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drawings/drawing14.xml" ContentType="application/vnd.openxmlformats-officedocument.drawingml.chartshapes+xml"/>
  <Override PartName="/xl/charts/chart14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drawings/drawing17.xml" ContentType="application/vnd.openxmlformats-officedocument.drawingml.chartshapes+xml"/>
  <Override PartName="/xl/charts/chart16.xml" ContentType="application/vnd.openxmlformats-officedocument.drawingml.chart+xml"/>
  <Override PartName="/xl/drawings/drawing18.xml" ContentType="application/vnd.openxmlformats-officedocument.drawingml.chartshapes+xml"/>
  <Override PartName="/xl/charts/chart17.xml" ContentType="application/vnd.openxmlformats-officedocument.drawingml.chart+xml"/>
  <Override PartName="/xl/drawings/drawing19.xml" ContentType="application/vnd.openxmlformats-officedocument.drawingml.chartshapes+xml"/>
  <Override PartName="/xl/charts/chart18.xml" ContentType="application/vnd.openxmlformats-officedocument.drawingml.chart+xml"/>
  <Override PartName="/xl/drawings/drawing20.xml" ContentType="application/vnd.openxmlformats-officedocument.drawingml.chartshapes+xml"/>
  <Override PartName="/xl/charts/chart19.xml" ContentType="application/vnd.openxmlformats-officedocument.drawingml.chart+xml"/>
  <Override PartName="/xl/drawings/drawing21.xml" ContentType="application/vnd.openxmlformats-officedocument.drawingml.chartshapes+xml"/>
  <Override PartName="/xl/charts/chart20.xml" ContentType="application/vnd.openxmlformats-officedocument.drawingml.chart+xml"/>
  <Override PartName="/xl/drawings/drawing22.xml" ContentType="application/vnd.openxmlformats-officedocument.drawingml.chartshapes+xml"/>
  <Override PartName="/xl/charts/chart21.xml" ContentType="application/vnd.openxmlformats-officedocument.drawingml.chart+xml"/>
  <Override PartName="/xl/drawings/drawing23.xml" ContentType="application/vnd.openxmlformats-officedocument.drawingml.chartshapes+xml"/>
  <Override PartName="/xl/charts/chart22.xml" ContentType="application/vnd.openxmlformats-officedocument.drawingml.chart+xml"/>
  <Override PartName="/xl/drawings/drawing24.xml" ContentType="application/vnd.openxmlformats-officedocument.drawingml.chartshapes+xml"/>
  <Override PartName="/xl/charts/chart23.xml" ContentType="application/vnd.openxmlformats-officedocument.drawingml.chart+xml"/>
  <Override PartName="/xl/drawings/drawing25.xml" ContentType="application/vnd.openxmlformats-officedocument.drawingml.chartshapes+xml"/>
  <Override PartName="/xl/charts/chart24.xml" ContentType="application/vnd.openxmlformats-officedocument.drawingml.chart+xml"/>
  <Override PartName="/xl/drawings/drawing26.xml" ContentType="application/vnd.openxmlformats-officedocument.drawingml.chartshapes+xml"/>
  <Override PartName="/xl/charts/chart25.xml" ContentType="application/vnd.openxmlformats-officedocument.drawingml.chart+xml"/>
  <Override PartName="/xl/drawings/drawing27.xml" ContentType="application/vnd.openxmlformats-officedocument.drawingml.chartshapes+xml"/>
  <Override PartName="/xl/charts/chart26.xml" ContentType="application/vnd.openxmlformats-officedocument.drawingml.chart+xml"/>
  <Override PartName="/xl/drawings/drawing28.xml" ContentType="application/vnd.openxmlformats-officedocument.drawingml.chartshapes+xml"/>
  <Override PartName="/xl/charts/chart27.xml" ContentType="application/vnd.openxmlformats-officedocument.drawingml.chart+xml"/>
  <Override PartName="/xl/drawings/drawing29.xml" ContentType="application/vnd.openxmlformats-officedocument.drawingml.chartshapes+xml"/>
  <Override PartName="/xl/charts/chart28.xml" ContentType="application/vnd.openxmlformats-officedocument.drawingml.chart+xml"/>
  <Override PartName="/xl/drawings/drawing3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saat\Desktop\"/>
    </mc:Choice>
  </mc:AlternateContent>
  <bookViews>
    <workbookView xWindow="1575" yWindow="-840" windowWidth="24540" windowHeight="16200" firstSheet="1" activeTab="2"/>
  </bookViews>
  <sheets>
    <sheet name="Statistics 2016-17" sheetId="23" r:id="rId1"/>
    <sheet name="Quarterly Graphs" sheetId="25" r:id="rId2"/>
    <sheet name="Annual Graphs" sheetId="22" r:id="rId3"/>
    <sheet name="Month &amp; Quarters (new)" sheetId="24" r:id="rId4"/>
    <sheet name="Month &amp; Quarters" sheetId="21" r:id="rId5"/>
    <sheet name="Annual Stats 2015-16" sheetId="15" r:id="rId6"/>
    <sheet name="Statistics 2015-16" sheetId="9" r:id="rId7"/>
    <sheet name="Statistics 2014-15" sheetId="7" r:id="rId8"/>
    <sheet name="Statistics 2013-14" sheetId="10" r:id="rId9"/>
    <sheet name="Statistics 2012-13" sheetId="18" r:id="rId10"/>
    <sheet name="Statistics 2011-12" sheetId="17" r:id="rId11"/>
    <sheet name="Statistics 2010-11" sheetId="20" r:id="rId12"/>
    <sheet name="Statistics - Blank" sheetId="19" r:id="rId13"/>
  </sheets>
  <externalReferences>
    <externalReference r:id="rId14"/>
    <externalReference r:id="rId15"/>
    <externalReference r:id="rId16"/>
  </externalReferences>
  <definedNames>
    <definedName name="Equipment" comment="What type of equipment was being used" localSheetId="4">[1]Parameters!#REF!</definedName>
    <definedName name="Equipment" comment="What type of equipment was being used" localSheetId="3">[1]Parameters!#REF!</definedName>
    <definedName name="Equipment" comment="What type of equipment was being used" localSheetId="1">[1]Parameters!#REF!</definedName>
    <definedName name="Equipment" comment="What type of equipment was being used" localSheetId="12">[1]Parameters!#REF!</definedName>
    <definedName name="Equipment" comment="What type of equipment was being used" localSheetId="11">[1]Parameters!#REF!</definedName>
    <definedName name="Equipment" comment="What type of equipment was being used" localSheetId="10">[1]Parameters!#REF!</definedName>
    <definedName name="Equipment" comment="What type of equipment was being used" localSheetId="9">[1]Parameters!#REF!</definedName>
    <definedName name="Equipment" comment="What type of equipment was being used" localSheetId="7">[2]Parameters!$H$4:$H$22</definedName>
    <definedName name="Equipment" comment="What type of equipment was being used" localSheetId="0">[1]Parameters!#REF!</definedName>
    <definedName name="Equipment" comment="What type of equipment was being used">[1]Parameters!#REF!</definedName>
    <definedName name="Injury" comment="Area of the body that received the injury" localSheetId="4">[1]Parameters!#REF!</definedName>
    <definedName name="Injury" comment="Area of the body that received the injury" localSheetId="3">[1]Parameters!#REF!</definedName>
    <definedName name="Injury" comment="Area of the body that received the injury" localSheetId="1">[1]Parameters!#REF!</definedName>
    <definedName name="Injury" comment="Area of the body that received the injury" localSheetId="12">[1]Parameters!#REF!</definedName>
    <definedName name="Injury" comment="Area of the body that received the injury" localSheetId="11">[1]Parameters!#REF!</definedName>
    <definedName name="Injury" comment="Area of the body that received the injury" localSheetId="10">[1]Parameters!#REF!</definedName>
    <definedName name="Injury" comment="Area of the body that received the injury" localSheetId="9">[1]Parameters!#REF!</definedName>
    <definedName name="Injury" comment="Area of the body that received the injury" localSheetId="7">[2]Parameters!$G$4:$G$10</definedName>
    <definedName name="Injury" comment="Area of the body that received the injury" localSheetId="0">[1]Parameters!#REF!</definedName>
    <definedName name="Injury" comment="Area of the body that received the injury">[1]Parameters!#REF!</definedName>
    <definedName name="Issue" comment="What type of issue has been identified" localSheetId="7">[2]Parameters!$E$4:$E$14</definedName>
    <definedName name="Issue" comment="What type of issue has been identified">[1]Parameters!$N$5:$N$35</definedName>
    <definedName name="Location" comment="Where the Vsl was" localSheetId="7">[2]Parameters!$I$4:$I$6</definedName>
    <definedName name="Location" comment="Where the Vsl was">[1]Parameters!$E$4:$E$8</definedName>
    <definedName name="period">[3]Info!$B$1</definedName>
    <definedName name="_xlnm.Print_Area" localSheetId="2">'Annual Graphs'!$B$2:$AC$176</definedName>
    <definedName name="_xlnm.Print_Area" localSheetId="5">'Annual Stats 2015-16'!$A$1:$V$55</definedName>
    <definedName name="_xlnm.Print_Area" localSheetId="4">'Month &amp; Quarters'!$A$1:$S$141</definedName>
    <definedName name="_xlnm.Print_Area" localSheetId="3">'Month &amp; Quarters (new)'!$A$1:$S$163</definedName>
    <definedName name="_xlnm.Print_Area" localSheetId="1">'Quarterly Graphs'!$B$2:$AC$176</definedName>
    <definedName name="_xlnm.Print_Area" localSheetId="12">'Statistics - Blank'!$B$1:$Z$178</definedName>
    <definedName name="_xlnm.Print_Area" localSheetId="11">'Statistics 2010-11'!$B$1:$Z$178</definedName>
    <definedName name="_xlnm.Print_Area" localSheetId="10">'Statistics 2011-12'!$B$1:$Z$178</definedName>
    <definedName name="_xlnm.Print_Area" localSheetId="9">'Statistics 2012-13'!$B$1:$Z$178</definedName>
    <definedName name="_xlnm.Print_Area" localSheetId="8">'Statistics 2013-14'!$B$1:$Z$178</definedName>
    <definedName name="_xlnm.Print_Area" localSheetId="7">'Statistics 2014-15'!$B$1:$Z$178</definedName>
    <definedName name="_xlnm.Print_Area" localSheetId="6">'Statistics 2015-16'!$A$1:$Z$191</definedName>
    <definedName name="_xlnm.Print_Area" localSheetId="0">'Statistics 2016-17'!$B$1:$Z$178</definedName>
    <definedName name="Rank" comment="Which Team onboard" localSheetId="7">[2]Parameters!$F$4:$F$14</definedName>
    <definedName name="Rank" comment="Which Team onboard">[1]Parameters!$G$4:$G$16</definedName>
    <definedName name="Report" comment="All types of reports" localSheetId="7">[2]Parameters!$D$4:$D$13</definedName>
    <definedName name="Report" comment="All types of reports">[1]Parameters!$A$4:$A$14</definedName>
    <definedName name="Ship" comment="Vessel short ID">[1]Parameters!$D$4:$D$8</definedName>
    <definedName name="TableName">"Dummy"</definedName>
    <definedName name="Vessel" comment="List of vessels or Locations" localSheetId="7">[2]Parameters!$B$4:$B$8</definedName>
    <definedName name="Vessel" comment="List of vessels or Locations">[1]Parameters!$C$4:$C$8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23" i="24" l="1"/>
  <c r="R22" i="24"/>
  <c r="R21" i="24"/>
  <c r="O12" i="24"/>
  <c r="O9" i="24"/>
  <c r="O21" i="24"/>
  <c r="R20" i="24"/>
  <c r="G9" i="24"/>
  <c r="G20" i="24"/>
  <c r="G24" i="24"/>
  <c r="X8" i="24"/>
  <c r="C9" i="24"/>
  <c r="C20" i="24"/>
  <c r="C24" i="24"/>
  <c r="W7" i="24"/>
  <c r="Q18" i="24"/>
  <c r="P18" i="24"/>
  <c r="O18" i="24"/>
  <c r="N18" i="24"/>
  <c r="N15" i="24"/>
  <c r="N23" i="24"/>
  <c r="M18" i="24"/>
  <c r="L18" i="24"/>
  <c r="K18" i="24"/>
  <c r="J18" i="24"/>
  <c r="J15" i="24"/>
  <c r="J23" i="24"/>
  <c r="I18" i="24"/>
  <c r="H18" i="24"/>
  <c r="G18" i="24"/>
  <c r="F18" i="24"/>
  <c r="F15" i="24"/>
  <c r="F23" i="24"/>
  <c r="E18" i="24"/>
  <c r="D18" i="24"/>
  <c r="C18" i="24"/>
  <c r="Q17" i="24"/>
  <c r="P17" i="24"/>
  <c r="O17" i="24"/>
  <c r="N17" i="24"/>
  <c r="M17" i="24"/>
  <c r="L17" i="24"/>
  <c r="K17" i="24"/>
  <c r="J17" i="24"/>
  <c r="I17" i="24"/>
  <c r="H17" i="24"/>
  <c r="G17" i="24"/>
  <c r="F17" i="24"/>
  <c r="E17" i="24"/>
  <c r="D17" i="24"/>
  <c r="C17" i="24"/>
  <c r="Q16" i="24"/>
  <c r="P16" i="24"/>
  <c r="O16" i="24"/>
  <c r="N16" i="24"/>
  <c r="M16" i="24"/>
  <c r="L16" i="24"/>
  <c r="K16" i="24"/>
  <c r="J16" i="24"/>
  <c r="I16" i="24"/>
  <c r="H16" i="24"/>
  <c r="G16" i="24"/>
  <c r="F16" i="24"/>
  <c r="E16" i="24"/>
  <c r="D16" i="24"/>
  <c r="C16" i="24"/>
  <c r="Q15" i="24"/>
  <c r="P15" i="24"/>
  <c r="O15" i="24"/>
  <c r="O22" i="24"/>
  <c r="M15" i="24"/>
  <c r="L15" i="24"/>
  <c r="K15" i="24"/>
  <c r="K12" i="24"/>
  <c r="K22" i="24"/>
  <c r="I15" i="24"/>
  <c r="H15" i="24"/>
  <c r="G15" i="24"/>
  <c r="G12" i="24"/>
  <c r="G22" i="24"/>
  <c r="E15" i="24"/>
  <c r="D15" i="24"/>
  <c r="C15" i="24"/>
  <c r="C12" i="24"/>
  <c r="C22" i="24"/>
  <c r="Q14" i="24"/>
  <c r="P14" i="24"/>
  <c r="O14" i="24"/>
  <c r="N14" i="24"/>
  <c r="M14" i="24"/>
  <c r="L14" i="24"/>
  <c r="K14" i="24"/>
  <c r="J14" i="24"/>
  <c r="I14" i="24"/>
  <c r="H14" i="24"/>
  <c r="G14" i="24"/>
  <c r="F14" i="24"/>
  <c r="E14" i="24"/>
  <c r="D14" i="24"/>
  <c r="C14" i="24"/>
  <c r="Q13" i="24"/>
  <c r="P13" i="24"/>
  <c r="O13" i="24"/>
  <c r="N13" i="24"/>
  <c r="M13" i="24"/>
  <c r="L13" i="24"/>
  <c r="K13" i="24"/>
  <c r="J13" i="24"/>
  <c r="I13" i="24"/>
  <c r="H13" i="24"/>
  <c r="G13" i="24"/>
  <c r="F13" i="24"/>
  <c r="E13" i="24"/>
  <c r="D13" i="24"/>
  <c r="C13" i="24"/>
  <c r="Q12" i="24"/>
  <c r="P12" i="24"/>
  <c r="P9" i="24"/>
  <c r="P21" i="24"/>
  <c r="N12" i="24"/>
  <c r="M12" i="24"/>
  <c r="L12" i="24"/>
  <c r="L9" i="24"/>
  <c r="L21" i="24"/>
  <c r="K9" i="24"/>
  <c r="K21" i="24"/>
  <c r="J12" i="24"/>
  <c r="I12" i="24"/>
  <c r="H12" i="24"/>
  <c r="H9" i="24"/>
  <c r="H21" i="24"/>
  <c r="G21" i="24"/>
  <c r="F12" i="24"/>
  <c r="E12" i="24"/>
  <c r="D12" i="24"/>
  <c r="D9" i="24"/>
  <c r="D21" i="24"/>
  <c r="C21" i="24"/>
  <c r="Q11" i="24"/>
  <c r="P11" i="24"/>
  <c r="O11" i="24"/>
  <c r="N11" i="24"/>
  <c r="M11" i="24"/>
  <c r="L11" i="24"/>
  <c r="K11" i="24"/>
  <c r="J11" i="24"/>
  <c r="I11" i="24"/>
  <c r="H11" i="24"/>
  <c r="G11" i="24"/>
  <c r="F11" i="24"/>
  <c r="E11" i="24"/>
  <c r="D11" i="24"/>
  <c r="C11" i="24"/>
  <c r="Q10" i="24"/>
  <c r="P10" i="24"/>
  <c r="O10" i="24"/>
  <c r="N10" i="24"/>
  <c r="M10" i="24"/>
  <c r="L10" i="24"/>
  <c r="K10" i="24"/>
  <c r="J10" i="24"/>
  <c r="I10" i="24"/>
  <c r="H10" i="24"/>
  <c r="G10" i="24"/>
  <c r="F10" i="24"/>
  <c r="E10" i="24"/>
  <c r="D10" i="24"/>
  <c r="C10" i="24"/>
  <c r="Q9" i="24"/>
  <c r="Q20" i="24"/>
  <c r="Q24" i="24"/>
  <c r="P20" i="24"/>
  <c r="P24" i="24"/>
  <c r="O20" i="24"/>
  <c r="O24" i="24"/>
  <c r="N9" i="24"/>
  <c r="N20" i="24"/>
  <c r="N24" i="24"/>
  <c r="M9" i="24"/>
  <c r="M20" i="24"/>
  <c r="M24" i="24"/>
  <c r="X10" i="24"/>
  <c r="L20" i="24"/>
  <c r="L24" i="24"/>
  <c r="W10" i="24"/>
  <c r="Y10" i="24"/>
  <c r="K20" i="24"/>
  <c r="K24" i="24"/>
  <c r="J9" i="24"/>
  <c r="J20" i="24"/>
  <c r="J24" i="24"/>
  <c r="X9" i="24"/>
  <c r="I9" i="24"/>
  <c r="I20" i="24"/>
  <c r="I24" i="24"/>
  <c r="W9" i="24"/>
  <c r="H20" i="24"/>
  <c r="H24" i="24"/>
  <c r="F9" i="24"/>
  <c r="F20" i="24"/>
  <c r="F24" i="24"/>
  <c r="W8" i="24"/>
  <c r="Y8" i="24"/>
  <c r="E9" i="24"/>
  <c r="E20" i="24"/>
  <c r="E24" i="24"/>
  <c r="D20" i="24"/>
  <c r="D24" i="24"/>
  <c r="X7" i="24"/>
  <c r="X11" i="24"/>
  <c r="Q8" i="24"/>
  <c r="P8" i="24"/>
  <c r="O8" i="24"/>
  <c r="N8" i="24"/>
  <c r="M8" i="24"/>
  <c r="L8" i="24"/>
  <c r="K8" i="24"/>
  <c r="J8" i="24"/>
  <c r="I8" i="24"/>
  <c r="H8" i="24"/>
  <c r="G8" i="24"/>
  <c r="F8" i="24"/>
  <c r="E8" i="24"/>
  <c r="D8" i="24"/>
  <c r="C8" i="24"/>
  <c r="Q7" i="24"/>
  <c r="P7" i="24"/>
  <c r="O7" i="24"/>
  <c r="N7" i="24"/>
  <c r="M7" i="24"/>
  <c r="L7" i="24"/>
  <c r="K7" i="24"/>
  <c r="J7" i="24"/>
  <c r="I7" i="24"/>
  <c r="H7" i="24"/>
  <c r="G7" i="24"/>
  <c r="F7" i="24"/>
  <c r="E7" i="24"/>
  <c r="D7" i="24"/>
  <c r="C7" i="24"/>
  <c r="B7" i="24"/>
  <c r="B8" i="24"/>
  <c r="B9" i="24"/>
  <c r="B10" i="24"/>
  <c r="B11" i="24"/>
  <c r="B12" i="24"/>
  <c r="B13" i="24"/>
  <c r="B14" i="24"/>
  <c r="B15" i="24"/>
  <c r="B16" i="24"/>
  <c r="T6" i="24"/>
  <c r="R161" i="24"/>
  <c r="R160" i="24"/>
  <c r="R159" i="24"/>
  <c r="R158" i="24"/>
  <c r="B145" i="24"/>
  <c r="B146" i="24"/>
  <c r="B147" i="24"/>
  <c r="B148" i="24"/>
  <c r="B149" i="24"/>
  <c r="B150" i="24"/>
  <c r="B151" i="24"/>
  <c r="B152" i="24"/>
  <c r="B153" i="24"/>
  <c r="B154" i="24"/>
  <c r="R138" i="24"/>
  <c r="R137" i="24"/>
  <c r="R136" i="24"/>
  <c r="R135" i="24"/>
  <c r="B122" i="24"/>
  <c r="B123" i="24"/>
  <c r="B124" i="24"/>
  <c r="B125" i="24"/>
  <c r="B126" i="24"/>
  <c r="B127" i="24"/>
  <c r="B128" i="24"/>
  <c r="B129" i="24"/>
  <c r="B130" i="24"/>
  <c r="B131" i="24"/>
  <c r="R115" i="24"/>
  <c r="R114" i="24"/>
  <c r="R113" i="24"/>
  <c r="R112" i="24"/>
  <c r="B99" i="24"/>
  <c r="B100" i="24"/>
  <c r="B101" i="24"/>
  <c r="B102" i="24"/>
  <c r="B103" i="24"/>
  <c r="B104" i="24"/>
  <c r="B105" i="24"/>
  <c r="B106" i="24"/>
  <c r="B107" i="24"/>
  <c r="B108" i="24"/>
  <c r="R92" i="24"/>
  <c r="R91" i="24"/>
  <c r="R90" i="24"/>
  <c r="R89" i="24"/>
  <c r="B76" i="24"/>
  <c r="B77" i="24"/>
  <c r="B78" i="24"/>
  <c r="B79" i="24"/>
  <c r="B80" i="24"/>
  <c r="B81" i="24"/>
  <c r="B82" i="24"/>
  <c r="B83" i="24"/>
  <c r="B84" i="24"/>
  <c r="B85" i="24"/>
  <c r="C72" i="24"/>
  <c r="C95" i="24"/>
  <c r="C118" i="24"/>
  <c r="C141" i="24"/>
  <c r="R69" i="24"/>
  <c r="R68" i="24"/>
  <c r="R67" i="24"/>
  <c r="R66" i="24"/>
  <c r="B53" i="24"/>
  <c r="B54" i="24"/>
  <c r="B55" i="24"/>
  <c r="B56" i="24"/>
  <c r="B57" i="24"/>
  <c r="B58" i="24"/>
  <c r="B59" i="24"/>
  <c r="B60" i="24"/>
  <c r="B61" i="24"/>
  <c r="B62" i="24"/>
  <c r="R46" i="24"/>
  <c r="R45" i="24"/>
  <c r="R44" i="24"/>
  <c r="R43" i="24"/>
  <c r="B30" i="24"/>
  <c r="B31" i="24"/>
  <c r="B32" i="24"/>
  <c r="B33" i="24"/>
  <c r="B34" i="24"/>
  <c r="B35" i="24"/>
  <c r="B36" i="24"/>
  <c r="B37" i="24"/>
  <c r="B38" i="24"/>
  <c r="B39" i="24"/>
  <c r="P2" i="24"/>
  <c r="R24" i="21"/>
  <c r="R23" i="21"/>
  <c r="R22" i="21"/>
  <c r="R21" i="21"/>
  <c r="R25" i="21"/>
  <c r="B8" i="21"/>
  <c r="B9" i="21"/>
  <c r="B10" i="21"/>
  <c r="B11" i="21"/>
  <c r="B12" i="21"/>
  <c r="B13" i="21"/>
  <c r="B14" i="21"/>
  <c r="B15" i="21"/>
  <c r="B16" i="21"/>
  <c r="B17" i="21"/>
  <c r="B18" i="21"/>
  <c r="B19" i="21"/>
  <c r="B123" i="21"/>
  <c r="B124" i="21"/>
  <c r="C23" i="24"/>
  <c r="K23" i="24"/>
  <c r="O23" i="24"/>
  <c r="R93" i="24"/>
  <c r="R24" i="24"/>
  <c r="E21" i="24"/>
  <c r="Q21" i="24"/>
  <c r="D22" i="24"/>
  <c r="L22" i="24"/>
  <c r="F21" i="24"/>
  <c r="J21" i="24"/>
  <c r="N21" i="24"/>
  <c r="E22" i="24"/>
  <c r="I22" i="24"/>
  <c r="M22" i="24"/>
  <c r="Q22" i="24"/>
  <c r="D23" i="24"/>
  <c r="H23" i="24"/>
  <c r="L23" i="24"/>
  <c r="P23" i="24"/>
  <c r="G23" i="24"/>
  <c r="R47" i="24"/>
  <c r="R70" i="24"/>
  <c r="R139" i="24"/>
  <c r="R162" i="24"/>
  <c r="I21" i="24"/>
  <c r="M21" i="24"/>
  <c r="H22" i="24"/>
  <c r="P22" i="24"/>
  <c r="R116" i="24"/>
  <c r="F22" i="24"/>
  <c r="J22" i="24"/>
  <c r="N22" i="24"/>
  <c r="E23" i="24"/>
  <c r="I23" i="24"/>
  <c r="M23" i="24"/>
  <c r="Q23" i="24"/>
  <c r="Z9" i="24"/>
  <c r="Y9" i="24"/>
  <c r="W11" i="24"/>
  <c r="Y7" i="24"/>
  <c r="Y11" i="24"/>
  <c r="Z7" i="24"/>
  <c r="T52" i="24"/>
  <c r="T75" i="24"/>
  <c r="T98" i="24"/>
  <c r="R2" i="24"/>
  <c r="T144" i="24"/>
  <c r="T29" i="24"/>
  <c r="T121" i="24"/>
  <c r="N2" i="23"/>
  <c r="U2" i="23"/>
  <c r="B155" i="24"/>
  <c r="B156" i="24"/>
  <c r="B63" i="24"/>
  <c r="B64" i="24"/>
  <c r="B17" i="24"/>
  <c r="B18" i="24"/>
  <c r="B86" i="24"/>
  <c r="B87" i="24"/>
  <c r="B132" i="24"/>
  <c r="B133" i="24"/>
  <c r="B40" i="24"/>
  <c r="B41" i="24"/>
  <c r="B109" i="24"/>
  <c r="B110" i="24"/>
  <c r="U178" i="23"/>
  <c r="U179" i="23"/>
  <c r="U180" i="23"/>
  <c r="U181" i="23"/>
  <c r="U182" i="23"/>
  <c r="U183" i="23"/>
  <c r="U184" i="23"/>
  <c r="U185" i="23"/>
  <c r="U186" i="23"/>
  <c r="U187" i="23"/>
  <c r="U188" i="23"/>
  <c r="U189" i="23"/>
  <c r="T178" i="23"/>
  <c r="T179" i="23"/>
  <c r="T180" i="23"/>
  <c r="T181" i="23"/>
  <c r="T182" i="23"/>
  <c r="T183" i="23"/>
  <c r="T184" i="23"/>
  <c r="T185" i="23"/>
  <c r="T186" i="23"/>
  <c r="T187" i="23"/>
  <c r="T188" i="23"/>
  <c r="T189" i="23"/>
  <c r="P178" i="23"/>
  <c r="P179" i="23"/>
  <c r="P180" i="23"/>
  <c r="P181" i="23"/>
  <c r="P182" i="23"/>
  <c r="P183" i="23"/>
  <c r="P184" i="23"/>
  <c r="P185" i="23"/>
  <c r="P186" i="23"/>
  <c r="P187" i="23"/>
  <c r="P188" i="23"/>
  <c r="P189" i="23"/>
  <c r="O178" i="23"/>
  <c r="O179" i="23"/>
  <c r="O180" i="23"/>
  <c r="O181" i="23"/>
  <c r="O182" i="23"/>
  <c r="O183" i="23"/>
  <c r="O184" i="23"/>
  <c r="O185" i="23"/>
  <c r="O186" i="23"/>
  <c r="O187" i="23"/>
  <c r="O188" i="23"/>
  <c r="O189" i="23"/>
  <c r="N178" i="23"/>
  <c r="N179" i="23"/>
  <c r="N180" i="23"/>
  <c r="N181" i="23"/>
  <c r="N182" i="23"/>
  <c r="N183" i="23"/>
  <c r="N184" i="23"/>
  <c r="N185" i="23"/>
  <c r="N186" i="23"/>
  <c r="N187" i="23"/>
  <c r="N188" i="23"/>
  <c r="N189" i="23"/>
  <c r="M178" i="23"/>
  <c r="M179" i="23"/>
  <c r="M180" i="23"/>
  <c r="M181" i="23"/>
  <c r="M182" i="23"/>
  <c r="M183" i="23"/>
  <c r="M184" i="23"/>
  <c r="M185" i="23"/>
  <c r="M186" i="23"/>
  <c r="M187" i="23"/>
  <c r="M188" i="23"/>
  <c r="M189" i="23"/>
  <c r="L178" i="23"/>
  <c r="L179" i="23"/>
  <c r="L180" i="23"/>
  <c r="L181" i="23"/>
  <c r="L182" i="23"/>
  <c r="L183" i="23"/>
  <c r="L184" i="23"/>
  <c r="L185" i="23"/>
  <c r="L186" i="23"/>
  <c r="L187" i="23"/>
  <c r="L188" i="23"/>
  <c r="L189" i="23"/>
  <c r="K178" i="23"/>
  <c r="K179" i="23"/>
  <c r="K180" i="23"/>
  <c r="K181" i="23"/>
  <c r="K182" i="23"/>
  <c r="K183" i="23"/>
  <c r="K184" i="23"/>
  <c r="K185" i="23"/>
  <c r="K186" i="23"/>
  <c r="K187" i="23"/>
  <c r="K188" i="23"/>
  <c r="K189" i="23"/>
  <c r="J178" i="23"/>
  <c r="J179" i="23"/>
  <c r="J180" i="23"/>
  <c r="J181" i="23"/>
  <c r="J182" i="23"/>
  <c r="J183" i="23"/>
  <c r="J184" i="23"/>
  <c r="J185" i="23"/>
  <c r="J186" i="23"/>
  <c r="J187" i="23"/>
  <c r="J188" i="23"/>
  <c r="J189" i="23"/>
  <c r="I178" i="23"/>
  <c r="I179" i="23"/>
  <c r="I180" i="23"/>
  <c r="I181" i="23"/>
  <c r="I182" i="23"/>
  <c r="I183" i="23"/>
  <c r="I184" i="23"/>
  <c r="I185" i="23"/>
  <c r="I186" i="23"/>
  <c r="I187" i="23"/>
  <c r="I188" i="23"/>
  <c r="I189" i="23"/>
  <c r="H178" i="23"/>
  <c r="H179" i="23"/>
  <c r="H180" i="23"/>
  <c r="H181" i="23"/>
  <c r="H182" i="23"/>
  <c r="H183" i="23"/>
  <c r="H184" i="23"/>
  <c r="H185" i="23"/>
  <c r="H186" i="23"/>
  <c r="H187" i="23"/>
  <c r="H188" i="23"/>
  <c r="H189" i="23"/>
  <c r="G178" i="23"/>
  <c r="G179" i="23"/>
  <c r="G180" i="23"/>
  <c r="G181" i="23"/>
  <c r="G182" i="23"/>
  <c r="G183" i="23"/>
  <c r="G184" i="23"/>
  <c r="G185" i="23"/>
  <c r="G186" i="23"/>
  <c r="G187" i="23"/>
  <c r="G188" i="23"/>
  <c r="G189" i="23"/>
  <c r="F178" i="23"/>
  <c r="F179" i="23"/>
  <c r="F180" i="23"/>
  <c r="F181" i="23"/>
  <c r="F182" i="23"/>
  <c r="F183" i="23"/>
  <c r="F184" i="23"/>
  <c r="F185" i="23"/>
  <c r="F186" i="23"/>
  <c r="F187" i="23"/>
  <c r="F188" i="23"/>
  <c r="F189" i="23"/>
  <c r="E178" i="23"/>
  <c r="E179" i="23"/>
  <c r="E180" i="23"/>
  <c r="E181" i="23"/>
  <c r="E182" i="23"/>
  <c r="E183" i="23"/>
  <c r="E184" i="23"/>
  <c r="E185" i="23"/>
  <c r="E186" i="23"/>
  <c r="E187" i="23"/>
  <c r="E188" i="23"/>
  <c r="E189" i="23"/>
  <c r="D178" i="23"/>
  <c r="D179" i="23"/>
  <c r="D180" i="23"/>
  <c r="D181" i="23"/>
  <c r="D182" i="23"/>
  <c r="D183" i="23"/>
  <c r="D184" i="23"/>
  <c r="D185" i="23"/>
  <c r="D186" i="23"/>
  <c r="D187" i="23"/>
  <c r="D188" i="23"/>
  <c r="D189" i="23"/>
  <c r="C178" i="23"/>
  <c r="C179" i="23"/>
  <c r="C180" i="23"/>
  <c r="C181" i="23"/>
  <c r="C182" i="23"/>
  <c r="C183" i="23"/>
  <c r="C184" i="23"/>
  <c r="C185" i="23"/>
  <c r="C186" i="23"/>
  <c r="C187" i="23"/>
  <c r="C188" i="23"/>
  <c r="C189" i="23"/>
  <c r="U177" i="23"/>
  <c r="T177" i="23"/>
  <c r="P177" i="23"/>
  <c r="O177" i="23"/>
  <c r="N177" i="23"/>
  <c r="M177" i="23"/>
  <c r="L177" i="23"/>
  <c r="K177" i="23"/>
  <c r="J177" i="23"/>
  <c r="I177" i="23"/>
  <c r="H177" i="23"/>
  <c r="G177" i="23"/>
  <c r="F177" i="23"/>
  <c r="E177" i="23"/>
  <c r="D177" i="23"/>
  <c r="C177" i="23"/>
  <c r="X176" i="23"/>
  <c r="W176" i="23"/>
  <c r="X175" i="23"/>
  <c r="M18" i="23"/>
  <c r="W175" i="23"/>
  <c r="X174" i="23"/>
  <c r="W174" i="23"/>
  <c r="X173" i="23"/>
  <c r="W173" i="23"/>
  <c r="X172" i="23"/>
  <c r="M15" i="23"/>
  <c r="W172" i="23"/>
  <c r="L15" i="23"/>
  <c r="X171" i="23"/>
  <c r="M14" i="23"/>
  <c r="W171" i="23"/>
  <c r="X170" i="23"/>
  <c r="W170" i="23"/>
  <c r="X169" i="23"/>
  <c r="W169" i="23"/>
  <c r="X168" i="23"/>
  <c r="W168" i="23"/>
  <c r="L11" i="23"/>
  <c r="X167" i="23"/>
  <c r="M10" i="23"/>
  <c r="W167" i="23"/>
  <c r="X166" i="23"/>
  <c r="M9" i="23"/>
  <c r="W166" i="23"/>
  <c r="L9" i="23"/>
  <c r="X165" i="23"/>
  <c r="X178" i="23"/>
  <c r="W165" i="23"/>
  <c r="W163" i="23"/>
  <c r="U148" i="23"/>
  <c r="U149" i="23"/>
  <c r="U150" i="23"/>
  <c r="U151" i="23"/>
  <c r="U152" i="23"/>
  <c r="U153" i="23"/>
  <c r="U154" i="23"/>
  <c r="U155" i="23"/>
  <c r="U156" i="23"/>
  <c r="U157" i="23"/>
  <c r="U158" i="23"/>
  <c r="U159" i="23"/>
  <c r="T148" i="23"/>
  <c r="T149" i="23"/>
  <c r="T150" i="23"/>
  <c r="T151" i="23"/>
  <c r="T152" i="23"/>
  <c r="T153" i="23"/>
  <c r="T154" i="23"/>
  <c r="T155" i="23"/>
  <c r="T156" i="23"/>
  <c r="T157" i="23"/>
  <c r="T158" i="23"/>
  <c r="T159" i="23"/>
  <c r="R148" i="23"/>
  <c r="R149" i="23"/>
  <c r="R150" i="23"/>
  <c r="R151" i="23"/>
  <c r="R152" i="23"/>
  <c r="R153" i="23"/>
  <c r="R154" i="23"/>
  <c r="R155" i="23"/>
  <c r="R156" i="23"/>
  <c r="R157" i="23"/>
  <c r="R158" i="23"/>
  <c r="R159" i="23"/>
  <c r="Q148" i="23"/>
  <c r="Q149" i="23"/>
  <c r="Q150" i="23"/>
  <c r="Q151" i="23"/>
  <c r="Q152" i="23"/>
  <c r="Q153" i="23"/>
  <c r="Q154" i="23"/>
  <c r="Q155" i="23"/>
  <c r="Q156" i="23"/>
  <c r="Q157" i="23"/>
  <c r="Q158" i="23"/>
  <c r="Q159" i="23"/>
  <c r="P148" i="23"/>
  <c r="P149" i="23"/>
  <c r="P150" i="23"/>
  <c r="P151" i="23"/>
  <c r="P152" i="23"/>
  <c r="P153" i="23"/>
  <c r="P154" i="23"/>
  <c r="P155" i="23"/>
  <c r="P156" i="23"/>
  <c r="P157" i="23"/>
  <c r="P158" i="23"/>
  <c r="P159" i="23"/>
  <c r="O148" i="23"/>
  <c r="O149" i="23"/>
  <c r="O150" i="23"/>
  <c r="O151" i="23"/>
  <c r="O152" i="23"/>
  <c r="O153" i="23"/>
  <c r="O154" i="23"/>
  <c r="O155" i="23"/>
  <c r="O156" i="23"/>
  <c r="O157" i="23"/>
  <c r="O158" i="23"/>
  <c r="O159" i="23"/>
  <c r="N148" i="23"/>
  <c r="N149" i="23"/>
  <c r="N150" i="23"/>
  <c r="N151" i="23"/>
  <c r="N152" i="23"/>
  <c r="N153" i="23"/>
  <c r="N154" i="23"/>
  <c r="N155" i="23"/>
  <c r="N156" i="23"/>
  <c r="N157" i="23"/>
  <c r="N158" i="23"/>
  <c r="N159" i="23"/>
  <c r="M148" i="23"/>
  <c r="M149" i="23"/>
  <c r="M150" i="23"/>
  <c r="M151" i="23"/>
  <c r="M152" i="23"/>
  <c r="M153" i="23"/>
  <c r="M154" i="23"/>
  <c r="M155" i="23"/>
  <c r="M156" i="23"/>
  <c r="M157" i="23"/>
  <c r="M158" i="23"/>
  <c r="M159" i="23"/>
  <c r="L148" i="23"/>
  <c r="L149" i="23"/>
  <c r="L150" i="23"/>
  <c r="L151" i="23"/>
  <c r="L152" i="23"/>
  <c r="L153" i="23"/>
  <c r="L154" i="23"/>
  <c r="L155" i="23"/>
  <c r="L156" i="23"/>
  <c r="L157" i="23"/>
  <c r="L158" i="23"/>
  <c r="L159" i="23"/>
  <c r="K148" i="23"/>
  <c r="K149" i="23"/>
  <c r="K150" i="23"/>
  <c r="K151" i="23"/>
  <c r="K152" i="23"/>
  <c r="K153" i="23"/>
  <c r="K154" i="23"/>
  <c r="K155" i="23"/>
  <c r="K156" i="23"/>
  <c r="K157" i="23"/>
  <c r="K158" i="23"/>
  <c r="K159" i="23"/>
  <c r="J148" i="23"/>
  <c r="J149" i="23"/>
  <c r="J150" i="23"/>
  <c r="J151" i="23"/>
  <c r="J152" i="23"/>
  <c r="J153" i="23"/>
  <c r="J154" i="23"/>
  <c r="J155" i="23"/>
  <c r="J156" i="23"/>
  <c r="J157" i="23"/>
  <c r="J158" i="23"/>
  <c r="J159" i="23"/>
  <c r="I148" i="23"/>
  <c r="I149" i="23"/>
  <c r="I150" i="23"/>
  <c r="I151" i="23"/>
  <c r="I152" i="23"/>
  <c r="I153" i="23"/>
  <c r="I154" i="23"/>
  <c r="I155" i="23"/>
  <c r="I156" i="23"/>
  <c r="I157" i="23"/>
  <c r="I158" i="23"/>
  <c r="I159" i="23"/>
  <c r="H148" i="23"/>
  <c r="H149" i="23"/>
  <c r="H150" i="23"/>
  <c r="H151" i="23"/>
  <c r="H152" i="23"/>
  <c r="H153" i="23"/>
  <c r="H154" i="23"/>
  <c r="H155" i="23"/>
  <c r="H156" i="23"/>
  <c r="H157" i="23"/>
  <c r="H158" i="23"/>
  <c r="H159" i="23"/>
  <c r="G148" i="23"/>
  <c r="G149" i="23"/>
  <c r="G150" i="23"/>
  <c r="G151" i="23"/>
  <c r="G152" i="23"/>
  <c r="G153" i="23"/>
  <c r="G154" i="23"/>
  <c r="G155" i="23"/>
  <c r="G156" i="23"/>
  <c r="G157" i="23"/>
  <c r="G158" i="23"/>
  <c r="G159" i="23"/>
  <c r="F148" i="23"/>
  <c r="F149" i="23"/>
  <c r="F150" i="23"/>
  <c r="F151" i="23"/>
  <c r="F152" i="23"/>
  <c r="F153" i="23"/>
  <c r="F154" i="23"/>
  <c r="F155" i="23"/>
  <c r="F156" i="23"/>
  <c r="F157" i="23"/>
  <c r="F158" i="23"/>
  <c r="F159" i="23"/>
  <c r="E148" i="23"/>
  <c r="E149" i="23"/>
  <c r="E150" i="23"/>
  <c r="E151" i="23"/>
  <c r="E152" i="23"/>
  <c r="E153" i="23"/>
  <c r="E154" i="23"/>
  <c r="E155" i="23"/>
  <c r="E156" i="23"/>
  <c r="E157" i="23"/>
  <c r="E158" i="23"/>
  <c r="E159" i="23"/>
  <c r="D148" i="23"/>
  <c r="D149" i="23"/>
  <c r="D150" i="23"/>
  <c r="D151" i="23"/>
  <c r="D152" i="23"/>
  <c r="D153" i="23"/>
  <c r="D154" i="23"/>
  <c r="D155" i="23"/>
  <c r="D156" i="23"/>
  <c r="D157" i="23"/>
  <c r="D158" i="23"/>
  <c r="D159" i="23"/>
  <c r="C148" i="23"/>
  <c r="C149" i="23"/>
  <c r="C150" i="23"/>
  <c r="C151" i="23"/>
  <c r="C152" i="23"/>
  <c r="C153" i="23"/>
  <c r="C154" i="23"/>
  <c r="C155" i="23"/>
  <c r="C156" i="23"/>
  <c r="C157" i="23"/>
  <c r="C158" i="23"/>
  <c r="C159" i="23"/>
  <c r="U147" i="23"/>
  <c r="T147" i="23"/>
  <c r="R147" i="23"/>
  <c r="Q147" i="23"/>
  <c r="P147" i="23"/>
  <c r="O147" i="23"/>
  <c r="N147" i="23"/>
  <c r="M147" i="23"/>
  <c r="L147" i="23"/>
  <c r="K147" i="23"/>
  <c r="J147" i="23"/>
  <c r="I147" i="23"/>
  <c r="H147" i="23"/>
  <c r="G147" i="23"/>
  <c r="F147" i="23"/>
  <c r="E147" i="23"/>
  <c r="D147" i="23"/>
  <c r="C147" i="23"/>
  <c r="X146" i="23"/>
  <c r="J19" i="23"/>
  <c r="W146" i="23"/>
  <c r="Y146" i="23"/>
  <c r="K19" i="23"/>
  <c r="X145" i="23"/>
  <c r="W145" i="23"/>
  <c r="Y145" i="23"/>
  <c r="X144" i="23"/>
  <c r="J17" i="23"/>
  <c r="W144" i="23"/>
  <c r="I17" i="23"/>
  <c r="X143" i="23"/>
  <c r="W143" i="23"/>
  <c r="Y143" i="23"/>
  <c r="X142" i="23"/>
  <c r="W142" i="23"/>
  <c r="Y142" i="23"/>
  <c r="K15" i="23"/>
  <c r="X141" i="23"/>
  <c r="W141" i="23"/>
  <c r="Y141" i="23"/>
  <c r="X140" i="23"/>
  <c r="W140" i="23"/>
  <c r="Y140" i="23"/>
  <c r="K13" i="23"/>
  <c r="X139" i="23"/>
  <c r="W139" i="23"/>
  <c r="X138" i="23"/>
  <c r="W138" i="23"/>
  <c r="Y138" i="23"/>
  <c r="K11" i="23"/>
  <c r="X137" i="23"/>
  <c r="W137" i="23"/>
  <c r="X136" i="23"/>
  <c r="J9" i="23"/>
  <c r="W136" i="23"/>
  <c r="Y136" i="23"/>
  <c r="K9" i="23"/>
  <c r="X135" i="23"/>
  <c r="X148" i="23"/>
  <c r="W135" i="23"/>
  <c r="W148" i="23"/>
  <c r="W133" i="23"/>
  <c r="T118" i="23"/>
  <c r="T119" i="23"/>
  <c r="T120" i="23"/>
  <c r="T121" i="23"/>
  <c r="T122" i="23"/>
  <c r="T123" i="23"/>
  <c r="T124" i="23"/>
  <c r="T125" i="23"/>
  <c r="T126" i="23"/>
  <c r="T127" i="23"/>
  <c r="T128" i="23"/>
  <c r="T129" i="23"/>
  <c r="S118" i="23"/>
  <c r="S119" i="23"/>
  <c r="S120" i="23"/>
  <c r="S121" i="23"/>
  <c r="S122" i="23"/>
  <c r="S123" i="23"/>
  <c r="S124" i="23"/>
  <c r="S125" i="23"/>
  <c r="S126" i="23"/>
  <c r="S127" i="23"/>
  <c r="S128" i="23"/>
  <c r="S129" i="23"/>
  <c r="R118" i="23"/>
  <c r="R119" i="23"/>
  <c r="R120" i="23"/>
  <c r="R121" i="23"/>
  <c r="R122" i="23"/>
  <c r="R123" i="23"/>
  <c r="R124" i="23"/>
  <c r="R125" i="23"/>
  <c r="R126" i="23"/>
  <c r="R127" i="23"/>
  <c r="R128" i="23"/>
  <c r="R129" i="23"/>
  <c r="Q118" i="23"/>
  <c r="Q119" i="23"/>
  <c r="Q120" i="23"/>
  <c r="Q121" i="23"/>
  <c r="Q122" i="23"/>
  <c r="Q123" i="23"/>
  <c r="Q124" i="23"/>
  <c r="Q125" i="23"/>
  <c r="Q126" i="23"/>
  <c r="Q127" i="23"/>
  <c r="Q128" i="23"/>
  <c r="Q129" i="23"/>
  <c r="P118" i="23"/>
  <c r="P119" i="23"/>
  <c r="P120" i="23"/>
  <c r="P121" i="23"/>
  <c r="P122" i="23"/>
  <c r="P123" i="23"/>
  <c r="P124" i="23"/>
  <c r="P125" i="23"/>
  <c r="P126" i="23"/>
  <c r="P127" i="23"/>
  <c r="P128" i="23"/>
  <c r="P129" i="23"/>
  <c r="O118" i="23"/>
  <c r="O119" i="23"/>
  <c r="O120" i="23"/>
  <c r="O121" i="23"/>
  <c r="O122" i="23"/>
  <c r="O123" i="23"/>
  <c r="O124" i="23"/>
  <c r="O125" i="23"/>
  <c r="O126" i="23"/>
  <c r="O127" i="23"/>
  <c r="O128" i="23"/>
  <c r="O129" i="23"/>
  <c r="N118" i="23"/>
  <c r="N119" i="23"/>
  <c r="N120" i="23"/>
  <c r="N121" i="23"/>
  <c r="N122" i="23"/>
  <c r="N123" i="23"/>
  <c r="N124" i="23"/>
  <c r="N125" i="23"/>
  <c r="N126" i="23"/>
  <c r="N127" i="23"/>
  <c r="N128" i="23"/>
  <c r="N129" i="23"/>
  <c r="M118" i="23"/>
  <c r="M119" i="23"/>
  <c r="M120" i="23"/>
  <c r="M121" i="23"/>
  <c r="M122" i="23"/>
  <c r="M123" i="23"/>
  <c r="M124" i="23"/>
  <c r="M125" i="23"/>
  <c r="M126" i="23"/>
  <c r="M127" i="23"/>
  <c r="M128" i="23"/>
  <c r="M129" i="23"/>
  <c r="L118" i="23"/>
  <c r="L119" i="23"/>
  <c r="L120" i="23"/>
  <c r="L121" i="23"/>
  <c r="L122" i="23"/>
  <c r="L123" i="23"/>
  <c r="L124" i="23"/>
  <c r="L125" i="23"/>
  <c r="L126" i="23"/>
  <c r="L127" i="23"/>
  <c r="L128" i="23"/>
  <c r="L129" i="23"/>
  <c r="K118" i="23"/>
  <c r="K119" i="23"/>
  <c r="K120" i="23"/>
  <c r="K121" i="23"/>
  <c r="K122" i="23"/>
  <c r="K123" i="23"/>
  <c r="K124" i="23"/>
  <c r="K125" i="23"/>
  <c r="K126" i="23"/>
  <c r="K127" i="23"/>
  <c r="K128" i="23"/>
  <c r="K129" i="23"/>
  <c r="J118" i="23"/>
  <c r="J119" i="23"/>
  <c r="J120" i="23"/>
  <c r="J121" i="23"/>
  <c r="J122" i="23"/>
  <c r="J123" i="23"/>
  <c r="J124" i="23"/>
  <c r="J125" i="23"/>
  <c r="J126" i="23"/>
  <c r="J127" i="23"/>
  <c r="J128" i="23"/>
  <c r="J129" i="23"/>
  <c r="I118" i="23"/>
  <c r="I119" i="23"/>
  <c r="I120" i="23"/>
  <c r="I121" i="23"/>
  <c r="I122" i="23"/>
  <c r="I123" i="23"/>
  <c r="I124" i="23"/>
  <c r="I125" i="23"/>
  <c r="I126" i="23"/>
  <c r="I127" i="23"/>
  <c r="I128" i="23"/>
  <c r="I129" i="23"/>
  <c r="H118" i="23"/>
  <c r="H119" i="23"/>
  <c r="H120" i="23"/>
  <c r="H121" i="23"/>
  <c r="H122" i="23"/>
  <c r="H123" i="23"/>
  <c r="H124" i="23"/>
  <c r="H125" i="23"/>
  <c r="H126" i="23"/>
  <c r="H127" i="23"/>
  <c r="H128" i="23"/>
  <c r="H129" i="23"/>
  <c r="G118" i="23"/>
  <c r="G119" i="23"/>
  <c r="G120" i="23"/>
  <c r="G121" i="23"/>
  <c r="G122" i="23"/>
  <c r="G123" i="23"/>
  <c r="G124" i="23"/>
  <c r="G125" i="23"/>
  <c r="G126" i="23"/>
  <c r="G127" i="23"/>
  <c r="G128" i="23"/>
  <c r="G129" i="23"/>
  <c r="F118" i="23"/>
  <c r="F119" i="23"/>
  <c r="F120" i="23"/>
  <c r="F121" i="23"/>
  <c r="F122" i="23"/>
  <c r="F123" i="23"/>
  <c r="F124" i="23"/>
  <c r="F125" i="23"/>
  <c r="F126" i="23"/>
  <c r="F127" i="23"/>
  <c r="F128" i="23"/>
  <c r="F129" i="23"/>
  <c r="E118" i="23"/>
  <c r="E119" i="23"/>
  <c r="E120" i="23"/>
  <c r="E121" i="23"/>
  <c r="E122" i="23"/>
  <c r="E123" i="23"/>
  <c r="E124" i="23"/>
  <c r="E125" i="23"/>
  <c r="E126" i="23"/>
  <c r="E127" i="23"/>
  <c r="E128" i="23"/>
  <c r="E129" i="23"/>
  <c r="D118" i="23"/>
  <c r="D119" i="23"/>
  <c r="D120" i="23"/>
  <c r="D121" i="23"/>
  <c r="D122" i="23"/>
  <c r="D123" i="23"/>
  <c r="D124" i="23"/>
  <c r="D125" i="23"/>
  <c r="D126" i="23"/>
  <c r="D127" i="23"/>
  <c r="D128" i="23"/>
  <c r="D129" i="23"/>
  <c r="C118" i="23"/>
  <c r="C119" i="23"/>
  <c r="C120" i="23"/>
  <c r="C121" i="23"/>
  <c r="C122" i="23"/>
  <c r="C123" i="23"/>
  <c r="C124" i="23"/>
  <c r="C125" i="23"/>
  <c r="C126" i="23"/>
  <c r="C127" i="23"/>
  <c r="C128" i="23"/>
  <c r="C129" i="23"/>
  <c r="U117" i="23"/>
  <c r="T117" i="23"/>
  <c r="S117" i="23"/>
  <c r="R117" i="23"/>
  <c r="Q117" i="23"/>
  <c r="P117" i="23"/>
  <c r="O117" i="23"/>
  <c r="N117" i="23"/>
  <c r="M117" i="23"/>
  <c r="L117" i="23"/>
  <c r="K117" i="23"/>
  <c r="J117" i="23"/>
  <c r="I117" i="23"/>
  <c r="H117" i="23"/>
  <c r="G117" i="23"/>
  <c r="F117" i="23"/>
  <c r="E117" i="23"/>
  <c r="D117" i="23"/>
  <c r="C117" i="23"/>
  <c r="X116" i="23"/>
  <c r="W116" i="23"/>
  <c r="Y116" i="23"/>
  <c r="H19" i="23"/>
  <c r="X115" i="23"/>
  <c r="G18" i="23"/>
  <c r="W115" i="23"/>
  <c r="F18" i="23"/>
  <c r="X114" i="23"/>
  <c r="W114" i="23"/>
  <c r="X113" i="23"/>
  <c r="G16" i="23"/>
  <c r="W113" i="23"/>
  <c r="F16" i="23"/>
  <c r="X112" i="23"/>
  <c r="W112" i="23"/>
  <c r="Y112" i="23"/>
  <c r="H15" i="23"/>
  <c r="X111" i="23"/>
  <c r="W111" i="23"/>
  <c r="X110" i="23"/>
  <c r="W110" i="23"/>
  <c r="X109" i="23"/>
  <c r="W109" i="23"/>
  <c r="F12" i="23"/>
  <c r="X108" i="23"/>
  <c r="W108" i="23"/>
  <c r="Y108" i="23"/>
  <c r="H11" i="23"/>
  <c r="X107" i="23"/>
  <c r="W107" i="23"/>
  <c r="F10" i="23"/>
  <c r="X106" i="23"/>
  <c r="W106" i="23"/>
  <c r="F9" i="23"/>
  <c r="X105" i="23"/>
  <c r="X118" i="23"/>
  <c r="W105" i="23"/>
  <c r="W118" i="23"/>
  <c r="W103" i="23"/>
  <c r="U88" i="23"/>
  <c r="U89" i="23"/>
  <c r="U90" i="23"/>
  <c r="U91" i="23"/>
  <c r="U92" i="23"/>
  <c r="U93" i="23"/>
  <c r="U94" i="23"/>
  <c r="U95" i="23"/>
  <c r="U96" i="23"/>
  <c r="U97" i="23"/>
  <c r="U98" i="23"/>
  <c r="U99" i="23"/>
  <c r="T88" i="23"/>
  <c r="T89" i="23"/>
  <c r="T90" i="23"/>
  <c r="T91" i="23"/>
  <c r="T92" i="23"/>
  <c r="T93" i="23"/>
  <c r="T94" i="23"/>
  <c r="T95" i="23"/>
  <c r="T96" i="23"/>
  <c r="T97" i="23"/>
  <c r="T98" i="23"/>
  <c r="T99" i="23"/>
  <c r="R88" i="23"/>
  <c r="R89" i="23"/>
  <c r="R90" i="23"/>
  <c r="R91" i="23"/>
  <c r="R92" i="23"/>
  <c r="R93" i="23"/>
  <c r="R94" i="23"/>
  <c r="R95" i="23"/>
  <c r="R96" i="23"/>
  <c r="R97" i="23"/>
  <c r="R98" i="23"/>
  <c r="R99" i="23"/>
  <c r="Q88" i="23"/>
  <c r="Q89" i="23"/>
  <c r="Q90" i="23"/>
  <c r="Q91" i="23"/>
  <c r="Q92" i="23"/>
  <c r="Q93" i="23"/>
  <c r="Q94" i="23"/>
  <c r="Q95" i="23"/>
  <c r="Q96" i="23"/>
  <c r="Q97" i="23"/>
  <c r="Q98" i="23"/>
  <c r="Q99" i="23"/>
  <c r="P88" i="23"/>
  <c r="P89" i="23"/>
  <c r="P90" i="23"/>
  <c r="P91" i="23"/>
  <c r="P92" i="23"/>
  <c r="P93" i="23"/>
  <c r="P94" i="23"/>
  <c r="P95" i="23"/>
  <c r="P96" i="23"/>
  <c r="P97" i="23"/>
  <c r="P98" i="23"/>
  <c r="P99" i="23"/>
  <c r="O88" i="23"/>
  <c r="O89" i="23"/>
  <c r="O90" i="23"/>
  <c r="O91" i="23"/>
  <c r="O92" i="23"/>
  <c r="O93" i="23"/>
  <c r="O94" i="23"/>
  <c r="O95" i="23"/>
  <c r="O96" i="23"/>
  <c r="O97" i="23"/>
  <c r="O98" i="23"/>
  <c r="O99" i="23"/>
  <c r="N88" i="23"/>
  <c r="N89" i="23"/>
  <c r="N90" i="23"/>
  <c r="N91" i="23"/>
  <c r="N92" i="23"/>
  <c r="N93" i="23"/>
  <c r="N94" i="23"/>
  <c r="N95" i="23"/>
  <c r="N96" i="23"/>
  <c r="N97" i="23"/>
  <c r="N98" i="23"/>
  <c r="N99" i="23"/>
  <c r="M88" i="23"/>
  <c r="M89" i="23"/>
  <c r="M90" i="23"/>
  <c r="M91" i="23"/>
  <c r="M92" i="23"/>
  <c r="M93" i="23"/>
  <c r="M94" i="23"/>
  <c r="M95" i="23"/>
  <c r="M96" i="23"/>
  <c r="M97" i="23"/>
  <c r="M98" i="23"/>
  <c r="M99" i="23"/>
  <c r="L88" i="23"/>
  <c r="L89" i="23"/>
  <c r="L90" i="23"/>
  <c r="L91" i="23"/>
  <c r="L92" i="23"/>
  <c r="L93" i="23"/>
  <c r="L94" i="23"/>
  <c r="L95" i="23"/>
  <c r="L96" i="23"/>
  <c r="L97" i="23"/>
  <c r="L98" i="23"/>
  <c r="L99" i="23"/>
  <c r="K88" i="23"/>
  <c r="K89" i="23"/>
  <c r="K90" i="23"/>
  <c r="K91" i="23"/>
  <c r="K92" i="23"/>
  <c r="K93" i="23"/>
  <c r="K94" i="23"/>
  <c r="K95" i="23"/>
  <c r="K96" i="23"/>
  <c r="K97" i="23"/>
  <c r="K98" i="23"/>
  <c r="K99" i="23"/>
  <c r="J88" i="23"/>
  <c r="J89" i="23"/>
  <c r="J90" i="23"/>
  <c r="J91" i="23"/>
  <c r="J92" i="23"/>
  <c r="J93" i="23"/>
  <c r="J94" i="23"/>
  <c r="J95" i="23"/>
  <c r="J96" i="23"/>
  <c r="J97" i="23"/>
  <c r="J98" i="23"/>
  <c r="J99" i="23"/>
  <c r="I88" i="23"/>
  <c r="I89" i="23"/>
  <c r="I90" i="23"/>
  <c r="I91" i="23"/>
  <c r="I92" i="23"/>
  <c r="I93" i="23"/>
  <c r="I94" i="23"/>
  <c r="I95" i="23"/>
  <c r="I96" i="23"/>
  <c r="I97" i="23"/>
  <c r="I98" i="23"/>
  <c r="I99" i="23"/>
  <c r="H88" i="23"/>
  <c r="H89" i="23"/>
  <c r="H90" i="23"/>
  <c r="H91" i="23"/>
  <c r="H92" i="23"/>
  <c r="H93" i="23"/>
  <c r="H94" i="23"/>
  <c r="H95" i="23"/>
  <c r="H96" i="23"/>
  <c r="H97" i="23"/>
  <c r="H98" i="23"/>
  <c r="H99" i="23"/>
  <c r="G88" i="23"/>
  <c r="G89" i="23"/>
  <c r="G90" i="23"/>
  <c r="G91" i="23"/>
  <c r="G92" i="23"/>
  <c r="G93" i="23"/>
  <c r="G94" i="23"/>
  <c r="G95" i="23"/>
  <c r="G96" i="23"/>
  <c r="G97" i="23"/>
  <c r="G98" i="23"/>
  <c r="G99" i="23"/>
  <c r="F88" i="23"/>
  <c r="F89" i="23"/>
  <c r="F90" i="23"/>
  <c r="F91" i="23"/>
  <c r="F92" i="23"/>
  <c r="F93" i="23"/>
  <c r="F94" i="23"/>
  <c r="F95" i="23"/>
  <c r="F96" i="23"/>
  <c r="F97" i="23"/>
  <c r="F98" i="23"/>
  <c r="F99" i="23"/>
  <c r="E88" i="23"/>
  <c r="E89" i="23"/>
  <c r="E90" i="23"/>
  <c r="E91" i="23"/>
  <c r="E92" i="23"/>
  <c r="E93" i="23"/>
  <c r="E94" i="23"/>
  <c r="E95" i="23"/>
  <c r="E96" i="23"/>
  <c r="E97" i="23"/>
  <c r="E98" i="23"/>
  <c r="E99" i="23"/>
  <c r="D88" i="23"/>
  <c r="D89" i="23"/>
  <c r="D90" i="23"/>
  <c r="D91" i="23"/>
  <c r="D92" i="23"/>
  <c r="D93" i="23"/>
  <c r="D94" i="23"/>
  <c r="D95" i="23"/>
  <c r="D96" i="23"/>
  <c r="D97" i="23"/>
  <c r="D98" i="23"/>
  <c r="D99" i="23"/>
  <c r="C88" i="23"/>
  <c r="C89" i="23"/>
  <c r="C90" i="23"/>
  <c r="C91" i="23"/>
  <c r="C92" i="23"/>
  <c r="C93" i="23"/>
  <c r="C94" i="23"/>
  <c r="C95" i="23"/>
  <c r="C96" i="23"/>
  <c r="C97" i="23"/>
  <c r="C98" i="23"/>
  <c r="C99" i="23"/>
  <c r="U87" i="23"/>
  <c r="T87" i="23"/>
  <c r="S87" i="23"/>
  <c r="R87" i="23"/>
  <c r="Q87" i="23"/>
  <c r="P87" i="23"/>
  <c r="O87" i="23"/>
  <c r="N87" i="23"/>
  <c r="M87" i="23"/>
  <c r="L87" i="23"/>
  <c r="K87" i="23"/>
  <c r="J87" i="23"/>
  <c r="I87" i="23"/>
  <c r="H87" i="23"/>
  <c r="G87" i="23"/>
  <c r="F87" i="23"/>
  <c r="E87" i="23"/>
  <c r="D87" i="23"/>
  <c r="C87" i="23"/>
  <c r="X86" i="23"/>
  <c r="W86" i="23"/>
  <c r="X85" i="23"/>
  <c r="W85" i="23"/>
  <c r="X84" i="23"/>
  <c r="W84" i="23"/>
  <c r="X83" i="23"/>
  <c r="W83" i="23"/>
  <c r="Y83" i="23"/>
  <c r="X82" i="23"/>
  <c r="W82" i="23"/>
  <c r="Y82" i="23"/>
  <c r="X81" i="23"/>
  <c r="W81" i="23"/>
  <c r="X80" i="23"/>
  <c r="W80" i="23"/>
  <c r="X79" i="23"/>
  <c r="W79" i="23"/>
  <c r="Y79" i="23"/>
  <c r="X78" i="23"/>
  <c r="W78" i="23"/>
  <c r="X77" i="23"/>
  <c r="W77" i="23"/>
  <c r="X76" i="23"/>
  <c r="W76" i="23"/>
  <c r="W75" i="23"/>
  <c r="W88" i="23"/>
  <c r="W89" i="23"/>
  <c r="X75" i="23"/>
  <c r="X88" i="23"/>
  <c r="W73" i="23"/>
  <c r="U58" i="23"/>
  <c r="U59" i="23"/>
  <c r="U60" i="23"/>
  <c r="U61" i="23"/>
  <c r="U62" i="23"/>
  <c r="U63" i="23"/>
  <c r="U64" i="23"/>
  <c r="U65" i="23"/>
  <c r="U66" i="23"/>
  <c r="U67" i="23"/>
  <c r="U68" i="23"/>
  <c r="U69" i="23"/>
  <c r="T58" i="23"/>
  <c r="T59" i="23"/>
  <c r="T60" i="23"/>
  <c r="T61" i="23"/>
  <c r="T62" i="23"/>
  <c r="T63" i="23"/>
  <c r="T64" i="23"/>
  <c r="T65" i="23"/>
  <c r="T66" i="23"/>
  <c r="T67" i="23"/>
  <c r="T68" i="23"/>
  <c r="T69" i="23"/>
  <c r="S58" i="23"/>
  <c r="S59" i="23"/>
  <c r="S60" i="23"/>
  <c r="S61" i="23"/>
  <c r="S62" i="23"/>
  <c r="S63" i="23"/>
  <c r="S64" i="23"/>
  <c r="S65" i="23"/>
  <c r="S66" i="23"/>
  <c r="S67" i="23"/>
  <c r="S68" i="23"/>
  <c r="S69" i="23"/>
  <c r="P58" i="23"/>
  <c r="P59" i="23"/>
  <c r="P60" i="23"/>
  <c r="P61" i="23"/>
  <c r="P62" i="23"/>
  <c r="P63" i="23"/>
  <c r="P64" i="23"/>
  <c r="P65" i="23"/>
  <c r="P66" i="23"/>
  <c r="P67" i="23"/>
  <c r="P68" i="23"/>
  <c r="P69" i="23"/>
  <c r="O58" i="23"/>
  <c r="O59" i="23"/>
  <c r="O60" i="23"/>
  <c r="O61" i="23"/>
  <c r="O62" i="23"/>
  <c r="O63" i="23"/>
  <c r="O64" i="23"/>
  <c r="O65" i="23"/>
  <c r="O66" i="23"/>
  <c r="O67" i="23"/>
  <c r="O68" i="23"/>
  <c r="O69" i="23"/>
  <c r="N58" i="23"/>
  <c r="N59" i="23"/>
  <c r="N60" i="23"/>
  <c r="N61" i="23"/>
  <c r="N62" i="23"/>
  <c r="N63" i="23"/>
  <c r="N64" i="23"/>
  <c r="N65" i="23"/>
  <c r="N66" i="23"/>
  <c r="N67" i="23"/>
  <c r="N68" i="23"/>
  <c r="N69" i="23"/>
  <c r="M58" i="23"/>
  <c r="M59" i="23"/>
  <c r="M60" i="23"/>
  <c r="M61" i="23"/>
  <c r="M62" i="23"/>
  <c r="M63" i="23"/>
  <c r="M64" i="23"/>
  <c r="M65" i="23"/>
  <c r="M66" i="23"/>
  <c r="M67" i="23"/>
  <c r="M68" i="23"/>
  <c r="M69" i="23"/>
  <c r="L58" i="23"/>
  <c r="L59" i="23"/>
  <c r="L60" i="23"/>
  <c r="L61" i="23"/>
  <c r="L62" i="23"/>
  <c r="L63" i="23"/>
  <c r="L64" i="23"/>
  <c r="L65" i="23"/>
  <c r="L66" i="23"/>
  <c r="L67" i="23"/>
  <c r="L68" i="23"/>
  <c r="L69" i="23"/>
  <c r="K58" i="23"/>
  <c r="K59" i="23"/>
  <c r="K60" i="23"/>
  <c r="K61" i="23"/>
  <c r="K62" i="23"/>
  <c r="K63" i="23"/>
  <c r="K64" i="23"/>
  <c r="K65" i="23"/>
  <c r="K66" i="23"/>
  <c r="K67" i="23"/>
  <c r="K68" i="23"/>
  <c r="K69" i="23"/>
  <c r="J58" i="23"/>
  <c r="J59" i="23"/>
  <c r="J60" i="23"/>
  <c r="J61" i="23"/>
  <c r="J62" i="23"/>
  <c r="J63" i="23"/>
  <c r="J64" i="23"/>
  <c r="J65" i="23"/>
  <c r="J66" i="23"/>
  <c r="J67" i="23"/>
  <c r="J68" i="23"/>
  <c r="J69" i="23"/>
  <c r="I58" i="23"/>
  <c r="I59" i="23"/>
  <c r="I60" i="23"/>
  <c r="I61" i="23"/>
  <c r="I62" i="23"/>
  <c r="I63" i="23"/>
  <c r="I64" i="23"/>
  <c r="I65" i="23"/>
  <c r="I66" i="23"/>
  <c r="I67" i="23"/>
  <c r="I68" i="23"/>
  <c r="I69" i="23"/>
  <c r="H58" i="23"/>
  <c r="H59" i="23"/>
  <c r="H60" i="23"/>
  <c r="H61" i="23"/>
  <c r="H62" i="23"/>
  <c r="H63" i="23"/>
  <c r="H64" i="23"/>
  <c r="H65" i="23"/>
  <c r="H66" i="23"/>
  <c r="H67" i="23"/>
  <c r="H68" i="23"/>
  <c r="H69" i="23"/>
  <c r="G58" i="23"/>
  <c r="G59" i="23"/>
  <c r="G60" i="23"/>
  <c r="G61" i="23"/>
  <c r="G62" i="23"/>
  <c r="G63" i="23"/>
  <c r="G64" i="23"/>
  <c r="G65" i="23"/>
  <c r="G66" i="23"/>
  <c r="G67" i="23"/>
  <c r="G68" i="23"/>
  <c r="G69" i="23"/>
  <c r="F58" i="23"/>
  <c r="F59" i="23"/>
  <c r="F60" i="23"/>
  <c r="F61" i="23"/>
  <c r="F62" i="23"/>
  <c r="F63" i="23"/>
  <c r="F64" i="23"/>
  <c r="F65" i="23"/>
  <c r="F66" i="23"/>
  <c r="F67" i="23"/>
  <c r="F68" i="23"/>
  <c r="F69" i="23"/>
  <c r="E58" i="23"/>
  <c r="E59" i="23"/>
  <c r="E60" i="23"/>
  <c r="E61" i="23"/>
  <c r="E62" i="23"/>
  <c r="E63" i="23"/>
  <c r="E64" i="23"/>
  <c r="E65" i="23"/>
  <c r="E66" i="23"/>
  <c r="E67" i="23"/>
  <c r="E68" i="23"/>
  <c r="E69" i="23"/>
  <c r="D58" i="23"/>
  <c r="D59" i="23"/>
  <c r="D60" i="23"/>
  <c r="D61" i="23"/>
  <c r="D62" i="23"/>
  <c r="D63" i="23"/>
  <c r="D64" i="23"/>
  <c r="D65" i="23"/>
  <c r="D66" i="23"/>
  <c r="D67" i="23"/>
  <c r="D68" i="23"/>
  <c r="D69" i="23"/>
  <c r="C58" i="23"/>
  <c r="C59" i="23"/>
  <c r="C60" i="23"/>
  <c r="C61" i="23"/>
  <c r="C62" i="23"/>
  <c r="C63" i="23"/>
  <c r="C64" i="23"/>
  <c r="C65" i="23"/>
  <c r="C66" i="23"/>
  <c r="C67" i="23"/>
  <c r="C68" i="23"/>
  <c r="C69" i="23"/>
  <c r="U57" i="23"/>
  <c r="T57" i="23"/>
  <c r="S57" i="23"/>
  <c r="P57" i="23"/>
  <c r="O57" i="23"/>
  <c r="N57" i="23"/>
  <c r="M57" i="23"/>
  <c r="L57" i="23"/>
  <c r="K57" i="23"/>
  <c r="J57" i="23"/>
  <c r="I57" i="23"/>
  <c r="H57" i="23"/>
  <c r="G57" i="23"/>
  <c r="F57" i="23"/>
  <c r="E57" i="23"/>
  <c r="D57" i="23"/>
  <c r="C57" i="23"/>
  <c r="X56" i="23"/>
  <c r="W56" i="23"/>
  <c r="X55" i="23"/>
  <c r="W55" i="23"/>
  <c r="X54" i="23"/>
  <c r="W54" i="23"/>
  <c r="C17" i="23"/>
  <c r="X53" i="23"/>
  <c r="D16" i="23"/>
  <c r="J16" i="23"/>
  <c r="M16" i="23"/>
  <c r="P16" i="23"/>
  <c r="W53" i="23"/>
  <c r="X52" i="23"/>
  <c r="W52" i="23"/>
  <c r="C15" i="23"/>
  <c r="X51" i="23"/>
  <c r="D14" i="23"/>
  <c r="W51" i="23"/>
  <c r="X50" i="23"/>
  <c r="D13" i="23"/>
  <c r="W50" i="23"/>
  <c r="C13" i="23"/>
  <c r="X49" i="23"/>
  <c r="D12" i="23"/>
  <c r="W49" i="23"/>
  <c r="X48" i="23"/>
  <c r="W48" i="23"/>
  <c r="X47" i="23"/>
  <c r="D10" i="23"/>
  <c r="W47" i="23"/>
  <c r="X46" i="23"/>
  <c r="W46" i="23"/>
  <c r="X45" i="23"/>
  <c r="X58" i="23"/>
  <c r="W45" i="23"/>
  <c r="W58" i="23"/>
  <c r="W43" i="23"/>
  <c r="R38" i="23"/>
  <c r="R37" i="23"/>
  <c r="R36" i="23"/>
  <c r="R35" i="23"/>
  <c r="T25" i="23"/>
  <c r="R22" i="23"/>
  <c r="R23" i="23"/>
  <c r="R24" i="23"/>
  <c r="R25" i="23"/>
  <c r="R26" i="23"/>
  <c r="R27" i="23"/>
  <c r="R28" i="23"/>
  <c r="R29" i="23"/>
  <c r="R30" i="23"/>
  <c r="R31" i="23"/>
  <c r="R32" i="23"/>
  <c r="R33" i="23"/>
  <c r="R20" i="23"/>
  <c r="Y19" i="23"/>
  <c r="M19" i="23"/>
  <c r="L19" i="23"/>
  <c r="G19" i="23"/>
  <c r="D19" i="23"/>
  <c r="C19" i="23"/>
  <c r="Y18" i="23"/>
  <c r="L18" i="23"/>
  <c r="K18" i="23"/>
  <c r="J18" i="23"/>
  <c r="D18" i="23"/>
  <c r="C18" i="23"/>
  <c r="Y17" i="23"/>
  <c r="M17" i="23"/>
  <c r="L17" i="23"/>
  <c r="G17" i="23"/>
  <c r="F17" i="23"/>
  <c r="D17" i="23"/>
  <c r="Y16" i="23"/>
  <c r="L16" i="23"/>
  <c r="K16" i="23"/>
  <c r="I16" i="23"/>
  <c r="C16" i="23"/>
  <c r="J15" i="23"/>
  <c r="G15" i="23"/>
  <c r="F15" i="23"/>
  <c r="D15" i="23"/>
  <c r="L14" i="23"/>
  <c r="K14" i="23"/>
  <c r="J14" i="23"/>
  <c r="I14" i="23"/>
  <c r="G14" i="23"/>
  <c r="F14" i="23"/>
  <c r="C14" i="23"/>
  <c r="M13" i="23"/>
  <c r="L13" i="23"/>
  <c r="G13" i="23"/>
  <c r="F13" i="23"/>
  <c r="M12" i="23"/>
  <c r="L12" i="23"/>
  <c r="J12" i="23"/>
  <c r="I12" i="23"/>
  <c r="G12" i="23"/>
  <c r="C12" i="23"/>
  <c r="M11" i="23"/>
  <c r="M36" i="23"/>
  <c r="J11" i="23"/>
  <c r="I11" i="23"/>
  <c r="G11" i="23"/>
  <c r="F11" i="23"/>
  <c r="D11" i="23"/>
  <c r="C11" i="23"/>
  <c r="L10" i="23"/>
  <c r="J10" i="23"/>
  <c r="I10" i="23"/>
  <c r="C10" i="23"/>
  <c r="G9" i="23"/>
  <c r="D9" i="23"/>
  <c r="C9" i="23"/>
  <c r="L8" i="23"/>
  <c r="L22" i="23"/>
  <c r="J8" i="23"/>
  <c r="I8" i="23"/>
  <c r="I22" i="23"/>
  <c r="C8" i="23"/>
  <c r="R2" i="23"/>
  <c r="D8" i="23"/>
  <c r="D22" i="23"/>
  <c r="I9" i="23"/>
  <c r="I23" i="23"/>
  <c r="P11" i="23"/>
  <c r="O12" i="23"/>
  <c r="I19" i="23"/>
  <c r="F19" i="23"/>
  <c r="O19" i="23"/>
  <c r="Y107" i="23"/>
  <c r="H10" i="23"/>
  <c r="F8" i="23"/>
  <c r="G10" i="23"/>
  <c r="F36" i="23"/>
  <c r="I13" i="23"/>
  <c r="I36" i="23"/>
  <c r="G8" i="23"/>
  <c r="M8" i="23"/>
  <c r="M35" i="23"/>
  <c r="J37" i="23"/>
  <c r="I15" i="23"/>
  <c r="O15" i="23"/>
  <c r="I18" i="23"/>
  <c r="Y165" i="23"/>
  <c r="Y169" i="23"/>
  <c r="N12" i="23"/>
  <c r="Y173" i="23"/>
  <c r="N16" i="23"/>
  <c r="R39" i="23"/>
  <c r="P13" i="23"/>
  <c r="W177" i="23"/>
  <c r="L23" i="23"/>
  <c r="X179" i="23"/>
  <c r="X177" i="23"/>
  <c r="M20" i="23"/>
  <c r="X11" i="23"/>
  <c r="J36" i="23"/>
  <c r="X149" i="23"/>
  <c r="X147" i="23"/>
  <c r="J20" i="23"/>
  <c r="X10" i="23"/>
  <c r="W147" i="23"/>
  <c r="X119" i="23"/>
  <c r="W117" i="23"/>
  <c r="G38" i="23"/>
  <c r="Y113" i="23"/>
  <c r="H16" i="23"/>
  <c r="X117" i="23"/>
  <c r="G20" i="23"/>
  <c r="X9" i="23"/>
  <c r="X87" i="23"/>
  <c r="Y75" i="23"/>
  <c r="Y88" i="23"/>
  <c r="X89" i="23"/>
  <c r="X90" i="23"/>
  <c r="X91" i="23"/>
  <c r="X92" i="23"/>
  <c r="X93" i="23"/>
  <c r="X94" i="23"/>
  <c r="X95" i="23"/>
  <c r="X96" i="23"/>
  <c r="X97" i="23"/>
  <c r="X98" i="23"/>
  <c r="X99" i="23"/>
  <c r="W87" i="23"/>
  <c r="Y87" i="23"/>
  <c r="D23" i="23"/>
  <c r="P9" i="23"/>
  <c r="C38" i="23"/>
  <c r="W59" i="23"/>
  <c r="Y47" i="23"/>
  <c r="E10" i="23"/>
  <c r="Y48" i="23"/>
  <c r="E11" i="23"/>
  <c r="Y51" i="23"/>
  <c r="E14" i="23"/>
  <c r="Y52" i="23"/>
  <c r="E15" i="23"/>
  <c r="Y55" i="23"/>
  <c r="E18" i="23"/>
  <c r="Y56" i="23"/>
  <c r="E19" i="23"/>
  <c r="W57" i="23"/>
  <c r="X59" i="23"/>
  <c r="X57" i="23"/>
  <c r="D20" i="23"/>
  <c r="F35" i="23"/>
  <c r="F22" i="23"/>
  <c r="O8" i="23"/>
  <c r="G35" i="23"/>
  <c r="G22" i="23"/>
  <c r="G23" i="23"/>
  <c r="W2" i="23"/>
  <c r="T7" i="23"/>
  <c r="C35" i="23"/>
  <c r="C22" i="23"/>
  <c r="C23" i="23"/>
  <c r="F23" i="23"/>
  <c r="P10" i="23"/>
  <c r="J38" i="23"/>
  <c r="J35" i="23"/>
  <c r="J22" i="23"/>
  <c r="J23" i="23"/>
  <c r="D36" i="23"/>
  <c r="L36" i="23"/>
  <c r="I37" i="23"/>
  <c r="M37" i="23"/>
  <c r="O16" i="23"/>
  <c r="F38" i="23"/>
  <c r="P19" i="23"/>
  <c r="L35" i="23"/>
  <c r="P8" i="23"/>
  <c r="P12" i="23"/>
  <c r="C37" i="23"/>
  <c r="G37" i="23"/>
  <c r="K37" i="23"/>
  <c r="O14" i="23"/>
  <c r="P15" i="23"/>
  <c r="D38" i="23"/>
  <c r="L38" i="23"/>
  <c r="P17" i="23"/>
  <c r="O18" i="23"/>
  <c r="F37" i="23"/>
  <c r="R51" i="23"/>
  <c r="R55" i="23"/>
  <c r="O10" i="23"/>
  <c r="C36" i="23"/>
  <c r="G36" i="23"/>
  <c r="O11" i="23"/>
  <c r="D37" i="23"/>
  <c r="L37" i="23"/>
  <c r="P14" i="23"/>
  <c r="I38" i="23"/>
  <c r="M38" i="23"/>
  <c r="P18" i="23"/>
  <c r="X60" i="23"/>
  <c r="X61" i="23"/>
  <c r="X62" i="23"/>
  <c r="X63" i="23"/>
  <c r="X64" i="23"/>
  <c r="X65" i="23"/>
  <c r="X66" i="23"/>
  <c r="X67" i="23"/>
  <c r="X68" i="23"/>
  <c r="X69" i="23"/>
  <c r="R52" i="23"/>
  <c r="R56" i="23"/>
  <c r="O17" i="23"/>
  <c r="M22" i="23"/>
  <c r="M23" i="23"/>
  <c r="W60" i="23"/>
  <c r="W61" i="23"/>
  <c r="W62" i="23"/>
  <c r="W63" i="23"/>
  <c r="W64" i="23"/>
  <c r="W65" i="23"/>
  <c r="W66" i="23"/>
  <c r="W67" i="23"/>
  <c r="W68" i="23"/>
  <c r="W69" i="23"/>
  <c r="W90" i="23"/>
  <c r="W91" i="23"/>
  <c r="W92" i="23"/>
  <c r="W93" i="23"/>
  <c r="W94" i="23"/>
  <c r="W95" i="23"/>
  <c r="W96" i="23"/>
  <c r="W97" i="23"/>
  <c r="W98" i="23"/>
  <c r="W99" i="23"/>
  <c r="Y78" i="23"/>
  <c r="Y86" i="23"/>
  <c r="Y45" i="23"/>
  <c r="Y46" i="23"/>
  <c r="Y49" i="23"/>
  <c r="Y50" i="23"/>
  <c r="Y53" i="23"/>
  <c r="Y54" i="23"/>
  <c r="Y77" i="23"/>
  <c r="Y81" i="23"/>
  <c r="Y85" i="23"/>
  <c r="Y76" i="23"/>
  <c r="Y80" i="23"/>
  <c r="Y84" i="23"/>
  <c r="W119" i="23"/>
  <c r="W120" i="23"/>
  <c r="W121" i="23"/>
  <c r="W122" i="23"/>
  <c r="W123" i="23"/>
  <c r="W124" i="23"/>
  <c r="W125" i="23"/>
  <c r="W126" i="23"/>
  <c r="W127" i="23"/>
  <c r="W128" i="23"/>
  <c r="W129" i="23"/>
  <c r="Y105" i="23"/>
  <c r="Y109" i="23"/>
  <c r="X150" i="23"/>
  <c r="X151" i="23"/>
  <c r="X152" i="23"/>
  <c r="X153" i="23"/>
  <c r="X154" i="23"/>
  <c r="X155" i="23"/>
  <c r="X156" i="23"/>
  <c r="X157" i="23"/>
  <c r="X158" i="23"/>
  <c r="X159" i="23"/>
  <c r="X120" i="23"/>
  <c r="X121" i="23"/>
  <c r="X122" i="23"/>
  <c r="X123" i="23"/>
  <c r="X124" i="23"/>
  <c r="X125" i="23"/>
  <c r="X126" i="23"/>
  <c r="X127" i="23"/>
  <c r="X128" i="23"/>
  <c r="X129" i="23"/>
  <c r="Y111" i="23"/>
  <c r="Y115" i="23"/>
  <c r="Y106" i="23"/>
  <c r="Y110" i="23"/>
  <c r="Y114" i="23"/>
  <c r="Y135" i="23"/>
  <c r="Y139" i="23"/>
  <c r="X180" i="23"/>
  <c r="X181" i="23"/>
  <c r="X182" i="23"/>
  <c r="X183" i="23"/>
  <c r="X184" i="23"/>
  <c r="X185" i="23"/>
  <c r="X186" i="23"/>
  <c r="X187" i="23"/>
  <c r="X188" i="23"/>
  <c r="X189" i="23"/>
  <c r="Y137" i="23"/>
  <c r="W149" i="23"/>
  <c r="W150" i="23"/>
  <c r="W151" i="23"/>
  <c r="W152" i="23"/>
  <c r="W153" i="23"/>
  <c r="W154" i="23"/>
  <c r="W155" i="23"/>
  <c r="W156" i="23"/>
  <c r="W157" i="23"/>
  <c r="W158" i="23"/>
  <c r="W159" i="23"/>
  <c r="Y144" i="23"/>
  <c r="Y168" i="23"/>
  <c r="Y172" i="23"/>
  <c r="Y176" i="23"/>
  <c r="W178" i="23"/>
  <c r="W179" i="23"/>
  <c r="W180" i="23"/>
  <c r="W181" i="23"/>
  <c r="W182" i="23"/>
  <c r="W183" i="23"/>
  <c r="W184" i="23"/>
  <c r="W185" i="23"/>
  <c r="W186" i="23"/>
  <c r="W187" i="23"/>
  <c r="W188" i="23"/>
  <c r="W189" i="23"/>
  <c r="Y167" i="23"/>
  <c r="Y171" i="23"/>
  <c r="Y175" i="23"/>
  <c r="Y166" i="23"/>
  <c r="Y170" i="23"/>
  <c r="Y174" i="23"/>
  <c r="T9" i="15"/>
  <c r="T13" i="15"/>
  <c r="M38" i="15"/>
  <c r="K30" i="15"/>
  <c r="K38" i="15"/>
  <c r="U117" i="9"/>
  <c r="S87" i="9"/>
  <c r="G24" i="23"/>
  <c r="X27" i="23"/>
  <c r="I24" i="23"/>
  <c r="W28" i="23"/>
  <c r="C24" i="23"/>
  <c r="W26" i="23"/>
  <c r="I35" i="23"/>
  <c r="I39" i="23"/>
  <c r="O13" i="23"/>
  <c r="O9" i="23"/>
  <c r="D24" i="23"/>
  <c r="X26" i="23"/>
  <c r="X28" i="23"/>
  <c r="X29" i="23"/>
  <c r="X30" i="23"/>
  <c r="L24" i="23"/>
  <c r="W29" i="23"/>
  <c r="Y178" i="23"/>
  <c r="Y179" i="23"/>
  <c r="Y180" i="23"/>
  <c r="Y181" i="23"/>
  <c r="Y182" i="23"/>
  <c r="Y183" i="23"/>
  <c r="Y184" i="23"/>
  <c r="Y185" i="23"/>
  <c r="Y186" i="23"/>
  <c r="Y187" i="23"/>
  <c r="Y188" i="23"/>
  <c r="Y189" i="23"/>
  <c r="N8" i="23"/>
  <c r="N22" i="23"/>
  <c r="M24" i="23"/>
  <c r="R48" i="23"/>
  <c r="Y89" i="23"/>
  <c r="Y90" i="23"/>
  <c r="Y91" i="23"/>
  <c r="Y92" i="23"/>
  <c r="Y93" i="23"/>
  <c r="Y94" i="23"/>
  <c r="Y95" i="23"/>
  <c r="Y96" i="23"/>
  <c r="Y97" i="23"/>
  <c r="Y98" i="23"/>
  <c r="Y99" i="23"/>
  <c r="D35" i="23"/>
  <c r="J24" i="23"/>
  <c r="F24" i="23"/>
  <c r="W27" i="23"/>
  <c r="P36" i="23"/>
  <c r="J39" i="23"/>
  <c r="R47" i="23"/>
  <c r="Y177" i="23"/>
  <c r="N20" i="23"/>
  <c r="Y11" i="23"/>
  <c r="L20" i="23"/>
  <c r="W11" i="23"/>
  <c r="M39" i="23"/>
  <c r="Y147" i="23"/>
  <c r="K20" i="23"/>
  <c r="Y10" i="23"/>
  <c r="I20" i="23"/>
  <c r="W10" i="23"/>
  <c r="Y117" i="23"/>
  <c r="H20" i="23"/>
  <c r="Y9" i="23"/>
  <c r="F20" i="23"/>
  <c r="W9" i="23"/>
  <c r="P20" i="23"/>
  <c r="X8" i="23"/>
  <c r="X12" i="23"/>
  <c r="X20" i="23"/>
  <c r="Y57" i="23"/>
  <c r="C20" i="23"/>
  <c r="B164" i="23"/>
  <c r="B134" i="23"/>
  <c r="B104" i="23"/>
  <c r="B44" i="23"/>
  <c r="B74" i="23"/>
  <c r="B7" i="23"/>
  <c r="W30" i="23"/>
  <c r="N11" i="23"/>
  <c r="P38" i="23"/>
  <c r="L39" i="23"/>
  <c r="G39" i="23"/>
  <c r="F39" i="23"/>
  <c r="N18" i="23"/>
  <c r="R50" i="23"/>
  <c r="E13" i="23"/>
  <c r="N17" i="23"/>
  <c r="N14" i="23"/>
  <c r="H13" i="23"/>
  <c r="H14" i="23"/>
  <c r="H12" i="23"/>
  <c r="R49" i="23"/>
  <c r="E12" i="23"/>
  <c r="D39" i="23"/>
  <c r="T17" i="23"/>
  <c r="T19" i="23"/>
  <c r="O35" i="23"/>
  <c r="O22" i="23"/>
  <c r="N13" i="23"/>
  <c r="N19" i="23"/>
  <c r="H9" i="23"/>
  <c r="Y118" i="23"/>
  <c r="Y119" i="23"/>
  <c r="Y120" i="23"/>
  <c r="Y121" i="23"/>
  <c r="Y122" i="23"/>
  <c r="Y123" i="23"/>
  <c r="Y124" i="23"/>
  <c r="Y125" i="23"/>
  <c r="Y126" i="23"/>
  <c r="Y127" i="23"/>
  <c r="Y128" i="23"/>
  <c r="Y129" i="23"/>
  <c r="H8" i="23"/>
  <c r="R54" i="23"/>
  <c r="E17" i="23"/>
  <c r="O38" i="23"/>
  <c r="O37" i="23"/>
  <c r="T16" i="23"/>
  <c r="N10" i="23"/>
  <c r="K12" i="23"/>
  <c r="H17" i="23"/>
  <c r="H18" i="23"/>
  <c r="R46" i="23"/>
  <c r="E9" i="23"/>
  <c r="N9" i="23"/>
  <c r="N15" i="23"/>
  <c r="K17" i="23"/>
  <c r="K10" i="23"/>
  <c r="Y148" i="23"/>
  <c r="Y149" i="23"/>
  <c r="Y150" i="23"/>
  <c r="Y151" i="23"/>
  <c r="Y152" i="23"/>
  <c r="Y153" i="23"/>
  <c r="Y154" i="23"/>
  <c r="Y155" i="23"/>
  <c r="Y156" i="23"/>
  <c r="Y157" i="23"/>
  <c r="Y158" i="23"/>
  <c r="Y159" i="23"/>
  <c r="K8" i="23"/>
  <c r="R53" i="23"/>
  <c r="E16" i="23"/>
  <c r="R45" i="23"/>
  <c r="R58" i="23"/>
  <c r="Y58" i="23"/>
  <c r="Y59" i="23"/>
  <c r="Y60" i="23"/>
  <c r="Y61" i="23"/>
  <c r="Y62" i="23"/>
  <c r="Y63" i="23"/>
  <c r="Y64" i="23"/>
  <c r="Y65" i="23"/>
  <c r="Y66" i="23"/>
  <c r="Y67" i="23"/>
  <c r="Y68" i="23"/>
  <c r="Y69" i="23"/>
  <c r="E8" i="23"/>
  <c r="P37" i="23"/>
  <c r="O36" i="23"/>
  <c r="P35" i="23"/>
  <c r="P22" i="23"/>
  <c r="P23" i="23"/>
  <c r="P24" i="23"/>
  <c r="P25" i="23"/>
  <c r="P26" i="23"/>
  <c r="P27" i="23"/>
  <c r="P28" i="23"/>
  <c r="P29" i="23"/>
  <c r="P30" i="23"/>
  <c r="P31" i="23"/>
  <c r="P32" i="23"/>
  <c r="P33" i="23"/>
  <c r="C39" i="23"/>
  <c r="T18" i="23"/>
  <c r="B125" i="21"/>
  <c r="B126" i="21"/>
  <c r="B127" i="21"/>
  <c r="B128" i="21"/>
  <c r="B129" i="21"/>
  <c r="B130" i="21"/>
  <c r="B131" i="21"/>
  <c r="B132" i="21"/>
  <c r="B133" i="21"/>
  <c r="B134" i="21"/>
  <c r="B100" i="21"/>
  <c r="B101" i="21"/>
  <c r="B102" i="21"/>
  <c r="B103" i="21"/>
  <c r="B104" i="21"/>
  <c r="B105" i="21"/>
  <c r="B106" i="21"/>
  <c r="B107" i="21"/>
  <c r="B108" i="21"/>
  <c r="B109" i="21"/>
  <c r="B110" i="21"/>
  <c r="B111" i="21"/>
  <c r="B77" i="21"/>
  <c r="B78" i="21"/>
  <c r="B79" i="21"/>
  <c r="B80" i="21"/>
  <c r="B81" i="21"/>
  <c r="B82" i="21"/>
  <c r="B83" i="21"/>
  <c r="B84" i="21"/>
  <c r="B85" i="21"/>
  <c r="B86" i="21"/>
  <c r="B87" i="21"/>
  <c r="B88" i="21"/>
  <c r="B54" i="21"/>
  <c r="B55" i="21"/>
  <c r="B56" i="21"/>
  <c r="B57" i="21"/>
  <c r="B58" i="21"/>
  <c r="B59" i="21"/>
  <c r="B60" i="21"/>
  <c r="B61" i="21"/>
  <c r="B62" i="21"/>
  <c r="B63" i="21"/>
  <c r="B64" i="21"/>
  <c r="B65" i="21"/>
  <c r="B31" i="21"/>
  <c r="B32" i="21"/>
  <c r="B33" i="21"/>
  <c r="B34" i="21"/>
  <c r="B35" i="21"/>
  <c r="B36" i="21"/>
  <c r="B37" i="21"/>
  <c r="B38" i="21"/>
  <c r="B39" i="21"/>
  <c r="B40" i="21"/>
  <c r="B41" i="21"/>
  <c r="B42" i="21"/>
  <c r="P2" i="21"/>
  <c r="R139" i="21"/>
  <c r="R138" i="21"/>
  <c r="R137" i="21"/>
  <c r="R136" i="21"/>
  <c r="R116" i="21"/>
  <c r="R115" i="21"/>
  <c r="R114" i="21"/>
  <c r="R113" i="21"/>
  <c r="R93" i="21"/>
  <c r="R92" i="21"/>
  <c r="R91" i="21"/>
  <c r="R90" i="21"/>
  <c r="R70" i="21"/>
  <c r="R69" i="21"/>
  <c r="R68" i="21"/>
  <c r="R67" i="21"/>
  <c r="R47" i="21"/>
  <c r="R46" i="21"/>
  <c r="R45" i="21"/>
  <c r="R44" i="21"/>
  <c r="F25" i="23"/>
  <c r="F26" i="23"/>
  <c r="F27" i="23"/>
  <c r="F28" i="23"/>
  <c r="F29" i="23"/>
  <c r="F30" i="23"/>
  <c r="F31" i="23"/>
  <c r="F32" i="23"/>
  <c r="F33" i="23"/>
  <c r="W38" i="23"/>
  <c r="I25" i="23"/>
  <c r="I26" i="23"/>
  <c r="I27" i="23"/>
  <c r="I28" i="23"/>
  <c r="I29" i="23"/>
  <c r="I30" i="23"/>
  <c r="I31" i="23"/>
  <c r="I32" i="23"/>
  <c r="I33" i="23"/>
  <c r="W39" i="23"/>
  <c r="R2" i="21"/>
  <c r="B7" i="21"/>
  <c r="T7" i="21"/>
  <c r="X37" i="23"/>
  <c r="D25" i="23"/>
  <c r="D26" i="23"/>
  <c r="D27" i="23"/>
  <c r="D28" i="23"/>
  <c r="D29" i="23"/>
  <c r="D30" i="23"/>
  <c r="D31" i="23"/>
  <c r="D32" i="23"/>
  <c r="D33" i="23"/>
  <c r="Y26" i="23"/>
  <c r="J25" i="23"/>
  <c r="J26" i="23"/>
  <c r="J27" i="23"/>
  <c r="J28" i="23"/>
  <c r="J29" i="23"/>
  <c r="J30" i="23"/>
  <c r="J31" i="23"/>
  <c r="J32" i="23"/>
  <c r="J33" i="23"/>
  <c r="X39" i="23"/>
  <c r="Y29" i="23"/>
  <c r="C25" i="23"/>
  <c r="C26" i="23"/>
  <c r="C27" i="23"/>
  <c r="C28" i="23"/>
  <c r="C29" i="23"/>
  <c r="C30" i="23"/>
  <c r="C31" i="23"/>
  <c r="C32" i="23"/>
  <c r="C33" i="23"/>
  <c r="W37" i="23"/>
  <c r="G25" i="23"/>
  <c r="G26" i="23"/>
  <c r="G27" i="23"/>
  <c r="G28" i="23"/>
  <c r="G29" i="23"/>
  <c r="G30" i="23"/>
  <c r="G31" i="23"/>
  <c r="G32" i="23"/>
  <c r="G33" i="23"/>
  <c r="X38" i="23"/>
  <c r="O23" i="23"/>
  <c r="O24" i="23"/>
  <c r="O25" i="23"/>
  <c r="O26" i="23"/>
  <c r="O27" i="23"/>
  <c r="O28" i="23"/>
  <c r="O29" i="23"/>
  <c r="O30" i="23"/>
  <c r="O31" i="23"/>
  <c r="O32" i="23"/>
  <c r="O33" i="23"/>
  <c r="Y27" i="23"/>
  <c r="M25" i="23"/>
  <c r="M26" i="23"/>
  <c r="M27" i="23"/>
  <c r="M28" i="23"/>
  <c r="M29" i="23"/>
  <c r="M30" i="23"/>
  <c r="M31" i="23"/>
  <c r="M32" i="23"/>
  <c r="M33" i="23"/>
  <c r="X40" i="23"/>
  <c r="W40" i="23"/>
  <c r="L25" i="23"/>
  <c r="L26" i="23"/>
  <c r="L27" i="23"/>
  <c r="L28" i="23"/>
  <c r="L29" i="23"/>
  <c r="L30" i="23"/>
  <c r="L31" i="23"/>
  <c r="L32" i="23"/>
  <c r="L33" i="23"/>
  <c r="Y28" i="23"/>
  <c r="R48" i="21"/>
  <c r="R71" i="21"/>
  <c r="R94" i="21"/>
  <c r="R117" i="21"/>
  <c r="R140" i="21"/>
  <c r="B76" i="21"/>
  <c r="T76" i="21"/>
  <c r="P39" i="23"/>
  <c r="R59" i="23"/>
  <c r="R60" i="23"/>
  <c r="R61" i="23"/>
  <c r="O20" i="23"/>
  <c r="W8" i="23"/>
  <c r="W12" i="23"/>
  <c r="W20" i="23"/>
  <c r="R57" i="23"/>
  <c r="E20" i="23"/>
  <c r="Q12" i="23"/>
  <c r="E36" i="23"/>
  <c r="H36" i="23"/>
  <c r="N38" i="23"/>
  <c r="Q16" i="23"/>
  <c r="E37" i="23"/>
  <c r="E35" i="23"/>
  <c r="E22" i="23"/>
  <c r="Q8" i="23"/>
  <c r="K38" i="23"/>
  <c r="N23" i="23"/>
  <c r="N24" i="23"/>
  <c r="N25" i="23"/>
  <c r="N26" i="23"/>
  <c r="N27" i="23"/>
  <c r="N28" i="23"/>
  <c r="N29" i="23"/>
  <c r="N30" i="23"/>
  <c r="N31" i="23"/>
  <c r="N32" i="23"/>
  <c r="N33" i="23"/>
  <c r="N35" i="23"/>
  <c r="K35" i="23"/>
  <c r="K22" i="23"/>
  <c r="K23" i="23"/>
  <c r="Q18" i="23"/>
  <c r="K36" i="23"/>
  <c r="H35" i="23"/>
  <c r="H22" i="23"/>
  <c r="Q19" i="23"/>
  <c r="R62" i="23"/>
  <c r="R63" i="23"/>
  <c r="R64" i="23"/>
  <c r="R65" i="23"/>
  <c r="R66" i="23"/>
  <c r="R67" i="23"/>
  <c r="R68" i="23"/>
  <c r="R69" i="23"/>
  <c r="H37" i="23"/>
  <c r="Q14" i="23"/>
  <c r="N37" i="23"/>
  <c r="Q13" i="23"/>
  <c r="N36" i="23"/>
  <c r="Q11" i="23"/>
  <c r="H38" i="23"/>
  <c r="H23" i="23"/>
  <c r="H24" i="23"/>
  <c r="H25" i="23"/>
  <c r="H26" i="23"/>
  <c r="H27" i="23"/>
  <c r="H28" i="23"/>
  <c r="H29" i="23"/>
  <c r="H30" i="23"/>
  <c r="H31" i="23"/>
  <c r="H32" i="23"/>
  <c r="H33" i="23"/>
  <c r="K24" i="23"/>
  <c r="K25" i="23"/>
  <c r="K26" i="23"/>
  <c r="K27" i="23"/>
  <c r="K28" i="23"/>
  <c r="K29" i="23"/>
  <c r="K30" i="23"/>
  <c r="K31" i="23"/>
  <c r="K32" i="23"/>
  <c r="K33" i="23"/>
  <c r="Q10" i="23"/>
  <c r="Q15" i="23"/>
  <c r="E23" i="23"/>
  <c r="E24" i="23"/>
  <c r="E25" i="23"/>
  <c r="E26" i="23"/>
  <c r="E27" i="23"/>
  <c r="E28" i="23"/>
  <c r="E29" i="23"/>
  <c r="E30" i="23"/>
  <c r="E31" i="23"/>
  <c r="E32" i="23"/>
  <c r="E33" i="23"/>
  <c r="Q9" i="23"/>
  <c r="E38" i="23"/>
  <c r="Q17" i="23"/>
  <c r="O39" i="23"/>
  <c r="C50" i="21"/>
  <c r="C73" i="21"/>
  <c r="C96" i="21"/>
  <c r="C119" i="21"/>
  <c r="X41" i="23"/>
  <c r="Y38" i="23"/>
  <c r="Y37" i="23"/>
  <c r="Y39" i="23"/>
  <c r="Y40" i="23"/>
  <c r="Y41" i="23"/>
  <c r="W41" i="23"/>
  <c r="B122" i="21"/>
  <c r="T122" i="21"/>
  <c r="B30" i="21"/>
  <c r="T30" i="21"/>
  <c r="B53" i="21"/>
  <c r="T53" i="21"/>
  <c r="B99" i="21"/>
  <c r="T99" i="21"/>
  <c r="K39" i="23"/>
  <c r="Y8" i="23"/>
  <c r="Y12" i="23"/>
  <c r="Y20" i="23"/>
  <c r="Q20" i="23"/>
  <c r="Y30" i="23"/>
  <c r="N39" i="23"/>
  <c r="Q22" i="23"/>
  <c r="Q23" i="23"/>
  <c r="Q24" i="23"/>
  <c r="Q25" i="23"/>
  <c r="Q26" i="23"/>
  <c r="Q27" i="23"/>
  <c r="Q28" i="23"/>
  <c r="Q29" i="23"/>
  <c r="Q30" i="23"/>
  <c r="Q31" i="23"/>
  <c r="Q32" i="23"/>
  <c r="Q33" i="23"/>
  <c r="Q35" i="23"/>
  <c r="H39" i="23"/>
  <c r="Q37" i="23"/>
  <c r="E39" i="23"/>
  <c r="Q38" i="23"/>
  <c r="Q36" i="23"/>
  <c r="U178" i="20"/>
  <c r="U179" i="20"/>
  <c r="U180" i="20"/>
  <c r="U181" i="20"/>
  <c r="U182" i="20"/>
  <c r="U183" i="20"/>
  <c r="U184" i="20"/>
  <c r="U185" i="20"/>
  <c r="U186" i="20"/>
  <c r="U187" i="20"/>
  <c r="U188" i="20"/>
  <c r="U189" i="20"/>
  <c r="T178" i="20"/>
  <c r="T179" i="20"/>
  <c r="T180" i="20"/>
  <c r="T181" i="20"/>
  <c r="T182" i="20"/>
  <c r="T183" i="20"/>
  <c r="T184" i="20"/>
  <c r="T185" i="20"/>
  <c r="T186" i="20"/>
  <c r="T187" i="20"/>
  <c r="T188" i="20"/>
  <c r="T189" i="20"/>
  <c r="P178" i="20"/>
  <c r="P179" i="20"/>
  <c r="P180" i="20"/>
  <c r="P181" i="20"/>
  <c r="P182" i="20"/>
  <c r="P183" i="20"/>
  <c r="P184" i="20"/>
  <c r="P185" i="20"/>
  <c r="P186" i="20"/>
  <c r="P187" i="20"/>
  <c r="P188" i="20"/>
  <c r="P189" i="20"/>
  <c r="O178" i="20"/>
  <c r="O179" i="20"/>
  <c r="O180" i="20"/>
  <c r="O181" i="20"/>
  <c r="O182" i="20"/>
  <c r="O183" i="20"/>
  <c r="O184" i="20"/>
  <c r="O185" i="20"/>
  <c r="O186" i="20"/>
  <c r="O187" i="20"/>
  <c r="O188" i="20"/>
  <c r="O189" i="20"/>
  <c r="N178" i="20"/>
  <c r="N179" i="20"/>
  <c r="N180" i="20"/>
  <c r="N181" i="20"/>
  <c r="N182" i="20"/>
  <c r="N183" i="20"/>
  <c r="N184" i="20"/>
  <c r="N185" i="20"/>
  <c r="N186" i="20"/>
  <c r="N187" i="20"/>
  <c r="N188" i="20"/>
  <c r="N189" i="20"/>
  <c r="M178" i="20"/>
  <c r="M179" i="20"/>
  <c r="M180" i="20"/>
  <c r="M181" i="20"/>
  <c r="M182" i="20"/>
  <c r="M183" i="20"/>
  <c r="M184" i="20"/>
  <c r="M185" i="20"/>
  <c r="M186" i="20"/>
  <c r="M187" i="20"/>
  <c r="M188" i="20"/>
  <c r="M189" i="20"/>
  <c r="L178" i="20"/>
  <c r="L179" i="20"/>
  <c r="L180" i="20"/>
  <c r="L181" i="20"/>
  <c r="L182" i="20"/>
  <c r="L183" i="20"/>
  <c r="L184" i="20"/>
  <c r="L185" i="20"/>
  <c r="L186" i="20"/>
  <c r="L187" i="20"/>
  <c r="L188" i="20"/>
  <c r="L189" i="20"/>
  <c r="K178" i="20"/>
  <c r="K179" i="20"/>
  <c r="K180" i="20"/>
  <c r="K181" i="20"/>
  <c r="K182" i="20"/>
  <c r="K183" i="20"/>
  <c r="K184" i="20"/>
  <c r="K185" i="20"/>
  <c r="K186" i="20"/>
  <c r="K187" i="20"/>
  <c r="K188" i="20"/>
  <c r="K189" i="20"/>
  <c r="J178" i="20"/>
  <c r="J179" i="20"/>
  <c r="J180" i="20"/>
  <c r="J181" i="20"/>
  <c r="J182" i="20"/>
  <c r="J183" i="20"/>
  <c r="J184" i="20"/>
  <c r="J185" i="20"/>
  <c r="J186" i="20"/>
  <c r="J187" i="20"/>
  <c r="J188" i="20"/>
  <c r="J189" i="20"/>
  <c r="I178" i="20"/>
  <c r="I179" i="20"/>
  <c r="I180" i="20"/>
  <c r="I181" i="20"/>
  <c r="I182" i="20"/>
  <c r="I183" i="20"/>
  <c r="I184" i="20"/>
  <c r="I185" i="20"/>
  <c r="I186" i="20"/>
  <c r="I187" i="20"/>
  <c r="I188" i="20"/>
  <c r="I189" i="20"/>
  <c r="H178" i="20"/>
  <c r="H179" i="20"/>
  <c r="H180" i="20"/>
  <c r="H181" i="20"/>
  <c r="H182" i="20"/>
  <c r="H183" i="20"/>
  <c r="H184" i="20"/>
  <c r="H185" i="20"/>
  <c r="H186" i="20"/>
  <c r="H187" i="20"/>
  <c r="H188" i="20"/>
  <c r="H189" i="20"/>
  <c r="G178" i="20"/>
  <c r="G179" i="20"/>
  <c r="G180" i="20"/>
  <c r="G181" i="20"/>
  <c r="G182" i="20"/>
  <c r="G183" i="20"/>
  <c r="G184" i="20"/>
  <c r="G185" i="20"/>
  <c r="G186" i="20"/>
  <c r="G187" i="20"/>
  <c r="G188" i="20"/>
  <c r="G189" i="20"/>
  <c r="F178" i="20"/>
  <c r="F179" i="20"/>
  <c r="F180" i="20"/>
  <c r="F181" i="20"/>
  <c r="F182" i="20"/>
  <c r="F183" i="20"/>
  <c r="F184" i="20"/>
  <c r="F185" i="20"/>
  <c r="F186" i="20"/>
  <c r="F187" i="20"/>
  <c r="F188" i="20"/>
  <c r="F189" i="20"/>
  <c r="E178" i="20"/>
  <c r="E179" i="20"/>
  <c r="E180" i="20"/>
  <c r="E181" i="20"/>
  <c r="E182" i="20"/>
  <c r="E183" i="20"/>
  <c r="E184" i="20"/>
  <c r="E185" i="20"/>
  <c r="E186" i="20"/>
  <c r="E187" i="20"/>
  <c r="E188" i="20"/>
  <c r="E189" i="20"/>
  <c r="D178" i="20"/>
  <c r="D179" i="20"/>
  <c r="D180" i="20"/>
  <c r="D181" i="20"/>
  <c r="D182" i="20"/>
  <c r="D183" i="20"/>
  <c r="D184" i="20"/>
  <c r="D185" i="20"/>
  <c r="D186" i="20"/>
  <c r="D187" i="20"/>
  <c r="D188" i="20"/>
  <c r="D189" i="20"/>
  <c r="C178" i="20"/>
  <c r="C179" i="20"/>
  <c r="C180" i="20"/>
  <c r="C181" i="20"/>
  <c r="C182" i="20"/>
  <c r="C183" i="20"/>
  <c r="C184" i="20"/>
  <c r="C185" i="20"/>
  <c r="C186" i="20"/>
  <c r="C187" i="20"/>
  <c r="C188" i="20"/>
  <c r="C189" i="20"/>
  <c r="U177" i="20"/>
  <c r="T177" i="20"/>
  <c r="P177" i="20"/>
  <c r="O177" i="20"/>
  <c r="N177" i="20"/>
  <c r="M177" i="20"/>
  <c r="L177" i="20"/>
  <c r="K177" i="20"/>
  <c r="J177" i="20"/>
  <c r="I177" i="20"/>
  <c r="H177" i="20"/>
  <c r="G177" i="20"/>
  <c r="F177" i="20"/>
  <c r="E177" i="20"/>
  <c r="D177" i="20"/>
  <c r="C177" i="20"/>
  <c r="X176" i="20"/>
  <c r="M19" i="20"/>
  <c r="W176" i="20"/>
  <c r="X175" i="20"/>
  <c r="M18" i="20"/>
  <c r="W175" i="20"/>
  <c r="L18" i="20"/>
  <c r="X174" i="20"/>
  <c r="M17" i="20"/>
  <c r="W174" i="20"/>
  <c r="X173" i="20"/>
  <c r="W173" i="20"/>
  <c r="L16" i="20"/>
  <c r="X172" i="20"/>
  <c r="M15" i="20"/>
  <c r="W172" i="20"/>
  <c r="X171" i="20"/>
  <c r="W171" i="20"/>
  <c r="X170" i="20"/>
  <c r="W170" i="20"/>
  <c r="X169" i="20"/>
  <c r="M12" i="20"/>
  <c r="W169" i="20"/>
  <c r="L12" i="20"/>
  <c r="X168" i="20"/>
  <c r="M11" i="20"/>
  <c r="W168" i="20"/>
  <c r="X167" i="20"/>
  <c r="W167" i="20"/>
  <c r="L10" i="20"/>
  <c r="X166" i="20"/>
  <c r="M9" i="20"/>
  <c r="W166" i="20"/>
  <c r="X165" i="20"/>
  <c r="X178" i="20"/>
  <c r="W165" i="20"/>
  <c r="W178" i="20"/>
  <c r="W163" i="20"/>
  <c r="U148" i="20"/>
  <c r="U149" i="20"/>
  <c r="U150" i="20"/>
  <c r="U151" i="20"/>
  <c r="U152" i="20"/>
  <c r="U153" i="20"/>
  <c r="U154" i="20"/>
  <c r="U155" i="20"/>
  <c r="U156" i="20"/>
  <c r="U157" i="20"/>
  <c r="U158" i="20"/>
  <c r="U159" i="20"/>
  <c r="T148" i="20"/>
  <c r="T149" i="20"/>
  <c r="T150" i="20"/>
  <c r="T151" i="20"/>
  <c r="T152" i="20"/>
  <c r="T153" i="20"/>
  <c r="T154" i="20"/>
  <c r="T155" i="20"/>
  <c r="T156" i="20"/>
  <c r="T157" i="20"/>
  <c r="T158" i="20"/>
  <c r="T159" i="20"/>
  <c r="R148" i="20"/>
  <c r="R149" i="20"/>
  <c r="R150" i="20"/>
  <c r="R151" i="20"/>
  <c r="R152" i="20"/>
  <c r="R153" i="20"/>
  <c r="R154" i="20"/>
  <c r="R155" i="20"/>
  <c r="R156" i="20"/>
  <c r="R157" i="20"/>
  <c r="R158" i="20"/>
  <c r="R159" i="20"/>
  <c r="Q148" i="20"/>
  <c r="Q149" i="20"/>
  <c r="Q150" i="20"/>
  <c r="Q151" i="20"/>
  <c r="Q152" i="20"/>
  <c r="Q153" i="20"/>
  <c r="Q154" i="20"/>
  <c r="Q155" i="20"/>
  <c r="Q156" i="20"/>
  <c r="Q157" i="20"/>
  <c r="Q158" i="20"/>
  <c r="Q159" i="20"/>
  <c r="P148" i="20"/>
  <c r="P149" i="20"/>
  <c r="P150" i="20"/>
  <c r="P151" i="20"/>
  <c r="P152" i="20"/>
  <c r="P153" i="20"/>
  <c r="P154" i="20"/>
  <c r="P155" i="20"/>
  <c r="P156" i="20"/>
  <c r="P157" i="20"/>
  <c r="P158" i="20"/>
  <c r="P159" i="20"/>
  <c r="O148" i="20"/>
  <c r="O149" i="20"/>
  <c r="O150" i="20"/>
  <c r="O151" i="20"/>
  <c r="O152" i="20"/>
  <c r="O153" i="20"/>
  <c r="O154" i="20"/>
  <c r="O155" i="20"/>
  <c r="O156" i="20"/>
  <c r="O157" i="20"/>
  <c r="O158" i="20"/>
  <c r="O159" i="20"/>
  <c r="N148" i="20"/>
  <c r="N149" i="20"/>
  <c r="N150" i="20"/>
  <c r="N151" i="20"/>
  <c r="N152" i="20"/>
  <c r="N153" i="20"/>
  <c r="N154" i="20"/>
  <c r="N155" i="20"/>
  <c r="N156" i="20"/>
  <c r="N157" i="20"/>
  <c r="N158" i="20"/>
  <c r="N159" i="20"/>
  <c r="M148" i="20"/>
  <c r="M149" i="20"/>
  <c r="M150" i="20"/>
  <c r="M151" i="20"/>
  <c r="M152" i="20"/>
  <c r="M153" i="20"/>
  <c r="M154" i="20"/>
  <c r="M155" i="20"/>
  <c r="M156" i="20"/>
  <c r="M157" i="20"/>
  <c r="M158" i="20"/>
  <c r="M159" i="20"/>
  <c r="L148" i="20"/>
  <c r="L149" i="20"/>
  <c r="L150" i="20"/>
  <c r="L151" i="20"/>
  <c r="L152" i="20"/>
  <c r="L153" i="20"/>
  <c r="L154" i="20"/>
  <c r="L155" i="20"/>
  <c r="L156" i="20"/>
  <c r="L157" i="20"/>
  <c r="L158" i="20"/>
  <c r="L159" i="20"/>
  <c r="K148" i="20"/>
  <c r="K149" i="20"/>
  <c r="K150" i="20"/>
  <c r="K151" i="20"/>
  <c r="K152" i="20"/>
  <c r="K153" i="20"/>
  <c r="K154" i="20"/>
  <c r="K155" i="20"/>
  <c r="K156" i="20"/>
  <c r="K157" i="20"/>
  <c r="K158" i="20"/>
  <c r="K159" i="20"/>
  <c r="J148" i="20"/>
  <c r="J149" i="20"/>
  <c r="J150" i="20"/>
  <c r="J151" i="20"/>
  <c r="J152" i="20"/>
  <c r="J153" i="20"/>
  <c r="J154" i="20"/>
  <c r="J155" i="20"/>
  <c r="J156" i="20"/>
  <c r="J157" i="20"/>
  <c r="J158" i="20"/>
  <c r="J159" i="20"/>
  <c r="I148" i="20"/>
  <c r="I149" i="20"/>
  <c r="I150" i="20"/>
  <c r="I151" i="20"/>
  <c r="I152" i="20"/>
  <c r="I153" i="20"/>
  <c r="I154" i="20"/>
  <c r="I155" i="20"/>
  <c r="I156" i="20"/>
  <c r="I157" i="20"/>
  <c r="I158" i="20"/>
  <c r="I159" i="20"/>
  <c r="H148" i="20"/>
  <c r="H149" i="20"/>
  <c r="H150" i="20"/>
  <c r="H151" i="20"/>
  <c r="H152" i="20"/>
  <c r="H153" i="20"/>
  <c r="H154" i="20"/>
  <c r="H155" i="20"/>
  <c r="H156" i="20"/>
  <c r="H157" i="20"/>
  <c r="H158" i="20"/>
  <c r="H159" i="20"/>
  <c r="G148" i="20"/>
  <c r="G149" i="20"/>
  <c r="G150" i="20"/>
  <c r="G151" i="20"/>
  <c r="G152" i="20"/>
  <c r="G153" i="20"/>
  <c r="G154" i="20"/>
  <c r="G155" i="20"/>
  <c r="G156" i="20"/>
  <c r="G157" i="20"/>
  <c r="G158" i="20"/>
  <c r="G159" i="20"/>
  <c r="F148" i="20"/>
  <c r="F149" i="20"/>
  <c r="F150" i="20"/>
  <c r="F151" i="20"/>
  <c r="F152" i="20"/>
  <c r="F153" i="20"/>
  <c r="F154" i="20"/>
  <c r="F155" i="20"/>
  <c r="F156" i="20"/>
  <c r="F157" i="20"/>
  <c r="F158" i="20"/>
  <c r="F159" i="20"/>
  <c r="E148" i="20"/>
  <c r="E149" i="20"/>
  <c r="E150" i="20"/>
  <c r="E151" i="20"/>
  <c r="E152" i="20"/>
  <c r="E153" i="20"/>
  <c r="E154" i="20"/>
  <c r="E155" i="20"/>
  <c r="E156" i="20"/>
  <c r="E157" i="20"/>
  <c r="E158" i="20"/>
  <c r="E159" i="20"/>
  <c r="D148" i="20"/>
  <c r="D149" i="20"/>
  <c r="D150" i="20"/>
  <c r="D151" i="20"/>
  <c r="D152" i="20"/>
  <c r="D153" i="20"/>
  <c r="D154" i="20"/>
  <c r="D155" i="20"/>
  <c r="D156" i="20"/>
  <c r="D157" i="20"/>
  <c r="D158" i="20"/>
  <c r="D159" i="20"/>
  <c r="C148" i="20"/>
  <c r="C149" i="20"/>
  <c r="C150" i="20"/>
  <c r="C151" i="20"/>
  <c r="C152" i="20"/>
  <c r="C153" i="20"/>
  <c r="C154" i="20"/>
  <c r="C155" i="20"/>
  <c r="C156" i="20"/>
  <c r="C157" i="20"/>
  <c r="C158" i="20"/>
  <c r="C159" i="20"/>
  <c r="U147" i="20"/>
  <c r="T147" i="20"/>
  <c r="R147" i="20"/>
  <c r="Q147" i="20"/>
  <c r="P147" i="20"/>
  <c r="O147" i="20"/>
  <c r="N147" i="20"/>
  <c r="M147" i="20"/>
  <c r="L147" i="20"/>
  <c r="K147" i="20"/>
  <c r="J147" i="20"/>
  <c r="I147" i="20"/>
  <c r="H147" i="20"/>
  <c r="G147" i="20"/>
  <c r="F147" i="20"/>
  <c r="E147" i="20"/>
  <c r="D147" i="20"/>
  <c r="C147" i="20"/>
  <c r="X146" i="20"/>
  <c r="W146" i="20"/>
  <c r="X145" i="20"/>
  <c r="W145" i="20"/>
  <c r="X144" i="20"/>
  <c r="W144" i="20"/>
  <c r="I17" i="20"/>
  <c r="X143" i="20"/>
  <c r="W143" i="20"/>
  <c r="Y143" i="20"/>
  <c r="K16" i="20"/>
  <c r="X142" i="20"/>
  <c r="W142" i="20"/>
  <c r="X141" i="20"/>
  <c r="J14" i="20"/>
  <c r="W141" i="20"/>
  <c r="Y141" i="20"/>
  <c r="X140" i="20"/>
  <c r="W140" i="20"/>
  <c r="X139" i="20"/>
  <c r="W139" i="20"/>
  <c r="Y139" i="20"/>
  <c r="K12" i="20"/>
  <c r="X138" i="20"/>
  <c r="W138" i="20"/>
  <c r="X137" i="20"/>
  <c r="W137" i="20"/>
  <c r="Y137" i="20"/>
  <c r="K10" i="20"/>
  <c r="X136" i="20"/>
  <c r="W136" i="20"/>
  <c r="X135" i="20"/>
  <c r="X148" i="20"/>
  <c r="W135" i="20"/>
  <c r="Y135" i="20"/>
  <c r="Y148" i="20"/>
  <c r="W133" i="20"/>
  <c r="T118" i="20"/>
  <c r="T119" i="20"/>
  <c r="T120" i="20"/>
  <c r="T121" i="20"/>
  <c r="T122" i="20"/>
  <c r="T123" i="20"/>
  <c r="T124" i="20"/>
  <c r="T125" i="20"/>
  <c r="T126" i="20"/>
  <c r="T127" i="20"/>
  <c r="T128" i="20"/>
  <c r="T129" i="20"/>
  <c r="S118" i="20"/>
  <c r="S119" i="20"/>
  <c r="S120" i="20"/>
  <c r="S121" i="20"/>
  <c r="S122" i="20"/>
  <c r="S123" i="20"/>
  <c r="S124" i="20"/>
  <c r="S125" i="20"/>
  <c r="S126" i="20"/>
  <c r="S127" i="20"/>
  <c r="S128" i="20"/>
  <c r="S129" i="20"/>
  <c r="R118" i="20"/>
  <c r="R119" i="20"/>
  <c r="R120" i="20"/>
  <c r="R121" i="20"/>
  <c r="R122" i="20"/>
  <c r="R123" i="20"/>
  <c r="R124" i="20"/>
  <c r="R125" i="20"/>
  <c r="R126" i="20"/>
  <c r="R127" i="20"/>
  <c r="R128" i="20"/>
  <c r="R129" i="20"/>
  <c r="Q118" i="20"/>
  <c r="Q119" i="20"/>
  <c r="Q120" i="20"/>
  <c r="Q121" i="20"/>
  <c r="Q122" i="20"/>
  <c r="Q123" i="20"/>
  <c r="Q124" i="20"/>
  <c r="Q125" i="20"/>
  <c r="Q126" i="20"/>
  <c r="Q127" i="20"/>
  <c r="Q128" i="20"/>
  <c r="Q129" i="20"/>
  <c r="P118" i="20"/>
  <c r="P119" i="20"/>
  <c r="P120" i="20"/>
  <c r="P121" i="20"/>
  <c r="P122" i="20"/>
  <c r="P123" i="20"/>
  <c r="P124" i="20"/>
  <c r="P125" i="20"/>
  <c r="P126" i="20"/>
  <c r="P127" i="20"/>
  <c r="P128" i="20"/>
  <c r="P129" i="20"/>
  <c r="O118" i="20"/>
  <c r="O119" i="20"/>
  <c r="O120" i="20"/>
  <c r="O121" i="20"/>
  <c r="O122" i="20"/>
  <c r="O123" i="20"/>
  <c r="O124" i="20"/>
  <c r="O125" i="20"/>
  <c r="O126" i="20"/>
  <c r="O127" i="20"/>
  <c r="O128" i="20"/>
  <c r="O129" i="20"/>
  <c r="N118" i="20"/>
  <c r="N119" i="20"/>
  <c r="N120" i="20"/>
  <c r="N121" i="20"/>
  <c r="N122" i="20"/>
  <c r="N123" i="20"/>
  <c r="N124" i="20"/>
  <c r="N125" i="20"/>
  <c r="N126" i="20"/>
  <c r="N127" i="20"/>
  <c r="N128" i="20"/>
  <c r="N129" i="20"/>
  <c r="M118" i="20"/>
  <c r="M119" i="20"/>
  <c r="M120" i="20"/>
  <c r="M121" i="20"/>
  <c r="M122" i="20"/>
  <c r="M123" i="20"/>
  <c r="M124" i="20"/>
  <c r="M125" i="20"/>
  <c r="M126" i="20"/>
  <c r="M127" i="20"/>
  <c r="M128" i="20"/>
  <c r="M129" i="20"/>
  <c r="L118" i="20"/>
  <c r="L119" i="20"/>
  <c r="L120" i="20"/>
  <c r="L121" i="20"/>
  <c r="L122" i="20"/>
  <c r="L123" i="20"/>
  <c r="L124" i="20"/>
  <c r="L125" i="20"/>
  <c r="L126" i="20"/>
  <c r="L127" i="20"/>
  <c r="L128" i="20"/>
  <c r="L129" i="20"/>
  <c r="K118" i="20"/>
  <c r="K119" i="20"/>
  <c r="K120" i="20"/>
  <c r="K121" i="20"/>
  <c r="K122" i="20"/>
  <c r="K123" i="20"/>
  <c r="K124" i="20"/>
  <c r="K125" i="20"/>
  <c r="K126" i="20"/>
  <c r="K127" i="20"/>
  <c r="K128" i="20"/>
  <c r="K129" i="20"/>
  <c r="J118" i="20"/>
  <c r="J119" i="20"/>
  <c r="J120" i="20"/>
  <c r="J121" i="20"/>
  <c r="J122" i="20"/>
  <c r="J123" i="20"/>
  <c r="J124" i="20"/>
  <c r="J125" i="20"/>
  <c r="J126" i="20"/>
  <c r="J127" i="20"/>
  <c r="J128" i="20"/>
  <c r="J129" i="20"/>
  <c r="I118" i="20"/>
  <c r="I119" i="20"/>
  <c r="I120" i="20"/>
  <c r="I121" i="20"/>
  <c r="I122" i="20"/>
  <c r="I123" i="20"/>
  <c r="I124" i="20"/>
  <c r="I125" i="20"/>
  <c r="I126" i="20"/>
  <c r="I127" i="20"/>
  <c r="I128" i="20"/>
  <c r="I129" i="20"/>
  <c r="H118" i="20"/>
  <c r="H119" i="20"/>
  <c r="H120" i="20"/>
  <c r="H121" i="20"/>
  <c r="H122" i="20"/>
  <c r="H123" i="20"/>
  <c r="H124" i="20"/>
  <c r="H125" i="20"/>
  <c r="H126" i="20"/>
  <c r="H127" i="20"/>
  <c r="H128" i="20"/>
  <c r="H129" i="20"/>
  <c r="G118" i="20"/>
  <c r="G119" i="20"/>
  <c r="G120" i="20"/>
  <c r="G121" i="20"/>
  <c r="G122" i="20"/>
  <c r="G123" i="20"/>
  <c r="G124" i="20"/>
  <c r="G125" i="20"/>
  <c r="G126" i="20"/>
  <c r="G127" i="20"/>
  <c r="G128" i="20"/>
  <c r="G129" i="20"/>
  <c r="F118" i="20"/>
  <c r="F119" i="20"/>
  <c r="F120" i="20"/>
  <c r="F121" i="20"/>
  <c r="F122" i="20"/>
  <c r="F123" i="20"/>
  <c r="F124" i="20"/>
  <c r="F125" i="20"/>
  <c r="F126" i="20"/>
  <c r="F127" i="20"/>
  <c r="F128" i="20"/>
  <c r="F129" i="20"/>
  <c r="E118" i="20"/>
  <c r="E119" i="20"/>
  <c r="E120" i="20"/>
  <c r="E121" i="20"/>
  <c r="E122" i="20"/>
  <c r="E123" i="20"/>
  <c r="E124" i="20"/>
  <c r="E125" i="20"/>
  <c r="E126" i="20"/>
  <c r="E127" i="20"/>
  <c r="E128" i="20"/>
  <c r="E129" i="20"/>
  <c r="D118" i="20"/>
  <c r="D119" i="20"/>
  <c r="D120" i="20"/>
  <c r="D121" i="20"/>
  <c r="D122" i="20"/>
  <c r="D123" i="20"/>
  <c r="D124" i="20"/>
  <c r="D125" i="20"/>
  <c r="D126" i="20"/>
  <c r="D127" i="20"/>
  <c r="D128" i="20"/>
  <c r="D129" i="20"/>
  <c r="C118" i="20"/>
  <c r="C119" i="20"/>
  <c r="C120" i="20"/>
  <c r="C121" i="20"/>
  <c r="C122" i="20"/>
  <c r="C123" i="20"/>
  <c r="C124" i="20"/>
  <c r="C125" i="20"/>
  <c r="C126" i="20"/>
  <c r="C127" i="20"/>
  <c r="C128" i="20"/>
  <c r="C129" i="20"/>
  <c r="T117" i="20"/>
  <c r="S117" i="20"/>
  <c r="R117" i="20"/>
  <c r="Q117" i="20"/>
  <c r="P117" i="20"/>
  <c r="O117" i="20"/>
  <c r="N117" i="20"/>
  <c r="M117" i="20"/>
  <c r="L117" i="20"/>
  <c r="K117" i="20"/>
  <c r="J117" i="20"/>
  <c r="I117" i="20"/>
  <c r="H117" i="20"/>
  <c r="G117" i="20"/>
  <c r="F117" i="20"/>
  <c r="E117" i="20"/>
  <c r="D117" i="20"/>
  <c r="C117" i="20"/>
  <c r="X116" i="20"/>
  <c r="W116" i="20"/>
  <c r="X115" i="20"/>
  <c r="G18" i="20"/>
  <c r="W115" i="20"/>
  <c r="X114" i="20"/>
  <c r="W114" i="20"/>
  <c r="X113" i="20"/>
  <c r="G16" i="20"/>
  <c r="W113" i="20"/>
  <c r="X112" i="20"/>
  <c r="G15" i="20"/>
  <c r="W112" i="20"/>
  <c r="F15" i="20"/>
  <c r="X111" i="20"/>
  <c r="W111" i="20"/>
  <c r="X110" i="20"/>
  <c r="W110" i="20"/>
  <c r="F13" i="20"/>
  <c r="X109" i="20"/>
  <c r="G12" i="20"/>
  <c r="W109" i="20"/>
  <c r="X108" i="20"/>
  <c r="W108" i="20"/>
  <c r="X107" i="20"/>
  <c r="G10" i="20"/>
  <c r="W107" i="20"/>
  <c r="X106" i="20"/>
  <c r="W106" i="20"/>
  <c r="X105" i="20"/>
  <c r="X118" i="20"/>
  <c r="W105" i="20"/>
  <c r="W103" i="20"/>
  <c r="U88" i="20"/>
  <c r="U89" i="20"/>
  <c r="U90" i="20"/>
  <c r="U91" i="20"/>
  <c r="U92" i="20"/>
  <c r="U93" i="20"/>
  <c r="U94" i="20"/>
  <c r="U95" i="20"/>
  <c r="U96" i="20"/>
  <c r="U97" i="20"/>
  <c r="U98" i="20"/>
  <c r="U99" i="20"/>
  <c r="T88" i="20"/>
  <c r="T89" i="20"/>
  <c r="T90" i="20"/>
  <c r="T91" i="20"/>
  <c r="T92" i="20"/>
  <c r="T93" i="20"/>
  <c r="T94" i="20"/>
  <c r="T95" i="20"/>
  <c r="T96" i="20"/>
  <c r="T97" i="20"/>
  <c r="T98" i="20"/>
  <c r="T99" i="20"/>
  <c r="R88" i="20"/>
  <c r="R89" i="20"/>
  <c r="R90" i="20"/>
  <c r="R91" i="20"/>
  <c r="R92" i="20"/>
  <c r="R93" i="20"/>
  <c r="R94" i="20"/>
  <c r="R95" i="20"/>
  <c r="R96" i="20"/>
  <c r="R97" i="20"/>
  <c r="R98" i="20"/>
  <c r="R99" i="20"/>
  <c r="Q88" i="20"/>
  <c r="Q89" i="20"/>
  <c r="Q90" i="20"/>
  <c r="Q91" i="20"/>
  <c r="Q92" i="20"/>
  <c r="Q93" i="20"/>
  <c r="Q94" i="20"/>
  <c r="Q95" i="20"/>
  <c r="Q96" i="20"/>
  <c r="Q97" i="20"/>
  <c r="Q98" i="20"/>
  <c r="Q99" i="20"/>
  <c r="P88" i="20"/>
  <c r="P89" i="20"/>
  <c r="P90" i="20"/>
  <c r="P91" i="20"/>
  <c r="P92" i="20"/>
  <c r="P93" i="20"/>
  <c r="P94" i="20"/>
  <c r="P95" i="20"/>
  <c r="P96" i="20"/>
  <c r="P97" i="20"/>
  <c r="P98" i="20"/>
  <c r="P99" i="20"/>
  <c r="O88" i="20"/>
  <c r="O89" i="20"/>
  <c r="O90" i="20"/>
  <c r="O91" i="20"/>
  <c r="O92" i="20"/>
  <c r="O93" i="20"/>
  <c r="O94" i="20"/>
  <c r="O95" i="20"/>
  <c r="O96" i="20"/>
  <c r="O97" i="20"/>
  <c r="O98" i="20"/>
  <c r="O99" i="20"/>
  <c r="N88" i="20"/>
  <c r="N89" i="20"/>
  <c r="N90" i="20"/>
  <c r="N91" i="20"/>
  <c r="N92" i="20"/>
  <c r="N93" i="20"/>
  <c r="N94" i="20"/>
  <c r="N95" i="20"/>
  <c r="N96" i="20"/>
  <c r="N97" i="20"/>
  <c r="N98" i="20"/>
  <c r="N99" i="20"/>
  <c r="M88" i="20"/>
  <c r="M89" i="20"/>
  <c r="M90" i="20"/>
  <c r="M91" i="20"/>
  <c r="M92" i="20"/>
  <c r="M93" i="20"/>
  <c r="M94" i="20"/>
  <c r="M95" i="20"/>
  <c r="M96" i="20"/>
  <c r="M97" i="20"/>
  <c r="M98" i="20"/>
  <c r="M99" i="20"/>
  <c r="L88" i="20"/>
  <c r="L89" i="20"/>
  <c r="L90" i="20"/>
  <c r="L91" i="20"/>
  <c r="L92" i="20"/>
  <c r="L93" i="20"/>
  <c r="L94" i="20"/>
  <c r="L95" i="20"/>
  <c r="L96" i="20"/>
  <c r="L97" i="20"/>
  <c r="L98" i="20"/>
  <c r="L99" i="20"/>
  <c r="K88" i="20"/>
  <c r="K89" i="20"/>
  <c r="K90" i="20"/>
  <c r="K91" i="20"/>
  <c r="K92" i="20"/>
  <c r="K93" i="20"/>
  <c r="K94" i="20"/>
  <c r="K95" i="20"/>
  <c r="K96" i="20"/>
  <c r="K97" i="20"/>
  <c r="K98" i="20"/>
  <c r="K99" i="20"/>
  <c r="J88" i="20"/>
  <c r="J89" i="20"/>
  <c r="J90" i="20"/>
  <c r="J91" i="20"/>
  <c r="J92" i="20"/>
  <c r="J93" i="20"/>
  <c r="J94" i="20"/>
  <c r="J95" i="20"/>
  <c r="J96" i="20"/>
  <c r="J97" i="20"/>
  <c r="J98" i="20"/>
  <c r="J99" i="20"/>
  <c r="I88" i="20"/>
  <c r="I89" i="20"/>
  <c r="I90" i="20"/>
  <c r="I91" i="20"/>
  <c r="I92" i="20"/>
  <c r="I93" i="20"/>
  <c r="I94" i="20"/>
  <c r="I95" i="20"/>
  <c r="I96" i="20"/>
  <c r="I97" i="20"/>
  <c r="I98" i="20"/>
  <c r="I99" i="20"/>
  <c r="H88" i="20"/>
  <c r="H89" i="20"/>
  <c r="H90" i="20"/>
  <c r="H91" i="20"/>
  <c r="H92" i="20"/>
  <c r="H93" i="20"/>
  <c r="H94" i="20"/>
  <c r="H95" i="20"/>
  <c r="H96" i="20"/>
  <c r="H97" i="20"/>
  <c r="H98" i="20"/>
  <c r="H99" i="20"/>
  <c r="G88" i="20"/>
  <c r="G89" i="20"/>
  <c r="G90" i="20"/>
  <c r="G91" i="20"/>
  <c r="G92" i="20"/>
  <c r="G93" i="20"/>
  <c r="G94" i="20"/>
  <c r="G95" i="20"/>
  <c r="G96" i="20"/>
  <c r="G97" i="20"/>
  <c r="G98" i="20"/>
  <c r="G99" i="20"/>
  <c r="F88" i="20"/>
  <c r="F89" i="20"/>
  <c r="F90" i="20"/>
  <c r="F91" i="20"/>
  <c r="F92" i="20"/>
  <c r="F93" i="20"/>
  <c r="F94" i="20"/>
  <c r="F95" i="20"/>
  <c r="F96" i="20"/>
  <c r="F97" i="20"/>
  <c r="F98" i="20"/>
  <c r="F99" i="20"/>
  <c r="E88" i="20"/>
  <c r="E89" i="20"/>
  <c r="E90" i="20"/>
  <c r="E91" i="20"/>
  <c r="E92" i="20"/>
  <c r="E93" i="20"/>
  <c r="E94" i="20"/>
  <c r="E95" i="20"/>
  <c r="E96" i="20"/>
  <c r="E97" i="20"/>
  <c r="E98" i="20"/>
  <c r="E99" i="20"/>
  <c r="D88" i="20"/>
  <c r="D89" i="20"/>
  <c r="D90" i="20"/>
  <c r="D91" i="20"/>
  <c r="D92" i="20"/>
  <c r="D93" i="20"/>
  <c r="D94" i="20"/>
  <c r="D95" i="20"/>
  <c r="D96" i="20"/>
  <c r="D97" i="20"/>
  <c r="D98" i="20"/>
  <c r="D99" i="20"/>
  <c r="C88" i="20"/>
  <c r="C89" i="20"/>
  <c r="C90" i="20"/>
  <c r="C91" i="20"/>
  <c r="C92" i="20"/>
  <c r="C93" i="20"/>
  <c r="C94" i="20"/>
  <c r="C95" i="20"/>
  <c r="C96" i="20"/>
  <c r="C97" i="20"/>
  <c r="C98" i="20"/>
  <c r="C99" i="20"/>
  <c r="U87" i="20"/>
  <c r="T87" i="20"/>
  <c r="R87" i="20"/>
  <c r="Q87" i="20"/>
  <c r="P87" i="20"/>
  <c r="O87" i="20"/>
  <c r="N87" i="20"/>
  <c r="M87" i="20"/>
  <c r="L87" i="20"/>
  <c r="K87" i="20"/>
  <c r="J87" i="20"/>
  <c r="I87" i="20"/>
  <c r="H87" i="20"/>
  <c r="G87" i="20"/>
  <c r="F87" i="20"/>
  <c r="E87" i="20"/>
  <c r="D87" i="20"/>
  <c r="C87" i="20"/>
  <c r="X86" i="20"/>
  <c r="W86" i="20"/>
  <c r="X85" i="20"/>
  <c r="W85" i="20"/>
  <c r="X84" i="20"/>
  <c r="W84" i="20"/>
  <c r="X83" i="20"/>
  <c r="W83" i="20"/>
  <c r="X82" i="20"/>
  <c r="W82" i="20"/>
  <c r="X81" i="20"/>
  <c r="W81" i="20"/>
  <c r="X80" i="20"/>
  <c r="W80" i="20"/>
  <c r="X79" i="20"/>
  <c r="W79" i="20"/>
  <c r="X78" i="20"/>
  <c r="W78" i="20"/>
  <c r="X77" i="20"/>
  <c r="W77" i="20"/>
  <c r="Y77" i="20"/>
  <c r="X76" i="20"/>
  <c r="W76" i="20"/>
  <c r="X75" i="20"/>
  <c r="X88" i="20"/>
  <c r="W75" i="20"/>
  <c r="Y75" i="20"/>
  <c r="Y88" i="20"/>
  <c r="W73" i="20"/>
  <c r="U58" i="20"/>
  <c r="U59" i="20"/>
  <c r="U60" i="20"/>
  <c r="U61" i="20"/>
  <c r="U62" i="20"/>
  <c r="U63" i="20"/>
  <c r="U64" i="20"/>
  <c r="U65" i="20"/>
  <c r="U66" i="20"/>
  <c r="U67" i="20"/>
  <c r="U68" i="20"/>
  <c r="U69" i="20"/>
  <c r="T58" i="20"/>
  <c r="T59" i="20"/>
  <c r="T60" i="20"/>
  <c r="T61" i="20"/>
  <c r="T62" i="20"/>
  <c r="T63" i="20"/>
  <c r="T64" i="20"/>
  <c r="T65" i="20"/>
  <c r="T66" i="20"/>
  <c r="T67" i="20"/>
  <c r="T68" i="20"/>
  <c r="T69" i="20"/>
  <c r="S58" i="20"/>
  <c r="S59" i="20"/>
  <c r="S60" i="20"/>
  <c r="S61" i="20"/>
  <c r="S62" i="20"/>
  <c r="S63" i="20"/>
  <c r="S64" i="20"/>
  <c r="S65" i="20"/>
  <c r="S66" i="20"/>
  <c r="S67" i="20"/>
  <c r="S68" i="20"/>
  <c r="S69" i="20"/>
  <c r="P58" i="20"/>
  <c r="P59" i="20"/>
  <c r="P60" i="20"/>
  <c r="P61" i="20"/>
  <c r="P62" i="20"/>
  <c r="P63" i="20"/>
  <c r="P64" i="20"/>
  <c r="P65" i="20"/>
  <c r="P66" i="20"/>
  <c r="P67" i="20"/>
  <c r="P68" i="20"/>
  <c r="P69" i="20"/>
  <c r="O58" i="20"/>
  <c r="O59" i="20"/>
  <c r="O60" i="20"/>
  <c r="O61" i="20"/>
  <c r="O62" i="20"/>
  <c r="O63" i="20"/>
  <c r="O64" i="20"/>
  <c r="O65" i="20"/>
  <c r="O66" i="20"/>
  <c r="O67" i="20"/>
  <c r="O68" i="20"/>
  <c r="O69" i="20"/>
  <c r="N58" i="20"/>
  <c r="N59" i="20"/>
  <c r="N60" i="20"/>
  <c r="N61" i="20"/>
  <c r="N62" i="20"/>
  <c r="N63" i="20"/>
  <c r="N64" i="20"/>
  <c r="N65" i="20"/>
  <c r="N66" i="20"/>
  <c r="N67" i="20"/>
  <c r="N68" i="20"/>
  <c r="N69" i="20"/>
  <c r="M58" i="20"/>
  <c r="M59" i="20"/>
  <c r="M60" i="20"/>
  <c r="M61" i="20"/>
  <c r="M62" i="20"/>
  <c r="M63" i="20"/>
  <c r="M64" i="20"/>
  <c r="M65" i="20"/>
  <c r="M66" i="20"/>
  <c r="M67" i="20"/>
  <c r="M68" i="20"/>
  <c r="M69" i="20"/>
  <c r="L58" i="20"/>
  <c r="L59" i="20"/>
  <c r="L60" i="20"/>
  <c r="L61" i="20"/>
  <c r="L62" i="20"/>
  <c r="L63" i="20"/>
  <c r="L64" i="20"/>
  <c r="L65" i="20"/>
  <c r="L66" i="20"/>
  <c r="L67" i="20"/>
  <c r="L68" i="20"/>
  <c r="L69" i="20"/>
  <c r="K58" i="20"/>
  <c r="K59" i="20"/>
  <c r="K60" i="20"/>
  <c r="K61" i="20"/>
  <c r="K62" i="20"/>
  <c r="K63" i="20"/>
  <c r="K64" i="20"/>
  <c r="K65" i="20"/>
  <c r="K66" i="20"/>
  <c r="K67" i="20"/>
  <c r="K68" i="20"/>
  <c r="K69" i="20"/>
  <c r="J58" i="20"/>
  <c r="J59" i="20"/>
  <c r="J60" i="20"/>
  <c r="J61" i="20"/>
  <c r="J62" i="20"/>
  <c r="J63" i="20"/>
  <c r="J64" i="20"/>
  <c r="J65" i="20"/>
  <c r="J66" i="20"/>
  <c r="J67" i="20"/>
  <c r="J68" i="20"/>
  <c r="J69" i="20"/>
  <c r="I58" i="20"/>
  <c r="I59" i="20"/>
  <c r="I60" i="20"/>
  <c r="I61" i="20"/>
  <c r="I62" i="20"/>
  <c r="I63" i="20"/>
  <c r="I64" i="20"/>
  <c r="I65" i="20"/>
  <c r="I66" i="20"/>
  <c r="I67" i="20"/>
  <c r="I68" i="20"/>
  <c r="I69" i="20"/>
  <c r="H58" i="20"/>
  <c r="H59" i="20"/>
  <c r="H60" i="20"/>
  <c r="H61" i="20"/>
  <c r="H62" i="20"/>
  <c r="H63" i="20"/>
  <c r="H64" i="20"/>
  <c r="H65" i="20"/>
  <c r="H66" i="20"/>
  <c r="H67" i="20"/>
  <c r="H68" i="20"/>
  <c r="H69" i="20"/>
  <c r="G58" i="20"/>
  <c r="G59" i="20"/>
  <c r="G60" i="20"/>
  <c r="G61" i="20"/>
  <c r="G62" i="20"/>
  <c r="G63" i="20"/>
  <c r="G64" i="20"/>
  <c r="G65" i="20"/>
  <c r="G66" i="20"/>
  <c r="G67" i="20"/>
  <c r="G68" i="20"/>
  <c r="G69" i="20"/>
  <c r="F58" i="20"/>
  <c r="F59" i="20"/>
  <c r="F60" i="20"/>
  <c r="F61" i="20"/>
  <c r="F62" i="20"/>
  <c r="F63" i="20"/>
  <c r="F64" i="20"/>
  <c r="F65" i="20"/>
  <c r="F66" i="20"/>
  <c r="F67" i="20"/>
  <c r="F68" i="20"/>
  <c r="F69" i="20"/>
  <c r="E58" i="20"/>
  <c r="E59" i="20"/>
  <c r="E60" i="20"/>
  <c r="E61" i="20"/>
  <c r="E62" i="20"/>
  <c r="E63" i="20"/>
  <c r="E64" i="20"/>
  <c r="E65" i="20"/>
  <c r="E66" i="20"/>
  <c r="E67" i="20"/>
  <c r="E68" i="20"/>
  <c r="E69" i="20"/>
  <c r="D58" i="20"/>
  <c r="D59" i="20"/>
  <c r="D60" i="20"/>
  <c r="D61" i="20"/>
  <c r="D62" i="20"/>
  <c r="D63" i="20"/>
  <c r="D64" i="20"/>
  <c r="D65" i="20"/>
  <c r="D66" i="20"/>
  <c r="D67" i="20"/>
  <c r="D68" i="20"/>
  <c r="D69" i="20"/>
  <c r="C58" i="20"/>
  <c r="C59" i="20"/>
  <c r="C60" i="20"/>
  <c r="C61" i="20"/>
  <c r="C62" i="20"/>
  <c r="C63" i="20"/>
  <c r="C64" i="20"/>
  <c r="C65" i="20"/>
  <c r="C66" i="20"/>
  <c r="C67" i="20"/>
  <c r="C68" i="20"/>
  <c r="C69" i="20"/>
  <c r="U57" i="20"/>
  <c r="T57" i="20"/>
  <c r="S57" i="20"/>
  <c r="P57" i="20"/>
  <c r="O57" i="20"/>
  <c r="N57" i="20"/>
  <c r="M57" i="20"/>
  <c r="L57" i="20"/>
  <c r="K57" i="20"/>
  <c r="J57" i="20"/>
  <c r="I57" i="20"/>
  <c r="H57" i="20"/>
  <c r="G57" i="20"/>
  <c r="F57" i="20"/>
  <c r="E57" i="20"/>
  <c r="D57" i="20"/>
  <c r="C57" i="20"/>
  <c r="X56" i="20"/>
  <c r="W56" i="20"/>
  <c r="Y56" i="20"/>
  <c r="E19" i="20"/>
  <c r="X55" i="20"/>
  <c r="D18" i="20"/>
  <c r="W55" i="20"/>
  <c r="X54" i="20"/>
  <c r="D17" i="20"/>
  <c r="W54" i="20"/>
  <c r="Y54" i="20"/>
  <c r="X53" i="20"/>
  <c r="D16" i="20"/>
  <c r="W53" i="20"/>
  <c r="X52" i="20"/>
  <c r="W52" i="20"/>
  <c r="Y52" i="20"/>
  <c r="X51" i="20"/>
  <c r="D14" i="20"/>
  <c r="W51" i="20"/>
  <c r="X50" i="20"/>
  <c r="W50" i="20"/>
  <c r="Y50" i="20"/>
  <c r="E13" i="20"/>
  <c r="X49" i="20"/>
  <c r="D12" i="20"/>
  <c r="W49" i="20"/>
  <c r="X48" i="20"/>
  <c r="W48" i="20"/>
  <c r="Y48" i="20"/>
  <c r="E11" i="20"/>
  <c r="X47" i="20"/>
  <c r="W47" i="20"/>
  <c r="X46" i="20"/>
  <c r="W46" i="20"/>
  <c r="Y46" i="20"/>
  <c r="E9" i="20"/>
  <c r="X45" i="20"/>
  <c r="X58" i="20"/>
  <c r="W45" i="20"/>
  <c r="W58" i="20"/>
  <c r="W43" i="20"/>
  <c r="R38" i="20"/>
  <c r="R37" i="20"/>
  <c r="R36" i="20"/>
  <c r="R35" i="20"/>
  <c r="T25" i="20"/>
  <c r="R22" i="20"/>
  <c r="R23" i="20"/>
  <c r="R24" i="20"/>
  <c r="R25" i="20"/>
  <c r="R26" i="20"/>
  <c r="R27" i="20"/>
  <c r="R28" i="20"/>
  <c r="R29" i="20"/>
  <c r="R30" i="20"/>
  <c r="R31" i="20"/>
  <c r="R32" i="20"/>
  <c r="R33" i="20"/>
  <c r="R20" i="20"/>
  <c r="Y19" i="20"/>
  <c r="L19" i="20"/>
  <c r="J19" i="20"/>
  <c r="I19" i="20"/>
  <c r="G19" i="20"/>
  <c r="F19" i="20"/>
  <c r="D19" i="20"/>
  <c r="C19" i="20"/>
  <c r="Y18" i="20"/>
  <c r="J18" i="20"/>
  <c r="I18" i="20"/>
  <c r="F18" i="20"/>
  <c r="C18" i="20"/>
  <c r="Y17" i="20"/>
  <c r="L17" i="20"/>
  <c r="J17" i="20"/>
  <c r="G17" i="20"/>
  <c r="F17" i="20"/>
  <c r="E17" i="20"/>
  <c r="Y16" i="20"/>
  <c r="M16" i="20"/>
  <c r="J16" i="20"/>
  <c r="I16" i="20"/>
  <c r="F16" i="20"/>
  <c r="C16" i="20"/>
  <c r="L15" i="20"/>
  <c r="J15" i="20"/>
  <c r="I15" i="20"/>
  <c r="E15" i="20"/>
  <c r="D15" i="20"/>
  <c r="M14" i="20"/>
  <c r="L14" i="20"/>
  <c r="K14" i="20"/>
  <c r="G14" i="20"/>
  <c r="F14" i="20"/>
  <c r="C14" i="20"/>
  <c r="M13" i="20"/>
  <c r="L13" i="20"/>
  <c r="J13" i="20"/>
  <c r="I13" i="20"/>
  <c r="G13" i="20"/>
  <c r="D13" i="20"/>
  <c r="C13" i="20"/>
  <c r="J12" i="20"/>
  <c r="F12" i="20"/>
  <c r="C12" i="20"/>
  <c r="L11" i="20"/>
  <c r="J11" i="20"/>
  <c r="I11" i="20"/>
  <c r="G11" i="20"/>
  <c r="F11" i="20"/>
  <c r="D11" i="20"/>
  <c r="C11" i="20"/>
  <c r="M10" i="20"/>
  <c r="J10" i="20"/>
  <c r="I10" i="20"/>
  <c r="F10" i="20"/>
  <c r="D10" i="20"/>
  <c r="C10" i="20"/>
  <c r="L9" i="20"/>
  <c r="J9" i="20"/>
  <c r="I9" i="20"/>
  <c r="G9" i="20"/>
  <c r="F9" i="20"/>
  <c r="D9" i="20"/>
  <c r="C9" i="20"/>
  <c r="M8" i="20"/>
  <c r="J8" i="20"/>
  <c r="I8" i="20"/>
  <c r="F8" i="20"/>
  <c r="D8" i="20"/>
  <c r="C8" i="20"/>
  <c r="U2" i="20"/>
  <c r="R2" i="20"/>
  <c r="G8" i="20"/>
  <c r="K8" i="20"/>
  <c r="I14" i="20"/>
  <c r="O14" i="20"/>
  <c r="C17" i="20"/>
  <c r="L8" i="20"/>
  <c r="I12" i="20"/>
  <c r="O12" i="20"/>
  <c r="C15" i="20"/>
  <c r="C37" i="20"/>
  <c r="Y105" i="20"/>
  <c r="Y107" i="20"/>
  <c r="H10" i="20"/>
  <c r="Y109" i="20"/>
  <c r="H12" i="20"/>
  <c r="Y111" i="20"/>
  <c r="H14" i="20"/>
  <c r="Y166" i="20"/>
  <c r="N9" i="20"/>
  <c r="Q39" i="23"/>
  <c r="R39" i="20"/>
  <c r="W177" i="20"/>
  <c r="X177" i="20"/>
  <c r="M20" i="20"/>
  <c r="X11" i="20"/>
  <c r="X147" i="20"/>
  <c r="J20" i="20"/>
  <c r="X10" i="20"/>
  <c r="W147" i="20"/>
  <c r="W117" i="20"/>
  <c r="X117" i="20"/>
  <c r="G20" i="20"/>
  <c r="X9" i="20"/>
  <c r="X87" i="20"/>
  <c r="W87" i="20"/>
  <c r="W57" i="20"/>
  <c r="C20" i="20"/>
  <c r="X57" i="20"/>
  <c r="D20" i="20"/>
  <c r="X8" i="20"/>
  <c r="X12" i="20"/>
  <c r="X20" i="20"/>
  <c r="C35" i="20"/>
  <c r="C22" i="20"/>
  <c r="G35" i="20"/>
  <c r="G22" i="20"/>
  <c r="I35" i="20"/>
  <c r="I22" i="20"/>
  <c r="K22" i="20"/>
  <c r="M35" i="20"/>
  <c r="M22" i="20"/>
  <c r="O8" i="20"/>
  <c r="C23" i="20"/>
  <c r="G23" i="20"/>
  <c r="M23" i="20"/>
  <c r="O9" i="20"/>
  <c r="C24" i="20"/>
  <c r="M24" i="20"/>
  <c r="O10" i="20"/>
  <c r="C36" i="20"/>
  <c r="G36" i="20"/>
  <c r="M36" i="20"/>
  <c r="O11" i="20"/>
  <c r="O13" i="20"/>
  <c r="D37" i="20"/>
  <c r="F37" i="20"/>
  <c r="J37" i="20"/>
  <c r="L37" i="20"/>
  <c r="P14" i="20"/>
  <c r="O15" i="20"/>
  <c r="P16" i="20"/>
  <c r="C38" i="20"/>
  <c r="W37" i="20"/>
  <c r="G38" i="20"/>
  <c r="X38" i="20"/>
  <c r="I38" i="20"/>
  <c r="W39" i="20"/>
  <c r="M38" i="20"/>
  <c r="X40" i="20"/>
  <c r="O17" i="20"/>
  <c r="P18" i="20"/>
  <c r="O19" i="20"/>
  <c r="R46" i="20"/>
  <c r="R48" i="20"/>
  <c r="R50" i="20"/>
  <c r="R52" i="20"/>
  <c r="R54" i="20"/>
  <c r="R56" i="20"/>
  <c r="Y57" i="20"/>
  <c r="X89" i="20"/>
  <c r="X90" i="20"/>
  <c r="X91" i="20"/>
  <c r="X92" i="20"/>
  <c r="X93" i="20"/>
  <c r="X94" i="20"/>
  <c r="X95" i="20"/>
  <c r="X96" i="20"/>
  <c r="X97" i="20"/>
  <c r="X98" i="20"/>
  <c r="X99" i="20"/>
  <c r="W2" i="20"/>
  <c r="T19" i="20"/>
  <c r="D35" i="20"/>
  <c r="D22" i="20"/>
  <c r="F35" i="20"/>
  <c r="F22" i="20"/>
  <c r="J35" i="20"/>
  <c r="J22" i="20"/>
  <c r="L35" i="20"/>
  <c r="L22" i="20"/>
  <c r="P8" i="20"/>
  <c r="F23" i="20"/>
  <c r="J23" i="20"/>
  <c r="L23" i="20"/>
  <c r="P9" i="20"/>
  <c r="F24" i="20"/>
  <c r="J24" i="20"/>
  <c r="P10" i="20"/>
  <c r="D36" i="20"/>
  <c r="F36" i="20"/>
  <c r="F25" i="20"/>
  <c r="J36" i="20"/>
  <c r="L36" i="20"/>
  <c r="P11" i="20"/>
  <c r="P12" i="20"/>
  <c r="P13" i="20"/>
  <c r="G37" i="20"/>
  <c r="I37" i="20"/>
  <c r="M37" i="20"/>
  <c r="P15" i="20"/>
  <c r="O16" i="20"/>
  <c r="D38" i="20"/>
  <c r="X37" i="20"/>
  <c r="F38" i="20"/>
  <c r="W38" i="20"/>
  <c r="J38" i="20"/>
  <c r="X39" i="20"/>
  <c r="L38" i="20"/>
  <c r="W40" i="20"/>
  <c r="P17" i="20"/>
  <c r="T17" i="20"/>
  <c r="O18" i="20"/>
  <c r="P19" i="20"/>
  <c r="X59" i="20"/>
  <c r="X60" i="20"/>
  <c r="X61" i="20"/>
  <c r="X62" i="20"/>
  <c r="X63" i="20"/>
  <c r="X64" i="20"/>
  <c r="X65" i="20"/>
  <c r="X66" i="20"/>
  <c r="X67" i="20"/>
  <c r="X68" i="20"/>
  <c r="X69" i="20"/>
  <c r="W59" i="20"/>
  <c r="W60" i="20"/>
  <c r="W61" i="20"/>
  <c r="W62" i="20"/>
  <c r="W63" i="20"/>
  <c r="W64" i="20"/>
  <c r="W65" i="20"/>
  <c r="W66" i="20"/>
  <c r="W67" i="20"/>
  <c r="W68" i="20"/>
  <c r="W69" i="20"/>
  <c r="Y76" i="20"/>
  <c r="Y89" i="20"/>
  <c r="Y90" i="20"/>
  <c r="Y78" i="20"/>
  <c r="Y80" i="20"/>
  <c r="Y82" i="20"/>
  <c r="Y84" i="20"/>
  <c r="Y86" i="20"/>
  <c r="W88" i="20"/>
  <c r="W89" i="20"/>
  <c r="W90" i="20"/>
  <c r="W91" i="20"/>
  <c r="W92" i="20"/>
  <c r="W93" i="20"/>
  <c r="W94" i="20"/>
  <c r="W95" i="20"/>
  <c r="W96" i="20"/>
  <c r="W97" i="20"/>
  <c r="W98" i="20"/>
  <c r="W99" i="20"/>
  <c r="Y45" i="20"/>
  <c r="Y47" i="20"/>
  <c r="Y49" i="20"/>
  <c r="Y51" i="20"/>
  <c r="Y53" i="20"/>
  <c r="Y55" i="20"/>
  <c r="Y79" i="20"/>
  <c r="Y81" i="20"/>
  <c r="Y83" i="20"/>
  <c r="Y85" i="20"/>
  <c r="X119" i="20"/>
  <c r="X120" i="20"/>
  <c r="X121" i="20"/>
  <c r="X122" i="20"/>
  <c r="X123" i="20"/>
  <c r="X124" i="20"/>
  <c r="X125" i="20"/>
  <c r="X126" i="20"/>
  <c r="X127" i="20"/>
  <c r="X128" i="20"/>
  <c r="X129" i="20"/>
  <c r="Y106" i="20"/>
  <c r="Y108" i="20"/>
  <c r="Y110" i="20"/>
  <c r="Y112" i="20"/>
  <c r="Y114" i="20"/>
  <c r="Y116" i="20"/>
  <c r="W118" i="20"/>
  <c r="W119" i="20"/>
  <c r="W120" i="20"/>
  <c r="W121" i="20"/>
  <c r="W122" i="20"/>
  <c r="W123" i="20"/>
  <c r="W124" i="20"/>
  <c r="W125" i="20"/>
  <c r="W126" i="20"/>
  <c r="W127" i="20"/>
  <c r="W128" i="20"/>
  <c r="W129" i="20"/>
  <c r="X149" i="20"/>
  <c r="X150" i="20"/>
  <c r="X151" i="20"/>
  <c r="X152" i="20"/>
  <c r="X153" i="20"/>
  <c r="X154" i="20"/>
  <c r="X155" i="20"/>
  <c r="X156" i="20"/>
  <c r="X157" i="20"/>
  <c r="X158" i="20"/>
  <c r="X159" i="20"/>
  <c r="Y113" i="20"/>
  <c r="Y115" i="20"/>
  <c r="Y136" i="20"/>
  <c r="Y138" i="20"/>
  <c r="Y140" i="20"/>
  <c r="Y142" i="20"/>
  <c r="Y144" i="20"/>
  <c r="Y146" i="20"/>
  <c r="W148" i="20"/>
  <c r="W149" i="20"/>
  <c r="W150" i="20"/>
  <c r="W151" i="20"/>
  <c r="W152" i="20"/>
  <c r="W153" i="20"/>
  <c r="W154" i="20"/>
  <c r="W155" i="20"/>
  <c r="W156" i="20"/>
  <c r="W157" i="20"/>
  <c r="W158" i="20"/>
  <c r="W159" i="20"/>
  <c r="Y145" i="20"/>
  <c r="X179" i="20"/>
  <c r="X180" i="20"/>
  <c r="X181" i="20"/>
  <c r="X182" i="20"/>
  <c r="X183" i="20"/>
  <c r="X184" i="20"/>
  <c r="X185" i="20"/>
  <c r="X186" i="20"/>
  <c r="X187" i="20"/>
  <c r="X188" i="20"/>
  <c r="X189" i="20"/>
  <c r="Y165" i="20"/>
  <c r="Y167" i="20"/>
  <c r="Y169" i="20"/>
  <c r="Y171" i="20"/>
  <c r="Y173" i="20"/>
  <c r="Y175" i="20"/>
  <c r="W179" i="20"/>
  <c r="W180" i="20"/>
  <c r="W181" i="20"/>
  <c r="W182" i="20"/>
  <c r="W183" i="20"/>
  <c r="W184" i="20"/>
  <c r="W185" i="20"/>
  <c r="W186" i="20"/>
  <c r="W187" i="20"/>
  <c r="W188" i="20"/>
  <c r="W189" i="20"/>
  <c r="Y168" i="20"/>
  <c r="Y170" i="20"/>
  <c r="Y172" i="20"/>
  <c r="Y174" i="20"/>
  <c r="Y176" i="20"/>
  <c r="X56" i="18"/>
  <c r="W56" i="18"/>
  <c r="Y56" i="18"/>
  <c r="X55" i="18"/>
  <c r="W55" i="18"/>
  <c r="Y55" i="18"/>
  <c r="X54" i="18"/>
  <c r="W54" i="18"/>
  <c r="Y54" i="18"/>
  <c r="X53" i="18"/>
  <c r="W53" i="18"/>
  <c r="Y53" i="18"/>
  <c r="X52" i="18"/>
  <c r="W52" i="18"/>
  <c r="Y52" i="18"/>
  <c r="X51" i="18"/>
  <c r="W51" i="18"/>
  <c r="X50" i="18"/>
  <c r="W50" i="18"/>
  <c r="Y50" i="18"/>
  <c r="X49" i="18"/>
  <c r="W49" i="18"/>
  <c r="Y49" i="18"/>
  <c r="X48" i="18"/>
  <c r="W48" i="18"/>
  <c r="Y48" i="18"/>
  <c r="X47" i="18"/>
  <c r="W47" i="18"/>
  <c r="X46" i="18"/>
  <c r="W46" i="18"/>
  <c r="X45" i="18"/>
  <c r="W45" i="18"/>
  <c r="J57" i="18"/>
  <c r="I57" i="18"/>
  <c r="O28" i="15"/>
  <c r="L24" i="20"/>
  <c r="L146" i="24"/>
  <c r="L124" i="21"/>
  <c r="D145" i="24"/>
  <c r="D123" i="21"/>
  <c r="C25" i="20"/>
  <c r="C147" i="24"/>
  <c r="C158" i="24"/>
  <c r="C125" i="21"/>
  <c r="C136" i="21"/>
  <c r="G24" i="20"/>
  <c r="G146" i="24"/>
  <c r="G124" i="21"/>
  <c r="G145" i="24"/>
  <c r="G123" i="21"/>
  <c r="F26" i="20"/>
  <c r="F148" i="24"/>
  <c r="F126" i="21"/>
  <c r="J147" i="24"/>
  <c r="J158" i="24"/>
  <c r="J125" i="21"/>
  <c r="J136" i="21"/>
  <c r="J146" i="24"/>
  <c r="J124" i="21"/>
  <c r="L145" i="24"/>
  <c r="L123" i="21"/>
  <c r="C146" i="24"/>
  <c r="C124" i="21"/>
  <c r="K145" i="24"/>
  <c r="K123" i="21"/>
  <c r="F147" i="24"/>
  <c r="F158" i="24"/>
  <c r="F125" i="21"/>
  <c r="F136" i="21"/>
  <c r="F124" i="21"/>
  <c r="F146" i="24"/>
  <c r="F145" i="24"/>
  <c r="F123" i="21"/>
  <c r="I36" i="20"/>
  <c r="I39" i="20"/>
  <c r="M25" i="20"/>
  <c r="M147" i="24"/>
  <c r="M158" i="24"/>
  <c r="M125" i="21"/>
  <c r="M136" i="21"/>
  <c r="M146" i="24"/>
  <c r="M124" i="21"/>
  <c r="I145" i="24"/>
  <c r="I123" i="21"/>
  <c r="C145" i="24"/>
  <c r="C123" i="21"/>
  <c r="J25" i="20"/>
  <c r="D23" i="20"/>
  <c r="J145" i="24"/>
  <c r="J123" i="21"/>
  <c r="P20" i="20"/>
  <c r="I23" i="20"/>
  <c r="M145" i="24"/>
  <c r="M123" i="21"/>
  <c r="Y118" i="20"/>
  <c r="H8" i="20"/>
  <c r="H22" i="20"/>
  <c r="Y177" i="20"/>
  <c r="N20" i="20"/>
  <c r="Y11" i="20"/>
  <c r="L20" i="20"/>
  <c r="W11" i="20"/>
  <c r="Y147" i="20"/>
  <c r="K20" i="20"/>
  <c r="Y10" i="20"/>
  <c r="I20" i="20"/>
  <c r="W10" i="20"/>
  <c r="Y117" i="20"/>
  <c r="H20" i="20"/>
  <c r="Y9" i="20"/>
  <c r="F20" i="20"/>
  <c r="W9" i="20"/>
  <c r="Y87" i="20"/>
  <c r="O20" i="20"/>
  <c r="W8" i="20"/>
  <c r="W12" i="20"/>
  <c r="W20" i="20"/>
  <c r="N15" i="20"/>
  <c r="N12" i="20"/>
  <c r="K19" i="20"/>
  <c r="K15" i="20"/>
  <c r="R55" i="20"/>
  <c r="E18" i="20"/>
  <c r="R51" i="20"/>
  <c r="E14" i="20"/>
  <c r="R47" i="20"/>
  <c r="E10" i="20"/>
  <c r="Y91" i="20"/>
  <c r="Y92" i="20"/>
  <c r="Y93" i="20"/>
  <c r="Y94" i="20"/>
  <c r="Y95" i="20"/>
  <c r="Y96" i="20"/>
  <c r="Y97" i="20"/>
  <c r="Y98" i="20"/>
  <c r="Y99" i="20"/>
  <c r="P35" i="20"/>
  <c r="P22" i="20"/>
  <c r="L39" i="20"/>
  <c r="J39" i="20"/>
  <c r="F39" i="20"/>
  <c r="D39" i="20"/>
  <c r="R57" i="20"/>
  <c r="E20" i="20"/>
  <c r="T18" i="20"/>
  <c r="W41" i="20"/>
  <c r="T16" i="20"/>
  <c r="O36" i="20"/>
  <c r="O35" i="20"/>
  <c r="O22" i="20"/>
  <c r="M39" i="20"/>
  <c r="G39" i="20"/>
  <c r="C39" i="20"/>
  <c r="N19" i="20"/>
  <c r="N11" i="20"/>
  <c r="N16" i="20"/>
  <c r="Y178" i="20"/>
  <c r="Y179" i="20"/>
  <c r="Y180" i="20"/>
  <c r="Y181" i="20"/>
  <c r="Y182" i="20"/>
  <c r="Y183" i="20"/>
  <c r="Y184" i="20"/>
  <c r="Y185" i="20"/>
  <c r="Y186" i="20"/>
  <c r="Y187" i="20"/>
  <c r="Y188" i="20"/>
  <c r="Y189" i="20"/>
  <c r="N8" i="20"/>
  <c r="K11" i="20"/>
  <c r="H18" i="20"/>
  <c r="H17" i="20"/>
  <c r="H11" i="20"/>
  <c r="N17" i="20"/>
  <c r="N13" i="20"/>
  <c r="N18" i="20"/>
  <c r="N14" i="20"/>
  <c r="N10" i="20"/>
  <c r="K18" i="20"/>
  <c r="K17" i="20"/>
  <c r="K13" i="20"/>
  <c r="Y149" i="20"/>
  <c r="Y150" i="20"/>
  <c r="Y151" i="20"/>
  <c r="Y152" i="20"/>
  <c r="Y153" i="20"/>
  <c r="Y154" i="20"/>
  <c r="Y155" i="20"/>
  <c r="Y156" i="20"/>
  <c r="Y157" i="20"/>
  <c r="Y158" i="20"/>
  <c r="Y159" i="20"/>
  <c r="K9" i="20"/>
  <c r="H16" i="20"/>
  <c r="H19" i="20"/>
  <c r="H15" i="20"/>
  <c r="H13" i="20"/>
  <c r="Y119" i="20"/>
  <c r="Y120" i="20"/>
  <c r="Y121" i="20"/>
  <c r="Y122" i="20"/>
  <c r="Y123" i="20"/>
  <c r="Y124" i="20"/>
  <c r="Y125" i="20"/>
  <c r="Y126" i="20"/>
  <c r="Y127" i="20"/>
  <c r="Y128" i="20"/>
  <c r="Y129" i="20"/>
  <c r="H9" i="20"/>
  <c r="R53" i="20"/>
  <c r="E16" i="20"/>
  <c r="R49" i="20"/>
  <c r="E12" i="20"/>
  <c r="Y58" i="20"/>
  <c r="Y59" i="20"/>
  <c r="Y60" i="20"/>
  <c r="Y61" i="20"/>
  <c r="Y62" i="20"/>
  <c r="Y63" i="20"/>
  <c r="Y64" i="20"/>
  <c r="Y65" i="20"/>
  <c r="Y66" i="20"/>
  <c r="Y67" i="20"/>
  <c r="Y68" i="20"/>
  <c r="Y69" i="20"/>
  <c r="R45" i="20"/>
  <c r="R58" i="20"/>
  <c r="R59" i="20"/>
  <c r="E8" i="20"/>
  <c r="P38" i="20"/>
  <c r="X41" i="20"/>
  <c r="O37" i="20"/>
  <c r="P36" i="20"/>
  <c r="T7" i="20"/>
  <c r="O38" i="20"/>
  <c r="P37" i="20"/>
  <c r="Y47" i="18"/>
  <c r="Y51" i="18"/>
  <c r="Y46" i="18"/>
  <c r="R87" i="10"/>
  <c r="Q87" i="10"/>
  <c r="J27" i="15"/>
  <c r="P87" i="10"/>
  <c r="O87" i="10"/>
  <c r="I27" i="15"/>
  <c r="N87" i="10"/>
  <c r="M87" i="10"/>
  <c r="H27" i="15"/>
  <c r="L87" i="10"/>
  <c r="K87" i="10"/>
  <c r="G27" i="15"/>
  <c r="J87" i="10"/>
  <c r="I87" i="10"/>
  <c r="F27" i="15"/>
  <c r="H87" i="10"/>
  <c r="G87" i="10"/>
  <c r="E27" i="15"/>
  <c r="F87" i="10"/>
  <c r="E87" i="10"/>
  <c r="D27" i="15"/>
  <c r="C87" i="10"/>
  <c r="J26" i="20"/>
  <c r="J148" i="24"/>
  <c r="J126" i="21"/>
  <c r="O23" i="20"/>
  <c r="O145" i="24"/>
  <c r="O123" i="21"/>
  <c r="P23" i="20"/>
  <c r="P145" i="24"/>
  <c r="P123" i="21"/>
  <c r="M26" i="20"/>
  <c r="M148" i="24"/>
  <c r="M126" i="21"/>
  <c r="F27" i="20"/>
  <c r="F149" i="24"/>
  <c r="F127" i="21"/>
  <c r="C26" i="20"/>
  <c r="C148" i="24"/>
  <c r="C126" i="21"/>
  <c r="G25" i="20"/>
  <c r="G147" i="24"/>
  <c r="G158" i="24"/>
  <c r="G125" i="21"/>
  <c r="G136" i="21"/>
  <c r="L25" i="20"/>
  <c r="L147" i="24"/>
  <c r="L158" i="24"/>
  <c r="L125" i="21"/>
  <c r="L136" i="21"/>
  <c r="H145" i="24"/>
  <c r="H123" i="21"/>
  <c r="I146" i="24"/>
  <c r="I124" i="21"/>
  <c r="I24" i="20"/>
  <c r="D24" i="20"/>
  <c r="D146" i="24"/>
  <c r="D124" i="21"/>
  <c r="Q12" i="20"/>
  <c r="E36" i="20"/>
  <c r="H23" i="20"/>
  <c r="Q9" i="20"/>
  <c r="H35" i="20"/>
  <c r="Q13" i="20"/>
  <c r="H37" i="20"/>
  <c r="Q15" i="20"/>
  <c r="Q19" i="20"/>
  <c r="K23" i="20"/>
  <c r="K35" i="20"/>
  <c r="K38" i="20"/>
  <c r="Y39" i="20"/>
  <c r="N37" i="20"/>
  <c r="N38" i="20"/>
  <c r="Y40" i="20"/>
  <c r="O39" i="20"/>
  <c r="P39" i="20"/>
  <c r="Q10" i="20"/>
  <c r="Q18" i="20"/>
  <c r="E38" i="20"/>
  <c r="Y37" i="20"/>
  <c r="K37" i="20"/>
  <c r="B164" i="20"/>
  <c r="B134" i="20"/>
  <c r="B104" i="20"/>
  <c r="B44" i="20"/>
  <c r="B74" i="20"/>
  <c r="B7" i="20"/>
  <c r="E35" i="20"/>
  <c r="E22" i="20"/>
  <c r="Q8" i="20"/>
  <c r="Q16" i="20"/>
  <c r="H36" i="20"/>
  <c r="Q11" i="20"/>
  <c r="H38" i="20"/>
  <c r="Y38" i="20"/>
  <c r="Q17" i="20"/>
  <c r="K36" i="20"/>
  <c r="N35" i="20"/>
  <c r="N22" i="20"/>
  <c r="N36" i="20"/>
  <c r="Y8" i="20"/>
  <c r="Y12" i="20"/>
  <c r="Y20" i="20"/>
  <c r="Q20" i="20"/>
  <c r="R60" i="20"/>
  <c r="R61" i="20"/>
  <c r="R62" i="20"/>
  <c r="R63" i="20"/>
  <c r="R64" i="20"/>
  <c r="R65" i="20"/>
  <c r="R66" i="20"/>
  <c r="R67" i="20"/>
  <c r="R68" i="20"/>
  <c r="R69" i="20"/>
  <c r="E37" i="20"/>
  <c r="Q14" i="20"/>
  <c r="U178" i="19"/>
  <c r="U179" i="19"/>
  <c r="U180" i="19"/>
  <c r="U181" i="19"/>
  <c r="U182" i="19"/>
  <c r="U183" i="19"/>
  <c r="U184" i="19"/>
  <c r="U185" i="19"/>
  <c r="U186" i="19"/>
  <c r="U187" i="19"/>
  <c r="U188" i="19"/>
  <c r="U189" i="19"/>
  <c r="T178" i="19"/>
  <c r="T179" i="19"/>
  <c r="T180" i="19"/>
  <c r="T181" i="19"/>
  <c r="T182" i="19"/>
  <c r="T183" i="19"/>
  <c r="T184" i="19"/>
  <c r="T185" i="19"/>
  <c r="T186" i="19"/>
  <c r="T187" i="19"/>
  <c r="T188" i="19"/>
  <c r="T189" i="19"/>
  <c r="P178" i="19"/>
  <c r="P179" i="19"/>
  <c r="P180" i="19"/>
  <c r="P181" i="19"/>
  <c r="P182" i="19"/>
  <c r="P183" i="19"/>
  <c r="P184" i="19"/>
  <c r="P185" i="19"/>
  <c r="P186" i="19"/>
  <c r="P187" i="19"/>
  <c r="P188" i="19"/>
  <c r="P189" i="19"/>
  <c r="O178" i="19"/>
  <c r="O179" i="19"/>
  <c r="O180" i="19"/>
  <c r="O181" i="19"/>
  <c r="O182" i="19"/>
  <c r="O183" i="19"/>
  <c r="O184" i="19"/>
  <c r="O185" i="19"/>
  <c r="O186" i="19"/>
  <c r="O187" i="19"/>
  <c r="O188" i="19"/>
  <c r="O189" i="19"/>
  <c r="N178" i="19"/>
  <c r="N179" i="19"/>
  <c r="N180" i="19"/>
  <c r="N181" i="19"/>
  <c r="N182" i="19"/>
  <c r="N183" i="19"/>
  <c r="N184" i="19"/>
  <c r="N185" i="19"/>
  <c r="N186" i="19"/>
  <c r="N187" i="19"/>
  <c r="N188" i="19"/>
  <c r="N189" i="19"/>
  <c r="M178" i="19"/>
  <c r="M179" i="19"/>
  <c r="M180" i="19"/>
  <c r="M181" i="19"/>
  <c r="M182" i="19"/>
  <c r="M183" i="19"/>
  <c r="M184" i="19"/>
  <c r="M185" i="19"/>
  <c r="M186" i="19"/>
  <c r="M187" i="19"/>
  <c r="M188" i="19"/>
  <c r="M189" i="19"/>
  <c r="L178" i="19"/>
  <c r="L179" i="19"/>
  <c r="L180" i="19"/>
  <c r="L181" i="19"/>
  <c r="L182" i="19"/>
  <c r="L183" i="19"/>
  <c r="L184" i="19"/>
  <c r="L185" i="19"/>
  <c r="L186" i="19"/>
  <c r="L187" i="19"/>
  <c r="L188" i="19"/>
  <c r="L189" i="19"/>
  <c r="K178" i="19"/>
  <c r="K179" i="19"/>
  <c r="K180" i="19"/>
  <c r="K181" i="19"/>
  <c r="K182" i="19"/>
  <c r="K183" i="19"/>
  <c r="K184" i="19"/>
  <c r="K185" i="19"/>
  <c r="K186" i="19"/>
  <c r="K187" i="19"/>
  <c r="K188" i="19"/>
  <c r="K189" i="19"/>
  <c r="J178" i="19"/>
  <c r="J179" i="19"/>
  <c r="J180" i="19"/>
  <c r="J181" i="19"/>
  <c r="J182" i="19"/>
  <c r="J183" i="19"/>
  <c r="J184" i="19"/>
  <c r="J185" i="19"/>
  <c r="J186" i="19"/>
  <c r="J187" i="19"/>
  <c r="J188" i="19"/>
  <c r="J189" i="19"/>
  <c r="I178" i="19"/>
  <c r="I179" i="19"/>
  <c r="I180" i="19"/>
  <c r="I181" i="19"/>
  <c r="I182" i="19"/>
  <c r="I183" i="19"/>
  <c r="I184" i="19"/>
  <c r="I185" i="19"/>
  <c r="I186" i="19"/>
  <c r="I187" i="19"/>
  <c r="I188" i="19"/>
  <c r="I189" i="19"/>
  <c r="H178" i="19"/>
  <c r="H179" i="19"/>
  <c r="H180" i="19"/>
  <c r="H181" i="19"/>
  <c r="H182" i="19"/>
  <c r="H183" i="19"/>
  <c r="H184" i="19"/>
  <c r="H185" i="19"/>
  <c r="H186" i="19"/>
  <c r="H187" i="19"/>
  <c r="H188" i="19"/>
  <c r="H189" i="19"/>
  <c r="G178" i="19"/>
  <c r="G179" i="19"/>
  <c r="G180" i="19"/>
  <c r="G181" i="19"/>
  <c r="G182" i="19"/>
  <c r="G183" i="19"/>
  <c r="G184" i="19"/>
  <c r="G185" i="19"/>
  <c r="G186" i="19"/>
  <c r="G187" i="19"/>
  <c r="G188" i="19"/>
  <c r="G189" i="19"/>
  <c r="F178" i="19"/>
  <c r="F179" i="19"/>
  <c r="F180" i="19"/>
  <c r="F181" i="19"/>
  <c r="F182" i="19"/>
  <c r="F183" i="19"/>
  <c r="F184" i="19"/>
  <c r="F185" i="19"/>
  <c r="F186" i="19"/>
  <c r="F187" i="19"/>
  <c r="F188" i="19"/>
  <c r="F189" i="19"/>
  <c r="E178" i="19"/>
  <c r="E179" i="19"/>
  <c r="E180" i="19"/>
  <c r="E181" i="19"/>
  <c r="E182" i="19"/>
  <c r="E183" i="19"/>
  <c r="E184" i="19"/>
  <c r="E185" i="19"/>
  <c r="E186" i="19"/>
  <c r="E187" i="19"/>
  <c r="E188" i="19"/>
  <c r="E189" i="19"/>
  <c r="D178" i="19"/>
  <c r="D179" i="19"/>
  <c r="D180" i="19"/>
  <c r="D181" i="19"/>
  <c r="D182" i="19"/>
  <c r="D183" i="19"/>
  <c r="D184" i="19"/>
  <c r="D185" i="19"/>
  <c r="D186" i="19"/>
  <c r="D187" i="19"/>
  <c r="D188" i="19"/>
  <c r="D189" i="19"/>
  <c r="C178" i="19"/>
  <c r="C179" i="19"/>
  <c r="C180" i="19"/>
  <c r="C181" i="19"/>
  <c r="C182" i="19"/>
  <c r="C183" i="19"/>
  <c r="C184" i="19"/>
  <c r="C185" i="19"/>
  <c r="C186" i="19"/>
  <c r="C187" i="19"/>
  <c r="C188" i="19"/>
  <c r="C189" i="19"/>
  <c r="U177" i="19"/>
  <c r="T177" i="19"/>
  <c r="P177" i="19"/>
  <c r="O177" i="19"/>
  <c r="N177" i="19"/>
  <c r="M177" i="19"/>
  <c r="L177" i="19"/>
  <c r="K177" i="19"/>
  <c r="J177" i="19"/>
  <c r="I177" i="19"/>
  <c r="H177" i="19"/>
  <c r="G177" i="19"/>
  <c r="F177" i="19"/>
  <c r="E177" i="19"/>
  <c r="D177" i="19"/>
  <c r="C177" i="19"/>
  <c r="X176" i="19"/>
  <c r="W176" i="19"/>
  <c r="X175" i="19"/>
  <c r="M18" i="19"/>
  <c r="W175" i="19"/>
  <c r="L18" i="19"/>
  <c r="X174" i="19"/>
  <c r="W174" i="19"/>
  <c r="X173" i="19"/>
  <c r="W173" i="19"/>
  <c r="X172" i="19"/>
  <c r="W172" i="19"/>
  <c r="X171" i="19"/>
  <c r="M14" i="19"/>
  <c r="M15" i="19"/>
  <c r="M16" i="19"/>
  <c r="M37" i="19"/>
  <c r="W171" i="19"/>
  <c r="L14" i="19"/>
  <c r="X170" i="19"/>
  <c r="W170" i="19"/>
  <c r="X169" i="19"/>
  <c r="M12" i="19"/>
  <c r="W169" i="19"/>
  <c r="L12" i="19"/>
  <c r="X168" i="19"/>
  <c r="W168" i="19"/>
  <c r="X167" i="19"/>
  <c r="W167" i="19"/>
  <c r="Y167" i="19"/>
  <c r="N10" i="19"/>
  <c r="X166" i="19"/>
  <c r="W166" i="19"/>
  <c r="X165" i="19"/>
  <c r="X178" i="19"/>
  <c r="W165" i="19"/>
  <c r="Y165" i="19"/>
  <c r="Y178" i="19"/>
  <c r="W163" i="19"/>
  <c r="U148" i="19"/>
  <c r="U149" i="19"/>
  <c r="U150" i="19"/>
  <c r="U151" i="19"/>
  <c r="U152" i="19"/>
  <c r="U153" i="19"/>
  <c r="U154" i="19"/>
  <c r="U155" i="19"/>
  <c r="U156" i="19"/>
  <c r="U157" i="19"/>
  <c r="U158" i="19"/>
  <c r="U159" i="19"/>
  <c r="T148" i="19"/>
  <c r="T149" i="19"/>
  <c r="T150" i="19"/>
  <c r="T151" i="19"/>
  <c r="T152" i="19"/>
  <c r="T153" i="19"/>
  <c r="T154" i="19"/>
  <c r="T155" i="19"/>
  <c r="T156" i="19"/>
  <c r="T157" i="19"/>
  <c r="T158" i="19"/>
  <c r="T159" i="19"/>
  <c r="R148" i="19"/>
  <c r="R149" i="19"/>
  <c r="R150" i="19"/>
  <c r="R151" i="19"/>
  <c r="R152" i="19"/>
  <c r="R153" i="19"/>
  <c r="R154" i="19"/>
  <c r="R155" i="19"/>
  <c r="R156" i="19"/>
  <c r="R157" i="19"/>
  <c r="R158" i="19"/>
  <c r="R159" i="19"/>
  <c r="Q148" i="19"/>
  <c r="Q149" i="19"/>
  <c r="Q150" i="19"/>
  <c r="Q151" i="19"/>
  <c r="Q152" i="19"/>
  <c r="Q153" i="19"/>
  <c r="Q154" i="19"/>
  <c r="Q155" i="19"/>
  <c r="Q156" i="19"/>
  <c r="Q157" i="19"/>
  <c r="Q158" i="19"/>
  <c r="Q159" i="19"/>
  <c r="P148" i="19"/>
  <c r="P149" i="19"/>
  <c r="P150" i="19"/>
  <c r="P151" i="19"/>
  <c r="P152" i="19"/>
  <c r="P153" i="19"/>
  <c r="P154" i="19"/>
  <c r="P155" i="19"/>
  <c r="P156" i="19"/>
  <c r="P157" i="19"/>
  <c r="P158" i="19"/>
  <c r="P159" i="19"/>
  <c r="O148" i="19"/>
  <c r="O149" i="19"/>
  <c r="O150" i="19"/>
  <c r="O151" i="19"/>
  <c r="O152" i="19"/>
  <c r="O153" i="19"/>
  <c r="O154" i="19"/>
  <c r="O155" i="19"/>
  <c r="O156" i="19"/>
  <c r="O157" i="19"/>
  <c r="O158" i="19"/>
  <c r="O159" i="19"/>
  <c r="N148" i="19"/>
  <c r="N149" i="19"/>
  <c r="N150" i="19"/>
  <c r="N151" i="19"/>
  <c r="N152" i="19"/>
  <c r="N153" i="19"/>
  <c r="N154" i="19"/>
  <c r="N155" i="19"/>
  <c r="N156" i="19"/>
  <c r="N157" i="19"/>
  <c r="N158" i="19"/>
  <c r="N159" i="19"/>
  <c r="M148" i="19"/>
  <c r="M149" i="19"/>
  <c r="M150" i="19"/>
  <c r="M151" i="19"/>
  <c r="M152" i="19"/>
  <c r="M153" i="19"/>
  <c r="M154" i="19"/>
  <c r="M155" i="19"/>
  <c r="M156" i="19"/>
  <c r="M157" i="19"/>
  <c r="M158" i="19"/>
  <c r="M159" i="19"/>
  <c r="L148" i="19"/>
  <c r="L149" i="19"/>
  <c r="L150" i="19"/>
  <c r="L151" i="19"/>
  <c r="L152" i="19"/>
  <c r="L153" i="19"/>
  <c r="L154" i="19"/>
  <c r="L155" i="19"/>
  <c r="L156" i="19"/>
  <c r="L157" i="19"/>
  <c r="L158" i="19"/>
  <c r="L159" i="19"/>
  <c r="K148" i="19"/>
  <c r="K149" i="19"/>
  <c r="K150" i="19"/>
  <c r="K151" i="19"/>
  <c r="K152" i="19"/>
  <c r="K153" i="19"/>
  <c r="K154" i="19"/>
  <c r="K155" i="19"/>
  <c r="K156" i="19"/>
  <c r="K157" i="19"/>
  <c r="K158" i="19"/>
  <c r="K159" i="19"/>
  <c r="J148" i="19"/>
  <c r="J149" i="19"/>
  <c r="J150" i="19"/>
  <c r="J151" i="19"/>
  <c r="J152" i="19"/>
  <c r="J153" i="19"/>
  <c r="J154" i="19"/>
  <c r="J155" i="19"/>
  <c r="J156" i="19"/>
  <c r="J157" i="19"/>
  <c r="J158" i="19"/>
  <c r="J159" i="19"/>
  <c r="I148" i="19"/>
  <c r="I149" i="19"/>
  <c r="I150" i="19"/>
  <c r="I151" i="19"/>
  <c r="I152" i="19"/>
  <c r="I153" i="19"/>
  <c r="I154" i="19"/>
  <c r="I155" i="19"/>
  <c r="I156" i="19"/>
  <c r="I157" i="19"/>
  <c r="I158" i="19"/>
  <c r="I159" i="19"/>
  <c r="H148" i="19"/>
  <c r="H149" i="19"/>
  <c r="H150" i="19"/>
  <c r="H151" i="19"/>
  <c r="H152" i="19"/>
  <c r="H153" i="19"/>
  <c r="H154" i="19"/>
  <c r="H155" i="19"/>
  <c r="H156" i="19"/>
  <c r="H157" i="19"/>
  <c r="H158" i="19"/>
  <c r="H159" i="19"/>
  <c r="G148" i="19"/>
  <c r="G149" i="19"/>
  <c r="G150" i="19"/>
  <c r="G151" i="19"/>
  <c r="G152" i="19"/>
  <c r="G153" i="19"/>
  <c r="G154" i="19"/>
  <c r="G155" i="19"/>
  <c r="G156" i="19"/>
  <c r="G157" i="19"/>
  <c r="G158" i="19"/>
  <c r="G159" i="19"/>
  <c r="F148" i="19"/>
  <c r="F149" i="19"/>
  <c r="F150" i="19"/>
  <c r="F151" i="19"/>
  <c r="F152" i="19"/>
  <c r="F153" i="19"/>
  <c r="F154" i="19"/>
  <c r="F155" i="19"/>
  <c r="F156" i="19"/>
  <c r="F157" i="19"/>
  <c r="F158" i="19"/>
  <c r="F159" i="19"/>
  <c r="E148" i="19"/>
  <c r="E149" i="19"/>
  <c r="E150" i="19"/>
  <c r="E151" i="19"/>
  <c r="E152" i="19"/>
  <c r="E153" i="19"/>
  <c r="E154" i="19"/>
  <c r="E155" i="19"/>
  <c r="E156" i="19"/>
  <c r="E157" i="19"/>
  <c r="E158" i="19"/>
  <c r="E159" i="19"/>
  <c r="D148" i="19"/>
  <c r="D149" i="19"/>
  <c r="D150" i="19"/>
  <c r="D151" i="19"/>
  <c r="D152" i="19"/>
  <c r="D153" i="19"/>
  <c r="D154" i="19"/>
  <c r="D155" i="19"/>
  <c r="D156" i="19"/>
  <c r="D157" i="19"/>
  <c r="D158" i="19"/>
  <c r="D159" i="19"/>
  <c r="C148" i="19"/>
  <c r="C149" i="19"/>
  <c r="C150" i="19"/>
  <c r="C151" i="19"/>
  <c r="C152" i="19"/>
  <c r="C153" i="19"/>
  <c r="C154" i="19"/>
  <c r="C155" i="19"/>
  <c r="C156" i="19"/>
  <c r="C157" i="19"/>
  <c r="C158" i="19"/>
  <c r="C159" i="19"/>
  <c r="U147" i="19"/>
  <c r="T147" i="19"/>
  <c r="R147" i="19"/>
  <c r="Q147" i="19"/>
  <c r="P147" i="19"/>
  <c r="O147" i="19"/>
  <c r="N147" i="19"/>
  <c r="M147" i="19"/>
  <c r="L147" i="19"/>
  <c r="K147" i="19"/>
  <c r="J147" i="19"/>
  <c r="I147" i="19"/>
  <c r="H147" i="19"/>
  <c r="G147" i="19"/>
  <c r="F147" i="19"/>
  <c r="E147" i="19"/>
  <c r="D147" i="19"/>
  <c r="C147" i="19"/>
  <c r="X146" i="19"/>
  <c r="W146" i="19"/>
  <c r="X145" i="19"/>
  <c r="W145" i="19"/>
  <c r="X144" i="19"/>
  <c r="W144" i="19"/>
  <c r="I17" i="19"/>
  <c r="X143" i="19"/>
  <c r="J16" i="19"/>
  <c r="W143" i="19"/>
  <c r="X142" i="19"/>
  <c r="W142" i="19"/>
  <c r="I15" i="19"/>
  <c r="X141" i="19"/>
  <c r="J14" i="19"/>
  <c r="W141" i="19"/>
  <c r="X140" i="19"/>
  <c r="W140" i="19"/>
  <c r="Y140" i="19"/>
  <c r="K13" i="19"/>
  <c r="X139" i="19"/>
  <c r="J12" i="19"/>
  <c r="W139" i="19"/>
  <c r="X138" i="19"/>
  <c r="W138" i="19"/>
  <c r="Y138" i="19"/>
  <c r="X137" i="19"/>
  <c r="J10" i="19"/>
  <c r="W137" i="19"/>
  <c r="X136" i="19"/>
  <c r="W136" i="19"/>
  <c r="Y136" i="19"/>
  <c r="K9" i="19"/>
  <c r="X135" i="19"/>
  <c r="X148" i="19"/>
  <c r="W135" i="19"/>
  <c r="W148" i="19"/>
  <c r="W133" i="19"/>
  <c r="T118" i="19"/>
  <c r="T119" i="19"/>
  <c r="T120" i="19"/>
  <c r="T121" i="19"/>
  <c r="T122" i="19"/>
  <c r="T123" i="19"/>
  <c r="T124" i="19"/>
  <c r="T125" i="19"/>
  <c r="T126" i="19"/>
  <c r="T127" i="19"/>
  <c r="T128" i="19"/>
  <c r="T129" i="19"/>
  <c r="S118" i="19"/>
  <c r="S119" i="19"/>
  <c r="S120" i="19"/>
  <c r="S121" i="19"/>
  <c r="S122" i="19"/>
  <c r="S123" i="19"/>
  <c r="S124" i="19"/>
  <c r="S125" i="19"/>
  <c r="S126" i="19"/>
  <c r="S127" i="19"/>
  <c r="S128" i="19"/>
  <c r="S129" i="19"/>
  <c r="R118" i="19"/>
  <c r="R119" i="19"/>
  <c r="R120" i="19"/>
  <c r="R121" i="19"/>
  <c r="R122" i="19"/>
  <c r="R123" i="19"/>
  <c r="R124" i="19"/>
  <c r="R125" i="19"/>
  <c r="R126" i="19"/>
  <c r="R127" i="19"/>
  <c r="R128" i="19"/>
  <c r="R129" i="19"/>
  <c r="Q118" i="19"/>
  <c r="Q119" i="19"/>
  <c r="Q120" i="19"/>
  <c r="Q121" i="19"/>
  <c r="Q122" i="19"/>
  <c r="Q123" i="19"/>
  <c r="Q124" i="19"/>
  <c r="Q125" i="19"/>
  <c r="Q126" i="19"/>
  <c r="Q127" i="19"/>
  <c r="Q128" i="19"/>
  <c r="Q129" i="19"/>
  <c r="P118" i="19"/>
  <c r="P119" i="19"/>
  <c r="P120" i="19"/>
  <c r="P121" i="19"/>
  <c r="P122" i="19"/>
  <c r="P123" i="19"/>
  <c r="P124" i="19"/>
  <c r="P125" i="19"/>
  <c r="P126" i="19"/>
  <c r="P127" i="19"/>
  <c r="P128" i="19"/>
  <c r="P129" i="19"/>
  <c r="O118" i="19"/>
  <c r="O119" i="19"/>
  <c r="O120" i="19"/>
  <c r="O121" i="19"/>
  <c r="O122" i="19"/>
  <c r="O123" i="19"/>
  <c r="O124" i="19"/>
  <c r="O125" i="19"/>
  <c r="O126" i="19"/>
  <c r="O127" i="19"/>
  <c r="O128" i="19"/>
  <c r="O129" i="19"/>
  <c r="N118" i="19"/>
  <c r="N119" i="19"/>
  <c r="N120" i="19"/>
  <c r="N121" i="19"/>
  <c r="N122" i="19"/>
  <c r="N123" i="19"/>
  <c r="N124" i="19"/>
  <c r="N125" i="19"/>
  <c r="N126" i="19"/>
  <c r="N127" i="19"/>
  <c r="N128" i="19"/>
  <c r="N129" i="19"/>
  <c r="M118" i="19"/>
  <c r="M119" i="19"/>
  <c r="M120" i="19"/>
  <c r="M121" i="19"/>
  <c r="M122" i="19"/>
  <c r="M123" i="19"/>
  <c r="M124" i="19"/>
  <c r="M125" i="19"/>
  <c r="M126" i="19"/>
  <c r="M127" i="19"/>
  <c r="M128" i="19"/>
  <c r="M129" i="19"/>
  <c r="L118" i="19"/>
  <c r="L119" i="19"/>
  <c r="L120" i="19"/>
  <c r="L121" i="19"/>
  <c r="L122" i="19"/>
  <c r="L123" i="19"/>
  <c r="L124" i="19"/>
  <c r="L125" i="19"/>
  <c r="L126" i="19"/>
  <c r="L127" i="19"/>
  <c r="L128" i="19"/>
  <c r="L129" i="19"/>
  <c r="K118" i="19"/>
  <c r="K119" i="19"/>
  <c r="K120" i="19"/>
  <c r="K121" i="19"/>
  <c r="K122" i="19"/>
  <c r="K123" i="19"/>
  <c r="K124" i="19"/>
  <c r="K125" i="19"/>
  <c r="K126" i="19"/>
  <c r="K127" i="19"/>
  <c r="K128" i="19"/>
  <c r="K129" i="19"/>
  <c r="J118" i="19"/>
  <c r="J119" i="19"/>
  <c r="J120" i="19"/>
  <c r="J121" i="19"/>
  <c r="J122" i="19"/>
  <c r="J123" i="19"/>
  <c r="J124" i="19"/>
  <c r="J125" i="19"/>
  <c r="J126" i="19"/>
  <c r="J127" i="19"/>
  <c r="J128" i="19"/>
  <c r="J129" i="19"/>
  <c r="I118" i="19"/>
  <c r="I119" i="19"/>
  <c r="I120" i="19"/>
  <c r="I121" i="19"/>
  <c r="I122" i="19"/>
  <c r="I123" i="19"/>
  <c r="I124" i="19"/>
  <c r="I125" i="19"/>
  <c r="I126" i="19"/>
  <c r="I127" i="19"/>
  <c r="I128" i="19"/>
  <c r="I129" i="19"/>
  <c r="H118" i="19"/>
  <c r="H119" i="19"/>
  <c r="H120" i="19"/>
  <c r="H121" i="19"/>
  <c r="H122" i="19"/>
  <c r="H123" i="19"/>
  <c r="H124" i="19"/>
  <c r="H125" i="19"/>
  <c r="H126" i="19"/>
  <c r="H127" i="19"/>
  <c r="H128" i="19"/>
  <c r="H129" i="19"/>
  <c r="G118" i="19"/>
  <c r="G119" i="19"/>
  <c r="G120" i="19"/>
  <c r="G121" i="19"/>
  <c r="G122" i="19"/>
  <c r="G123" i="19"/>
  <c r="G124" i="19"/>
  <c r="G125" i="19"/>
  <c r="G126" i="19"/>
  <c r="G127" i="19"/>
  <c r="G128" i="19"/>
  <c r="G129" i="19"/>
  <c r="F118" i="19"/>
  <c r="F119" i="19"/>
  <c r="F120" i="19"/>
  <c r="F121" i="19"/>
  <c r="F122" i="19"/>
  <c r="F123" i="19"/>
  <c r="F124" i="19"/>
  <c r="F125" i="19"/>
  <c r="F126" i="19"/>
  <c r="F127" i="19"/>
  <c r="F128" i="19"/>
  <c r="F129" i="19"/>
  <c r="E118" i="19"/>
  <c r="E119" i="19"/>
  <c r="E120" i="19"/>
  <c r="E121" i="19"/>
  <c r="E122" i="19"/>
  <c r="E123" i="19"/>
  <c r="E124" i="19"/>
  <c r="E125" i="19"/>
  <c r="E126" i="19"/>
  <c r="E127" i="19"/>
  <c r="E128" i="19"/>
  <c r="E129" i="19"/>
  <c r="D118" i="19"/>
  <c r="D119" i="19"/>
  <c r="D120" i="19"/>
  <c r="D121" i="19"/>
  <c r="D122" i="19"/>
  <c r="D123" i="19"/>
  <c r="D124" i="19"/>
  <c r="D125" i="19"/>
  <c r="D126" i="19"/>
  <c r="D127" i="19"/>
  <c r="D128" i="19"/>
  <c r="D129" i="19"/>
  <c r="C118" i="19"/>
  <c r="C119" i="19"/>
  <c r="C120" i="19"/>
  <c r="C121" i="19"/>
  <c r="C122" i="19"/>
  <c r="C123" i="19"/>
  <c r="C124" i="19"/>
  <c r="C125" i="19"/>
  <c r="C126" i="19"/>
  <c r="C127" i="19"/>
  <c r="C128" i="19"/>
  <c r="C129" i="19"/>
  <c r="T117" i="19"/>
  <c r="S117" i="19"/>
  <c r="R117" i="19"/>
  <c r="Q117" i="19"/>
  <c r="P117" i="19"/>
  <c r="O117" i="19"/>
  <c r="N117" i="19"/>
  <c r="M117" i="19"/>
  <c r="L117" i="19"/>
  <c r="K117" i="19"/>
  <c r="J117" i="19"/>
  <c r="I117" i="19"/>
  <c r="H117" i="19"/>
  <c r="G117" i="19"/>
  <c r="F117" i="19"/>
  <c r="E117" i="19"/>
  <c r="D117" i="19"/>
  <c r="C117" i="19"/>
  <c r="X116" i="19"/>
  <c r="G19" i="19"/>
  <c r="W116" i="19"/>
  <c r="F19" i="19"/>
  <c r="X115" i="19"/>
  <c r="W115" i="19"/>
  <c r="X114" i="19"/>
  <c r="G17" i="19"/>
  <c r="W114" i="19"/>
  <c r="F17" i="19"/>
  <c r="F18" i="19"/>
  <c r="F38" i="19"/>
  <c r="W38" i="19"/>
  <c r="X113" i="19"/>
  <c r="W113" i="19"/>
  <c r="X112" i="19"/>
  <c r="G15" i="19"/>
  <c r="W112" i="19"/>
  <c r="F15" i="19"/>
  <c r="X111" i="19"/>
  <c r="W111" i="19"/>
  <c r="X110" i="19"/>
  <c r="G13" i="19"/>
  <c r="W110" i="19"/>
  <c r="F13" i="19"/>
  <c r="X109" i="19"/>
  <c r="W109" i="19"/>
  <c r="X108" i="19"/>
  <c r="G11" i="19"/>
  <c r="W108" i="19"/>
  <c r="F11" i="19"/>
  <c r="X107" i="19"/>
  <c r="W107" i="19"/>
  <c r="X106" i="19"/>
  <c r="G9" i="19"/>
  <c r="W106" i="19"/>
  <c r="F9" i="19"/>
  <c r="X105" i="19"/>
  <c r="X118" i="19"/>
  <c r="W105" i="19"/>
  <c r="W103" i="19"/>
  <c r="U88" i="19"/>
  <c r="U89" i="19"/>
  <c r="U90" i="19"/>
  <c r="U91" i="19"/>
  <c r="U92" i="19"/>
  <c r="U93" i="19"/>
  <c r="U94" i="19"/>
  <c r="U95" i="19"/>
  <c r="U96" i="19"/>
  <c r="U97" i="19"/>
  <c r="U98" i="19"/>
  <c r="U99" i="19"/>
  <c r="T88" i="19"/>
  <c r="T89" i="19"/>
  <c r="T90" i="19"/>
  <c r="T91" i="19"/>
  <c r="T92" i="19"/>
  <c r="T93" i="19"/>
  <c r="T94" i="19"/>
  <c r="T95" i="19"/>
  <c r="T96" i="19"/>
  <c r="T97" i="19"/>
  <c r="T98" i="19"/>
  <c r="T99" i="19"/>
  <c r="R88" i="19"/>
  <c r="R89" i="19"/>
  <c r="R90" i="19"/>
  <c r="R91" i="19"/>
  <c r="R92" i="19"/>
  <c r="R93" i="19"/>
  <c r="R94" i="19"/>
  <c r="R95" i="19"/>
  <c r="R96" i="19"/>
  <c r="R97" i="19"/>
  <c r="R98" i="19"/>
  <c r="R99" i="19"/>
  <c r="Q88" i="19"/>
  <c r="Q89" i="19"/>
  <c r="Q90" i="19"/>
  <c r="Q91" i="19"/>
  <c r="Q92" i="19"/>
  <c r="Q93" i="19"/>
  <c r="Q94" i="19"/>
  <c r="Q95" i="19"/>
  <c r="Q96" i="19"/>
  <c r="Q97" i="19"/>
  <c r="Q98" i="19"/>
  <c r="Q99" i="19"/>
  <c r="P88" i="19"/>
  <c r="P89" i="19"/>
  <c r="P90" i="19"/>
  <c r="P91" i="19"/>
  <c r="P92" i="19"/>
  <c r="P93" i="19"/>
  <c r="P94" i="19"/>
  <c r="P95" i="19"/>
  <c r="P96" i="19"/>
  <c r="P97" i="19"/>
  <c r="P98" i="19"/>
  <c r="P99" i="19"/>
  <c r="O88" i="19"/>
  <c r="O89" i="19"/>
  <c r="O90" i="19"/>
  <c r="O91" i="19"/>
  <c r="O92" i="19"/>
  <c r="O93" i="19"/>
  <c r="O94" i="19"/>
  <c r="O95" i="19"/>
  <c r="O96" i="19"/>
  <c r="O97" i="19"/>
  <c r="O98" i="19"/>
  <c r="O99" i="19"/>
  <c r="N88" i="19"/>
  <c r="N89" i="19"/>
  <c r="N90" i="19"/>
  <c r="N91" i="19"/>
  <c r="N92" i="19"/>
  <c r="N93" i="19"/>
  <c r="N94" i="19"/>
  <c r="N95" i="19"/>
  <c r="N96" i="19"/>
  <c r="N97" i="19"/>
  <c r="N98" i="19"/>
  <c r="N99" i="19"/>
  <c r="M88" i="19"/>
  <c r="M89" i="19"/>
  <c r="M90" i="19"/>
  <c r="M91" i="19"/>
  <c r="M92" i="19"/>
  <c r="M93" i="19"/>
  <c r="M94" i="19"/>
  <c r="M95" i="19"/>
  <c r="M96" i="19"/>
  <c r="M97" i="19"/>
  <c r="M98" i="19"/>
  <c r="M99" i="19"/>
  <c r="L88" i="19"/>
  <c r="L89" i="19"/>
  <c r="L90" i="19"/>
  <c r="L91" i="19"/>
  <c r="L92" i="19"/>
  <c r="L93" i="19"/>
  <c r="L94" i="19"/>
  <c r="L95" i="19"/>
  <c r="L96" i="19"/>
  <c r="L97" i="19"/>
  <c r="L98" i="19"/>
  <c r="L99" i="19"/>
  <c r="K88" i="19"/>
  <c r="K89" i="19"/>
  <c r="K90" i="19"/>
  <c r="K91" i="19"/>
  <c r="K92" i="19"/>
  <c r="K93" i="19"/>
  <c r="K94" i="19"/>
  <c r="K95" i="19"/>
  <c r="K96" i="19"/>
  <c r="K97" i="19"/>
  <c r="K98" i="19"/>
  <c r="K99" i="19"/>
  <c r="J88" i="19"/>
  <c r="J89" i="19"/>
  <c r="J90" i="19"/>
  <c r="J91" i="19"/>
  <c r="J92" i="19"/>
  <c r="J93" i="19"/>
  <c r="J94" i="19"/>
  <c r="J95" i="19"/>
  <c r="J96" i="19"/>
  <c r="J97" i="19"/>
  <c r="J98" i="19"/>
  <c r="J99" i="19"/>
  <c r="I88" i="19"/>
  <c r="I89" i="19"/>
  <c r="I90" i="19"/>
  <c r="I91" i="19"/>
  <c r="I92" i="19"/>
  <c r="I93" i="19"/>
  <c r="I94" i="19"/>
  <c r="I95" i="19"/>
  <c r="I96" i="19"/>
  <c r="I97" i="19"/>
  <c r="I98" i="19"/>
  <c r="I99" i="19"/>
  <c r="H88" i="19"/>
  <c r="H89" i="19"/>
  <c r="H90" i="19"/>
  <c r="H91" i="19"/>
  <c r="H92" i="19"/>
  <c r="H93" i="19"/>
  <c r="H94" i="19"/>
  <c r="H95" i="19"/>
  <c r="H96" i="19"/>
  <c r="H97" i="19"/>
  <c r="H98" i="19"/>
  <c r="H99" i="19"/>
  <c r="G88" i="19"/>
  <c r="G89" i="19"/>
  <c r="G90" i="19"/>
  <c r="G91" i="19"/>
  <c r="G92" i="19"/>
  <c r="G93" i="19"/>
  <c r="G94" i="19"/>
  <c r="G95" i="19"/>
  <c r="G96" i="19"/>
  <c r="G97" i="19"/>
  <c r="G98" i="19"/>
  <c r="G99" i="19"/>
  <c r="F88" i="19"/>
  <c r="F89" i="19"/>
  <c r="F90" i="19"/>
  <c r="F91" i="19"/>
  <c r="F92" i="19"/>
  <c r="F93" i="19"/>
  <c r="F94" i="19"/>
  <c r="F95" i="19"/>
  <c r="F96" i="19"/>
  <c r="F97" i="19"/>
  <c r="F98" i="19"/>
  <c r="F99" i="19"/>
  <c r="E88" i="19"/>
  <c r="E89" i="19"/>
  <c r="E90" i="19"/>
  <c r="E91" i="19"/>
  <c r="E92" i="19"/>
  <c r="E93" i="19"/>
  <c r="E94" i="19"/>
  <c r="E95" i="19"/>
  <c r="E96" i="19"/>
  <c r="E97" i="19"/>
  <c r="E98" i="19"/>
  <c r="E99" i="19"/>
  <c r="D88" i="19"/>
  <c r="D89" i="19"/>
  <c r="D90" i="19"/>
  <c r="D91" i="19"/>
  <c r="D92" i="19"/>
  <c r="D93" i="19"/>
  <c r="D94" i="19"/>
  <c r="D95" i="19"/>
  <c r="D96" i="19"/>
  <c r="D97" i="19"/>
  <c r="D98" i="19"/>
  <c r="D99" i="19"/>
  <c r="C88" i="19"/>
  <c r="C89" i="19"/>
  <c r="C90" i="19"/>
  <c r="C91" i="19"/>
  <c r="C92" i="19"/>
  <c r="C93" i="19"/>
  <c r="C94" i="19"/>
  <c r="C95" i="19"/>
  <c r="C96" i="19"/>
  <c r="C97" i="19"/>
  <c r="C98" i="19"/>
  <c r="C99" i="19"/>
  <c r="U87" i="19"/>
  <c r="T87" i="19"/>
  <c r="R87" i="19"/>
  <c r="Q87" i="19"/>
  <c r="P87" i="19"/>
  <c r="O87" i="19"/>
  <c r="N87" i="19"/>
  <c r="M87" i="19"/>
  <c r="L87" i="19"/>
  <c r="K87" i="19"/>
  <c r="J87" i="19"/>
  <c r="I87" i="19"/>
  <c r="H87" i="19"/>
  <c r="G87" i="19"/>
  <c r="F87" i="19"/>
  <c r="E87" i="19"/>
  <c r="D87" i="19"/>
  <c r="C87" i="19"/>
  <c r="X86" i="19"/>
  <c r="W86" i="19"/>
  <c r="X85" i="19"/>
  <c r="W85" i="19"/>
  <c r="X84" i="19"/>
  <c r="W84" i="19"/>
  <c r="X83" i="19"/>
  <c r="W83" i="19"/>
  <c r="X82" i="19"/>
  <c r="W82" i="19"/>
  <c r="X81" i="19"/>
  <c r="W81" i="19"/>
  <c r="X80" i="19"/>
  <c r="W80" i="19"/>
  <c r="X79" i="19"/>
  <c r="W79" i="19"/>
  <c r="X78" i="19"/>
  <c r="W78" i="19"/>
  <c r="X77" i="19"/>
  <c r="W77" i="19"/>
  <c r="X76" i="19"/>
  <c r="W76" i="19"/>
  <c r="X75" i="19"/>
  <c r="X88" i="19"/>
  <c r="W75" i="19"/>
  <c r="Y75" i="19"/>
  <c r="Y88" i="19"/>
  <c r="W73" i="19"/>
  <c r="U58" i="19"/>
  <c r="U59" i="19"/>
  <c r="U60" i="19"/>
  <c r="U61" i="19"/>
  <c r="U62" i="19"/>
  <c r="U63" i="19"/>
  <c r="U64" i="19"/>
  <c r="U65" i="19"/>
  <c r="U66" i="19"/>
  <c r="U67" i="19"/>
  <c r="U68" i="19"/>
  <c r="U69" i="19"/>
  <c r="T58" i="19"/>
  <c r="T59" i="19"/>
  <c r="T60" i="19"/>
  <c r="T61" i="19"/>
  <c r="T62" i="19"/>
  <c r="T63" i="19"/>
  <c r="T64" i="19"/>
  <c r="T65" i="19"/>
  <c r="T66" i="19"/>
  <c r="T67" i="19"/>
  <c r="T68" i="19"/>
  <c r="T69" i="19"/>
  <c r="S58" i="19"/>
  <c r="S59" i="19"/>
  <c r="S60" i="19"/>
  <c r="S61" i="19"/>
  <c r="S62" i="19"/>
  <c r="S63" i="19"/>
  <c r="S64" i="19"/>
  <c r="S65" i="19"/>
  <c r="S66" i="19"/>
  <c r="S67" i="19"/>
  <c r="S68" i="19"/>
  <c r="S69" i="19"/>
  <c r="P58" i="19"/>
  <c r="P59" i="19"/>
  <c r="P60" i="19"/>
  <c r="P61" i="19"/>
  <c r="P62" i="19"/>
  <c r="P63" i="19"/>
  <c r="P64" i="19"/>
  <c r="P65" i="19"/>
  <c r="P66" i="19"/>
  <c r="P67" i="19"/>
  <c r="P68" i="19"/>
  <c r="P69" i="19"/>
  <c r="O58" i="19"/>
  <c r="O59" i="19"/>
  <c r="O60" i="19"/>
  <c r="O61" i="19"/>
  <c r="O62" i="19"/>
  <c r="O63" i="19"/>
  <c r="O64" i="19"/>
  <c r="O65" i="19"/>
  <c r="O66" i="19"/>
  <c r="O67" i="19"/>
  <c r="O68" i="19"/>
  <c r="O69" i="19"/>
  <c r="N58" i="19"/>
  <c r="N59" i="19"/>
  <c r="N60" i="19"/>
  <c r="N61" i="19"/>
  <c r="N62" i="19"/>
  <c r="N63" i="19"/>
  <c r="N64" i="19"/>
  <c r="N65" i="19"/>
  <c r="N66" i="19"/>
  <c r="N67" i="19"/>
  <c r="N68" i="19"/>
  <c r="N69" i="19"/>
  <c r="M58" i="19"/>
  <c r="M59" i="19"/>
  <c r="M60" i="19"/>
  <c r="M61" i="19"/>
  <c r="M62" i="19"/>
  <c r="M63" i="19"/>
  <c r="M64" i="19"/>
  <c r="M65" i="19"/>
  <c r="M66" i="19"/>
  <c r="M67" i="19"/>
  <c r="M68" i="19"/>
  <c r="M69" i="19"/>
  <c r="L58" i="19"/>
  <c r="L59" i="19"/>
  <c r="L60" i="19"/>
  <c r="L61" i="19"/>
  <c r="L62" i="19"/>
  <c r="L63" i="19"/>
  <c r="L64" i="19"/>
  <c r="L65" i="19"/>
  <c r="L66" i="19"/>
  <c r="L67" i="19"/>
  <c r="L68" i="19"/>
  <c r="L69" i="19"/>
  <c r="K58" i="19"/>
  <c r="K59" i="19"/>
  <c r="K60" i="19"/>
  <c r="K61" i="19"/>
  <c r="K62" i="19"/>
  <c r="K63" i="19"/>
  <c r="K64" i="19"/>
  <c r="K65" i="19"/>
  <c r="K66" i="19"/>
  <c r="K67" i="19"/>
  <c r="K68" i="19"/>
  <c r="K69" i="19"/>
  <c r="J58" i="19"/>
  <c r="J59" i="19"/>
  <c r="J60" i="19"/>
  <c r="J61" i="19"/>
  <c r="J62" i="19"/>
  <c r="J63" i="19"/>
  <c r="J64" i="19"/>
  <c r="J65" i="19"/>
  <c r="J66" i="19"/>
  <c r="J67" i="19"/>
  <c r="J68" i="19"/>
  <c r="J69" i="19"/>
  <c r="I58" i="19"/>
  <c r="I59" i="19"/>
  <c r="I60" i="19"/>
  <c r="I61" i="19"/>
  <c r="I62" i="19"/>
  <c r="I63" i="19"/>
  <c r="I64" i="19"/>
  <c r="I65" i="19"/>
  <c r="I66" i="19"/>
  <c r="I67" i="19"/>
  <c r="I68" i="19"/>
  <c r="I69" i="19"/>
  <c r="H58" i="19"/>
  <c r="H59" i="19"/>
  <c r="H60" i="19"/>
  <c r="H61" i="19"/>
  <c r="H62" i="19"/>
  <c r="H63" i="19"/>
  <c r="H64" i="19"/>
  <c r="H65" i="19"/>
  <c r="H66" i="19"/>
  <c r="H67" i="19"/>
  <c r="H68" i="19"/>
  <c r="H69" i="19"/>
  <c r="G58" i="19"/>
  <c r="G59" i="19"/>
  <c r="G60" i="19"/>
  <c r="G61" i="19"/>
  <c r="G62" i="19"/>
  <c r="G63" i="19"/>
  <c r="G64" i="19"/>
  <c r="G65" i="19"/>
  <c r="G66" i="19"/>
  <c r="G67" i="19"/>
  <c r="G68" i="19"/>
  <c r="G69" i="19"/>
  <c r="F58" i="19"/>
  <c r="F59" i="19"/>
  <c r="F60" i="19"/>
  <c r="F61" i="19"/>
  <c r="F62" i="19"/>
  <c r="F63" i="19"/>
  <c r="F64" i="19"/>
  <c r="F65" i="19"/>
  <c r="F66" i="19"/>
  <c r="F67" i="19"/>
  <c r="F68" i="19"/>
  <c r="F69" i="19"/>
  <c r="E58" i="19"/>
  <c r="E59" i="19"/>
  <c r="E60" i="19"/>
  <c r="E61" i="19"/>
  <c r="E62" i="19"/>
  <c r="E63" i="19"/>
  <c r="E64" i="19"/>
  <c r="E65" i="19"/>
  <c r="E66" i="19"/>
  <c r="E67" i="19"/>
  <c r="E68" i="19"/>
  <c r="E69" i="19"/>
  <c r="D58" i="19"/>
  <c r="D59" i="19"/>
  <c r="D60" i="19"/>
  <c r="D61" i="19"/>
  <c r="D62" i="19"/>
  <c r="D63" i="19"/>
  <c r="D64" i="19"/>
  <c r="D65" i="19"/>
  <c r="D66" i="19"/>
  <c r="D67" i="19"/>
  <c r="D68" i="19"/>
  <c r="D69" i="19"/>
  <c r="C58" i="19"/>
  <c r="C59" i="19"/>
  <c r="C60" i="19"/>
  <c r="C61" i="19"/>
  <c r="C62" i="19"/>
  <c r="C63" i="19"/>
  <c r="C64" i="19"/>
  <c r="C65" i="19"/>
  <c r="C66" i="19"/>
  <c r="C67" i="19"/>
  <c r="C68" i="19"/>
  <c r="C69" i="19"/>
  <c r="U57" i="19"/>
  <c r="T57" i="19"/>
  <c r="S57" i="19"/>
  <c r="P57" i="19"/>
  <c r="O57" i="19"/>
  <c r="N57" i="19"/>
  <c r="M57" i="19"/>
  <c r="L57" i="19"/>
  <c r="K57" i="19"/>
  <c r="J57" i="19"/>
  <c r="I57" i="19"/>
  <c r="H57" i="19"/>
  <c r="G57" i="19"/>
  <c r="F57" i="19"/>
  <c r="E57" i="19"/>
  <c r="D57" i="19"/>
  <c r="C57" i="19"/>
  <c r="X56" i="19"/>
  <c r="W56" i="19"/>
  <c r="X55" i="19"/>
  <c r="D18" i="19"/>
  <c r="W55" i="19"/>
  <c r="X54" i="19"/>
  <c r="W54" i="19"/>
  <c r="C17" i="19"/>
  <c r="X53" i="19"/>
  <c r="D16" i="19"/>
  <c r="W53" i="19"/>
  <c r="X52" i="19"/>
  <c r="D15" i="19"/>
  <c r="W52" i="19"/>
  <c r="X51" i="19"/>
  <c r="D14" i="19"/>
  <c r="W51" i="19"/>
  <c r="X50" i="19"/>
  <c r="W50" i="19"/>
  <c r="X49" i="19"/>
  <c r="W49" i="19"/>
  <c r="X48" i="19"/>
  <c r="W48" i="19"/>
  <c r="C11" i="19"/>
  <c r="X47" i="19"/>
  <c r="W47" i="19"/>
  <c r="X46" i="19"/>
  <c r="W46" i="19"/>
  <c r="X45" i="19"/>
  <c r="X58" i="19"/>
  <c r="W45" i="19"/>
  <c r="W58" i="19"/>
  <c r="W43" i="19"/>
  <c r="R38" i="19"/>
  <c r="R37" i="19"/>
  <c r="R36" i="19"/>
  <c r="R35" i="19"/>
  <c r="T25" i="19"/>
  <c r="R22" i="19"/>
  <c r="R23" i="19"/>
  <c r="R24" i="19"/>
  <c r="R25" i="19"/>
  <c r="R26" i="19"/>
  <c r="R27" i="19"/>
  <c r="R28" i="19"/>
  <c r="R29" i="19"/>
  <c r="R30" i="19"/>
  <c r="R31" i="19"/>
  <c r="R32" i="19"/>
  <c r="R33" i="19"/>
  <c r="Y20" i="19"/>
  <c r="R20" i="19"/>
  <c r="Y19" i="19"/>
  <c r="M19" i="19"/>
  <c r="L19" i="19"/>
  <c r="J19" i="19"/>
  <c r="I19" i="19"/>
  <c r="D19" i="19"/>
  <c r="C19" i="19"/>
  <c r="Y18" i="19"/>
  <c r="J18" i="19"/>
  <c r="I18" i="19"/>
  <c r="G18" i="19"/>
  <c r="C18" i="19"/>
  <c r="Y17" i="19"/>
  <c r="M17" i="19"/>
  <c r="L17" i="19"/>
  <c r="J17" i="19"/>
  <c r="J38" i="19"/>
  <c r="X39" i="19"/>
  <c r="D17" i="19"/>
  <c r="Y16" i="19"/>
  <c r="L16" i="19"/>
  <c r="I16" i="19"/>
  <c r="G16" i="19"/>
  <c r="F16" i="19"/>
  <c r="C16" i="19"/>
  <c r="L15" i="19"/>
  <c r="J15" i="19"/>
  <c r="C15" i="19"/>
  <c r="I14" i="19"/>
  <c r="G14" i="19"/>
  <c r="F14" i="19"/>
  <c r="C14" i="19"/>
  <c r="M13" i="19"/>
  <c r="L13" i="19"/>
  <c r="J13" i="19"/>
  <c r="I13" i="19"/>
  <c r="D13" i="19"/>
  <c r="C13" i="19"/>
  <c r="I12" i="19"/>
  <c r="G12" i="19"/>
  <c r="F12" i="19"/>
  <c r="D12" i="19"/>
  <c r="C12" i="19"/>
  <c r="M11" i="19"/>
  <c r="L11" i="19"/>
  <c r="K11" i="19"/>
  <c r="J11" i="19"/>
  <c r="D11" i="19"/>
  <c r="M10" i="19"/>
  <c r="L10" i="19"/>
  <c r="I10" i="19"/>
  <c r="G10" i="19"/>
  <c r="F10" i="19"/>
  <c r="D10" i="19"/>
  <c r="C10" i="19"/>
  <c r="M9" i="19"/>
  <c r="L9" i="19"/>
  <c r="J9" i="19"/>
  <c r="I9" i="19"/>
  <c r="D9" i="19"/>
  <c r="C9" i="19"/>
  <c r="J8" i="19"/>
  <c r="I8" i="19"/>
  <c r="G8" i="19"/>
  <c r="F8" i="19"/>
  <c r="C8" i="19"/>
  <c r="U2" i="19"/>
  <c r="W2" i="19"/>
  <c r="T7" i="19"/>
  <c r="R2" i="19"/>
  <c r="U178" i="18"/>
  <c r="U179" i="18"/>
  <c r="U180" i="18"/>
  <c r="U181" i="18"/>
  <c r="U182" i="18"/>
  <c r="U183" i="18"/>
  <c r="U184" i="18"/>
  <c r="U185" i="18"/>
  <c r="U186" i="18"/>
  <c r="U187" i="18"/>
  <c r="U188" i="18"/>
  <c r="U189" i="18"/>
  <c r="T178" i="18"/>
  <c r="T179" i="18"/>
  <c r="T180" i="18"/>
  <c r="T181" i="18"/>
  <c r="T182" i="18"/>
  <c r="T183" i="18"/>
  <c r="T184" i="18"/>
  <c r="T185" i="18"/>
  <c r="T186" i="18"/>
  <c r="T187" i="18"/>
  <c r="T188" i="18"/>
  <c r="T189" i="18"/>
  <c r="P178" i="18"/>
  <c r="P179" i="18"/>
  <c r="P180" i="18"/>
  <c r="P181" i="18"/>
  <c r="P182" i="18"/>
  <c r="P183" i="18"/>
  <c r="P184" i="18"/>
  <c r="P185" i="18"/>
  <c r="P186" i="18"/>
  <c r="P187" i="18"/>
  <c r="P188" i="18"/>
  <c r="P189" i="18"/>
  <c r="O178" i="18"/>
  <c r="O179" i="18"/>
  <c r="O180" i="18"/>
  <c r="O181" i="18"/>
  <c r="O182" i="18"/>
  <c r="O183" i="18"/>
  <c r="O184" i="18"/>
  <c r="O185" i="18"/>
  <c r="O186" i="18"/>
  <c r="O187" i="18"/>
  <c r="O188" i="18"/>
  <c r="O189" i="18"/>
  <c r="N178" i="18"/>
  <c r="N179" i="18"/>
  <c r="N180" i="18"/>
  <c r="N181" i="18"/>
  <c r="N182" i="18"/>
  <c r="N183" i="18"/>
  <c r="N184" i="18"/>
  <c r="N185" i="18"/>
  <c r="N186" i="18"/>
  <c r="N187" i="18"/>
  <c r="N188" i="18"/>
  <c r="N189" i="18"/>
  <c r="M178" i="18"/>
  <c r="M179" i="18"/>
  <c r="M180" i="18"/>
  <c r="M181" i="18"/>
  <c r="M182" i="18"/>
  <c r="M183" i="18"/>
  <c r="M184" i="18"/>
  <c r="M185" i="18"/>
  <c r="M186" i="18"/>
  <c r="M187" i="18"/>
  <c r="M188" i="18"/>
  <c r="M189" i="18"/>
  <c r="L178" i="18"/>
  <c r="L179" i="18"/>
  <c r="L180" i="18"/>
  <c r="L181" i="18"/>
  <c r="L182" i="18"/>
  <c r="L183" i="18"/>
  <c r="L184" i="18"/>
  <c r="L185" i="18"/>
  <c r="L186" i="18"/>
  <c r="L187" i="18"/>
  <c r="L188" i="18"/>
  <c r="L189" i="18"/>
  <c r="K178" i="18"/>
  <c r="K179" i="18"/>
  <c r="K180" i="18"/>
  <c r="K181" i="18"/>
  <c r="K182" i="18"/>
  <c r="K183" i="18"/>
  <c r="K184" i="18"/>
  <c r="K185" i="18"/>
  <c r="K186" i="18"/>
  <c r="K187" i="18"/>
  <c r="K188" i="18"/>
  <c r="K189" i="18"/>
  <c r="J178" i="18"/>
  <c r="J179" i="18"/>
  <c r="J180" i="18"/>
  <c r="J181" i="18"/>
  <c r="J182" i="18"/>
  <c r="J183" i="18"/>
  <c r="J184" i="18"/>
  <c r="J185" i="18"/>
  <c r="J186" i="18"/>
  <c r="J187" i="18"/>
  <c r="J188" i="18"/>
  <c r="J189" i="18"/>
  <c r="I178" i="18"/>
  <c r="I179" i="18"/>
  <c r="I180" i="18"/>
  <c r="I181" i="18"/>
  <c r="I182" i="18"/>
  <c r="I183" i="18"/>
  <c r="I184" i="18"/>
  <c r="I185" i="18"/>
  <c r="I186" i="18"/>
  <c r="I187" i="18"/>
  <c r="I188" i="18"/>
  <c r="I189" i="18"/>
  <c r="H178" i="18"/>
  <c r="H179" i="18"/>
  <c r="H180" i="18"/>
  <c r="H181" i="18"/>
  <c r="H182" i="18"/>
  <c r="H183" i="18"/>
  <c r="H184" i="18"/>
  <c r="H185" i="18"/>
  <c r="H186" i="18"/>
  <c r="H187" i="18"/>
  <c r="H188" i="18"/>
  <c r="H189" i="18"/>
  <c r="G178" i="18"/>
  <c r="G179" i="18"/>
  <c r="G180" i="18"/>
  <c r="G181" i="18"/>
  <c r="G182" i="18"/>
  <c r="G183" i="18"/>
  <c r="G184" i="18"/>
  <c r="G185" i="18"/>
  <c r="G186" i="18"/>
  <c r="G187" i="18"/>
  <c r="G188" i="18"/>
  <c r="G189" i="18"/>
  <c r="F178" i="18"/>
  <c r="F179" i="18"/>
  <c r="F180" i="18"/>
  <c r="F181" i="18"/>
  <c r="F182" i="18"/>
  <c r="F183" i="18"/>
  <c r="F184" i="18"/>
  <c r="F185" i="18"/>
  <c r="F186" i="18"/>
  <c r="F187" i="18"/>
  <c r="F188" i="18"/>
  <c r="F189" i="18"/>
  <c r="E178" i="18"/>
  <c r="E179" i="18"/>
  <c r="E180" i="18"/>
  <c r="E181" i="18"/>
  <c r="E182" i="18"/>
  <c r="E183" i="18"/>
  <c r="E184" i="18"/>
  <c r="E185" i="18"/>
  <c r="E186" i="18"/>
  <c r="E187" i="18"/>
  <c r="E188" i="18"/>
  <c r="E189" i="18"/>
  <c r="D178" i="18"/>
  <c r="D179" i="18"/>
  <c r="D180" i="18"/>
  <c r="D181" i="18"/>
  <c r="D182" i="18"/>
  <c r="D183" i="18"/>
  <c r="D184" i="18"/>
  <c r="D185" i="18"/>
  <c r="D186" i="18"/>
  <c r="D187" i="18"/>
  <c r="D188" i="18"/>
  <c r="D189" i="18"/>
  <c r="C178" i="18"/>
  <c r="C179" i="18"/>
  <c r="C180" i="18"/>
  <c r="C181" i="18"/>
  <c r="C182" i="18"/>
  <c r="C183" i="18"/>
  <c r="C184" i="18"/>
  <c r="C185" i="18"/>
  <c r="C186" i="18"/>
  <c r="C187" i="18"/>
  <c r="C188" i="18"/>
  <c r="C189" i="18"/>
  <c r="U177" i="18"/>
  <c r="T177" i="18"/>
  <c r="P177" i="18"/>
  <c r="O177" i="18"/>
  <c r="L52" i="15"/>
  <c r="N177" i="18"/>
  <c r="M177" i="18"/>
  <c r="L177" i="18"/>
  <c r="K177" i="18"/>
  <c r="G52" i="15"/>
  <c r="J177" i="18"/>
  <c r="I177" i="18"/>
  <c r="H177" i="18"/>
  <c r="G177" i="18"/>
  <c r="C52" i="15"/>
  <c r="F177" i="18"/>
  <c r="E177" i="18"/>
  <c r="D177" i="18"/>
  <c r="C177" i="18"/>
  <c r="E52" i="15"/>
  <c r="X176" i="18"/>
  <c r="W176" i="18"/>
  <c r="X175" i="18"/>
  <c r="W175" i="18"/>
  <c r="L18" i="18"/>
  <c r="X174" i="18"/>
  <c r="M17" i="18"/>
  <c r="W174" i="18"/>
  <c r="X173" i="18"/>
  <c r="W173" i="18"/>
  <c r="L16" i="18"/>
  <c r="X172" i="18"/>
  <c r="M15" i="18"/>
  <c r="W172" i="18"/>
  <c r="X171" i="18"/>
  <c r="W171" i="18"/>
  <c r="L14" i="18"/>
  <c r="X170" i="18"/>
  <c r="M13" i="18"/>
  <c r="W170" i="18"/>
  <c r="X169" i="18"/>
  <c r="W169" i="18"/>
  <c r="L12" i="18"/>
  <c r="X168" i="18"/>
  <c r="M11" i="18"/>
  <c r="W168" i="18"/>
  <c r="X167" i="18"/>
  <c r="W167" i="18"/>
  <c r="L10" i="18"/>
  <c r="X166" i="18"/>
  <c r="M9" i="18"/>
  <c r="W166" i="18"/>
  <c r="X165" i="18"/>
  <c r="X178" i="18"/>
  <c r="W165" i="18"/>
  <c r="W178" i="18"/>
  <c r="W163" i="18"/>
  <c r="U148" i="18"/>
  <c r="U149" i="18"/>
  <c r="U150" i="18"/>
  <c r="U151" i="18"/>
  <c r="U152" i="18"/>
  <c r="U153" i="18"/>
  <c r="U154" i="18"/>
  <c r="U155" i="18"/>
  <c r="U156" i="18"/>
  <c r="U157" i="18"/>
  <c r="U158" i="18"/>
  <c r="U159" i="18"/>
  <c r="T148" i="18"/>
  <c r="T149" i="18"/>
  <c r="T150" i="18"/>
  <c r="T151" i="18"/>
  <c r="T152" i="18"/>
  <c r="T153" i="18"/>
  <c r="T154" i="18"/>
  <c r="T155" i="18"/>
  <c r="T156" i="18"/>
  <c r="T157" i="18"/>
  <c r="T158" i="18"/>
  <c r="T159" i="18"/>
  <c r="R148" i="18"/>
  <c r="R149" i="18"/>
  <c r="R150" i="18"/>
  <c r="R151" i="18"/>
  <c r="R152" i="18"/>
  <c r="R153" i="18"/>
  <c r="R154" i="18"/>
  <c r="R155" i="18"/>
  <c r="R156" i="18"/>
  <c r="R157" i="18"/>
  <c r="R158" i="18"/>
  <c r="R159" i="18"/>
  <c r="Q148" i="18"/>
  <c r="Q149" i="18"/>
  <c r="Q150" i="18"/>
  <c r="Q151" i="18"/>
  <c r="Q152" i="18"/>
  <c r="Q153" i="18"/>
  <c r="Q154" i="18"/>
  <c r="Q155" i="18"/>
  <c r="Q156" i="18"/>
  <c r="Q157" i="18"/>
  <c r="Q158" i="18"/>
  <c r="Q159" i="18"/>
  <c r="P148" i="18"/>
  <c r="P149" i="18"/>
  <c r="P150" i="18"/>
  <c r="P151" i="18"/>
  <c r="P152" i="18"/>
  <c r="P153" i="18"/>
  <c r="P154" i="18"/>
  <c r="P155" i="18"/>
  <c r="P156" i="18"/>
  <c r="P157" i="18"/>
  <c r="P158" i="18"/>
  <c r="P159" i="18"/>
  <c r="O148" i="18"/>
  <c r="O149" i="18"/>
  <c r="O150" i="18"/>
  <c r="O151" i="18"/>
  <c r="O152" i="18"/>
  <c r="O153" i="18"/>
  <c r="O154" i="18"/>
  <c r="O155" i="18"/>
  <c r="O156" i="18"/>
  <c r="O157" i="18"/>
  <c r="O158" i="18"/>
  <c r="O159" i="18"/>
  <c r="N148" i="18"/>
  <c r="N149" i="18"/>
  <c r="N150" i="18"/>
  <c r="N151" i="18"/>
  <c r="N152" i="18"/>
  <c r="N153" i="18"/>
  <c r="N154" i="18"/>
  <c r="N155" i="18"/>
  <c r="N156" i="18"/>
  <c r="N157" i="18"/>
  <c r="N158" i="18"/>
  <c r="N159" i="18"/>
  <c r="M148" i="18"/>
  <c r="M149" i="18"/>
  <c r="M150" i="18"/>
  <c r="M151" i="18"/>
  <c r="M152" i="18"/>
  <c r="M153" i="18"/>
  <c r="M154" i="18"/>
  <c r="M155" i="18"/>
  <c r="M156" i="18"/>
  <c r="M157" i="18"/>
  <c r="M158" i="18"/>
  <c r="M159" i="18"/>
  <c r="L148" i="18"/>
  <c r="L149" i="18"/>
  <c r="L150" i="18"/>
  <c r="L151" i="18"/>
  <c r="L152" i="18"/>
  <c r="L153" i="18"/>
  <c r="L154" i="18"/>
  <c r="L155" i="18"/>
  <c r="L156" i="18"/>
  <c r="L157" i="18"/>
  <c r="L158" i="18"/>
  <c r="L159" i="18"/>
  <c r="K148" i="18"/>
  <c r="K149" i="18"/>
  <c r="K150" i="18"/>
  <c r="K151" i="18"/>
  <c r="K152" i="18"/>
  <c r="K153" i="18"/>
  <c r="K154" i="18"/>
  <c r="K155" i="18"/>
  <c r="K156" i="18"/>
  <c r="K157" i="18"/>
  <c r="K158" i="18"/>
  <c r="K159" i="18"/>
  <c r="J148" i="18"/>
  <c r="J149" i="18"/>
  <c r="J150" i="18"/>
  <c r="J151" i="18"/>
  <c r="J152" i="18"/>
  <c r="J153" i="18"/>
  <c r="J154" i="18"/>
  <c r="J155" i="18"/>
  <c r="J156" i="18"/>
  <c r="J157" i="18"/>
  <c r="J158" i="18"/>
  <c r="J159" i="18"/>
  <c r="I148" i="18"/>
  <c r="I149" i="18"/>
  <c r="I150" i="18"/>
  <c r="I151" i="18"/>
  <c r="I152" i="18"/>
  <c r="I153" i="18"/>
  <c r="I154" i="18"/>
  <c r="I155" i="18"/>
  <c r="I156" i="18"/>
  <c r="I157" i="18"/>
  <c r="I158" i="18"/>
  <c r="I159" i="18"/>
  <c r="H148" i="18"/>
  <c r="H149" i="18"/>
  <c r="H150" i="18"/>
  <c r="H151" i="18"/>
  <c r="H152" i="18"/>
  <c r="H153" i="18"/>
  <c r="H154" i="18"/>
  <c r="H155" i="18"/>
  <c r="H156" i="18"/>
  <c r="H157" i="18"/>
  <c r="H158" i="18"/>
  <c r="H159" i="18"/>
  <c r="G148" i="18"/>
  <c r="G149" i="18"/>
  <c r="G150" i="18"/>
  <c r="G151" i="18"/>
  <c r="G152" i="18"/>
  <c r="G153" i="18"/>
  <c r="G154" i="18"/>
  <c r="G155" i="18"/>
  <c r="G156" i="18"/>
  <c r="G157" i="18"/>
  <c r="G158" i="18"/>
  <c r="G159" i="18"/>
  <c r="F148" i="18"/>
  <c r="F149" i="18"/>
  <c r="F150" i="18"/>
  <c r="F151" i="18"/>
  <c r="F152" i="18"/>
  <c r="F153" i="18"/>
  <c r="F154" i="18"/>
  <c r="F155" i="18"/>
  <c r="F156" i="18"/>
  <c r="F157" i="18"/>
  <c r="F158" i="18"/>
  <c r="F159" i="18"/>
  <c r="E148" i="18"/>
  <c r="E149" i="18"/>
  <c r="E150" i="18"/>
  <c r="E151" i="18"/>
  <c r="E152" i="18"/>
  <c r="E153" i="18"/>
  <c r="E154" i="18"/>
  <c r="E155" i="18"/>
  <c r="E156" i="18"/>
  <c r="E157" i="18"/>
  <c r="E158" i="18"/>
  <c r="E159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C148" i="18"/>
  <c r="C149" i="18"/>
  <c r="C150" i="18"/>
  <c r="C151" i="18"/>
  <c r="C152" i="18"/>
  <c r="C153" i="18"/>
  <c r="C154" i="18"/>
  <c r="C155" i="18"/>
  <c r="C156" i="18"/>
  <c r="C157" i="18"/>
  <c r="C158" i="18"/>
  <c r="C159" i="18"/>
  <c r="U147" i="18"/>
  <c r="T147" i="18"/>
  <c r="R147" i="18"/>
  <c r="Q147" i="18"/>
  <c r="G44" i="15"/>
  <c r="P147" i="18"/>
  <c r="O147" i="18"/>
  <c r="K44" i="15"/>
  <c r="N147" i="18"/>
  <c r="M147" i="18"/>
  <c r="L44" i="15"/>
  <c r="L147" i="18"/>
  <c r="K147" i="18"/>
  <c r="H44" i="15"/>
  <c r="J147" i="18"/>
  <c r="I147" i="18"/>
  <c r="H147" i="18"/>
  <c r="G147" i="18"/>
  <c r="E44" i="15"/>
  <c r="F147" i="18"/>
  <c r="E147" i="18"/>
  <c r="D44" i="15"/>
  <c r="D147" i="18"/>
  <c r="C147" i="18"/>
  <c r="J44" i="15"/>
  <c r="X146" i="18"/>
  <c r="W146" i="18"/>
  <c r="X145" i="18"/>
  <c r="W145" i="18"/>
  <c r="X144" i="18"/>
  <c r="W144" i="18"/>
  <c r="X143" i="18"/>
  <c r="W143" i="18"/>
  <c r="Y143" i="18"/>
  <c r="K16" i="18"/>
  <c r="X142" i="18"/>
  <c r="W142" i="18"/>
  <c r="X141" i="18"/>
  <c r="W141" i="18"/>
  <c r="Y141" i="18"/>
  <c r="K14" i="18"/>
  <c r="X140" i="18"/>
  <c r="W140" i="18"/>
  <c r="X139" i="18"/>
  <c r="W139" i="18"/>
  <c r="X138" i="18"/>
  <c r="W138" i="18"/>
  <c r="X137" i="18"/>
  <c r="J10" i="18"/>
  <c r="W137" i="18"/>
  <c r="I10" i="18"/>
  <c r="X136" i="18"/>
  <c r="W136" i="18"/>
  <c r="X135" i="18"/>
  <c r="X148" i="18"/>
  <c r="W135" i="18"/>
  <c r="Y135" i="18"/>
  <c r="Y148" i="18"/>
  <c r="W133" i="18"/>
  <c r="T118" i="18"/>
  <c r="T119" i="18"/>
  <c r="T120" i="18"/>
  <c r="T121" i="18"/>
  <c r="T122" i="18"/>
  <c r="T123" i="18"/>
  <c r="T124" i="18"/>
  <c r="T125" i="18"/>
  <c r="T126" i="18"/>
  <c r="T127" i="18"/>
  <c r="T128" i="18"/>
  <c r="T129" i="18"/>
  <c r="S118" i="18"/>
  <c r="S119" i="18"/>
  <c r="S120" i="18"/>
  <c r="S121" i="18"/>
  <c r="S122" i="18"/>
  <c r="S123" i="18"/>
  <c r="S124" i="18"/>
  <c r="S125" i="18"/>
  <c r="S126" i="18"/>
  <c r="S127" i="18"/>
  <c r="S128" i="18"/>
  <c r="S129" i="18"/>
  <c r="R118" i="18"/>
  <c r="R119" i="18"/>
  <c r="R120" i="18"/>
  <c r="R121" i="18"/>
  <c r="R122" i="18"/>
  <c r="R123" i="18"/>
  <c r="R124" i="18"/>
  <c r="R125" i="18"/>
  <c r="R126" i="18"/>
  <c r="R127" i="18"/>
  <c r="R128" i="18"/>
  <c r="R129" i="18"/>
  <c r="Q118" i="18"/>
  <c r="Q119" i="18"/>
  <c r="Q120" i="18"/>
  <c r="Q121" i="18"/>
  <c r="Q122" i="18"/>
  <c r="Q123" i="18"/>
  <c r="Q124" i="18"/>
  <c r="Q125" i="18"/>
  <c r="Q126" i="18"/>
  <c r="Q127" i="18"/>
  <c r="Q128" i="18"/>
  <c r="Q129" i="18"/>
  <c r="P118" i="18"/>
  <c r="P119" i="18"/>
  <c r="P120" i="18"/>
  <c r="P121" i="18"/>
  <c r="P122" i="18"/>
  <c r="P123" i="18"/>
  <c r="P124" i="18"/>
  <c r="P125" i="18"/>
  <c r="P126" i="18"/>
  <c r="P127" i="18"/>
  <c r="P128" i="18"/>
  <c r="P129" i="18"/>
  <c r="O118" i="18"/>
  <c r="O119" i="18"/>
  <c r="O120" i="18"/>
  <c r="O121" i="18"/>
  <c r="O122" i="18"/>
  <c r="O123" i="18"/>
  <c r="O124" i="18"/>
  <c r="O125" i="18"/>
  <c r="O126" i="18"/>
  <c r="O127" i="18"/>
  <c r="O128" i="18"/>
  <c r="O129" i="18"/>
  <c r="N118" i="18"/>
  <c r="N119" i="18"/>
  <c r="N120" i="18"/>
  <c r="N121" i="18"/>
  <c r="N122" i="18"/>
  <c r="N123" i="18"/>
  <c r="N124" i="18"/>
  <c r="N125" i="18"/>
  <c r="N126" i="18"/>
  <c r="N127" i="18"/>
  <c r="N128" i="18"/>
  <c r="N129" i="18"/>
  <c r="M118" i="18"/>
  <c r="M119" i="18"/>
  <c r="M120" i="18"/>
  <c r="M121" i="18"/>
  <c r="M122" i="18"/>
  <c r="M123" i="18"/>
  <c r="M124" i="18"/>
  <c r="M125" i="18"/>
  <c r="M126" i="18"/>
  <c r="M127" i="18"/>
  <c r="M128" i="18"/>
  <c r="M129" i="18"/>
  <c r="L118" i="18"/>
  <c r="L119" i="18"/>
  <c r="L120" i="18"/>
  <c r="L121" i="18"/>
  <c r="L122" i="18"/>
  <c r="L123" i="18"/>
  <c r="L124" i="18"/>
  <c r="L125" i="18"/>
  <c r="L126" i="18"/>
  <c r="L127" i="18"/>
  <c r="L128" i="18"/>
  <c r="L129" i="18"/>
  <c r="K118" i="18"/>
  <c r="K119" i="18"/>
  <c r="K120" i="18"/>
  <c r="K121" i="18"/>
  <c r="K122" i="18"/>
  <c r="K123" i="18"/>
  <c r="K124" i="18"/>
  <c r="K125" i="18"/>
  <c r="K126" i="18"/>
  <c r="K127" i="18"/>
  <c r="K128" i="18"/>
  <c r="K129" i="18"/>
  <c r="J118" i="18"/>
  <c r="J119" i="18"/>
  <c r="J120" i="18"/>
  <c r="J121" i="18"/>
  <c r="J122" i="18"/>
  <c r="J123" i="18"/>
  <c r="J124" i="18"/>
  <c r="J125" i="18"/>
  <c r="J126" i="18"/>
  <c r="J127" i="18"/>
  <c r="J128" i="18"/>
  <c r="J129" i="18"/>
  <c r="I118" i="18"/>
  <c r="I119" i="18"/>
  <c r="I120" i="18"/>
  <c r="I121" i="18"/>
  <c r="I122" i="18"/>
  <c r="I123" i="18"/>
  <c r="I124" i="18"/>
  <c r="I125" i="18"/>
  <c r="I126" i="18"/>
  <c r="I127" i="18"/>
  <c r="I128" i="18"/>
  <c r="I129" i="18"/>
  <c r="H118" i="18"/>
  <c r="H119" i="18"/>
  <c r="H120" i="18"/>
  <c r="H121" i="18"/>
  <c r="H122" i="18"/>
  <c r="H123" i="18"/>
  <c r="H124" i="18"/>
  <c r="H125" i="18"/>
  <c r="H126" i="18"/>
  <c r="H127" i="18"/>
  <c r="H128" i="18"/>
  <c r="H129" i="18"/>
  <c r="G118" i="18"/>
  <c r="G119" i="18"/>
  <c r="G120" i="18"/>
  <c r="G121" i="18"/>
  <c r="G122" i="18"/>
  <c r="G123" i="18"/>
  <c r="G124" i="18"/>
  <c r="G125" i="18"/>
  <c r="G126" i="18"/>
  <c r="G127" i="18"/>
  <c r="G128" i="18"/>
  <c r="G129" i="18"/>
  <c r="F118" i="18"/>
  <c r="F119" i="18"/>
  <c r="F120" i="18"/>
  <c r="F121" i="18"/>
  <c r="F122" i="18"/>
  <c r="F123" i="18"/>
  <c r="F124" i="18"/>
  <c r="F125" i="18"/>
  <c r="F126" i="18"/>
  <c r="F127" i="18"/>
  <c r="F128" i="18"/>
  <c r="F129" i="18"/>
  <c r="E118" i="18"/>
  <c r="E119" i="18"/>
  <c r="E120" i="18"/>
  <c r="E121" i="18"/>
  <c r="E122" i="18"/>
  <c r="E123" i="18"/>
  <c r="E124" i="18"/>
  <c r="E125" i="18"/>
  <c r="E126" i="18"/>
  <c r="E127" i="18"/>
  <c r="E128" i="18"/>
  <c r="E129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C118" i="18"/>
  <c r="C119" i="18"/>
  <c r="C120" i="18"/>
  <c r="C121" i="18"/>
  <c r="C122" i="18"/>
  <c r="C123" i="18"/>
  <c r="C124" i="18"/>
  <c r="C125" i="18"/>
  <c r="C126" i="18"/>
  <c r="C127" i="18"/>
  <c r="C128" i="18"/>
  <c r="C129" i="18"/>
  <c r="T117" i="18"/>
  <c r="S117" i="18"/>
  <c r="R117" i="18"/>
  <c r="Q117" i="18"/>
  <c r="J36" i="15"/>
  <c r="P117" i="18"/>
  <c r="O117" i="18"/>
  <c r="N117" i="18"/>
  <c r="M117" i="18"/>
  <c r="H36" i="15"/>
  <c r="L117" i="18"/>
  <c r="K117" i="18"/>
  <c r="J117" i="18"/>
  <c r="I117" i="18"/>
  <c r="F36" i="15"/>
  <c r="H117" i="18"/>
  <c r="G117" i="18"/>
  <c r="F117" i="18"/>
  <c r="E117" i="18"/>
  <c r="D36" i="15"/>
  <c r="D117" i="18"/>
  <c r="C117" i="18"/>
  <c r="X116" i="18"/>
  <c r="W116" i="18"/>
  <c r="F19" i="18"/>
  <c r="X115" i="18"/>
  <c r="G18" i="18"/>
  <c r="W115" i="18"/>
  <c r="X114" i="18"/>
  <c r="W114" i="18"/>
  <c r="F17" i="18"/>
  <c r="X113" i="18"/>
  <c r="G16" i="18"/>
  <c r="W113" i="18"/>
  <c r="X112" i="18"/>
  <c r="W112" i="18"/>
  <c r="X111" i="18"/>
  <c r="G14" i="18"/>
  <c r="W111" i="18"/>
  <c r="X110" i="18"/>
  <c r="W110" i="18"/>
  <c r="X109" i="18"/>
  <c r="G12" i="18"/>
  <c r="W109" i="18"/>
  <c r="X108" i="18"/>
  <c r="W108" i="18"/>
  <c r="F11" i="18"/>
  <c r="X107" i="18"/>
  <c r="G10" i="18"/>
  <c r="W107" i="18"/>
  <c r="X106" i="18"/>
  <c r="W106" i="18"/>
  <c r="F9" i="18"/>
  <c r="X105" i="18"/>
  <c r="X118" i="18"/>
  <c r="W105" i="18"/>
  <c r="W103" i="18"/>
  <c r="U88" i="18"/>
  <c r="U89" i="18"/>
  <c r="U90" i="18"/>
  <c r="U91" i="18"/>
  <c r="U92" i="18"/>
  <c r="U93" i="18"/>
  <c r="U94" i="18"/>
  <c r="U95" i="18"/>
  <c r="U96" i="18"/>
  <c r="U97" i="18"/>
  <c r="U98" i="18"/>
  <c r="U99" i="18"/>
  <c r="T88" i="18"/>
  <c r="T89" i="18"/>
  <c r="T90" i="18"/>
  <c r="T91" i="18"/>
  <c r="T92" i="18"/>
  <c r="T93" i="18"/>
  <c r="T94" i="18"/>
  <c r="T95" i="18"/>
  <c r="T96" i="18"/>
  <c r="T97" i="18"/>
  <c r="T98" i="18"/>
  <c r="T99" i="18"/>
  <c r="R88" i="18"/>
  <c r="R89" i="18"/>
  <c r="R90" i="18"/>
  <c r="R91" i="18"/>
  <c r="R92" i="18"/>
  <c r="R93" i="18"/>
  <c r="R94" i="18"/>
  <c r="R95" i="18"/>
  <c r="R96" i="18"/>
  <c r="R97" i="18"/>
  <c r="R98" i="18"/>
  <c r="R99" i="18"/>
  <c r="Q88" i="18"/>
  <c r="Q89" i="18"/>
  <c r="Q90" i="18"/>
  <c r="Q91" i="18"/>
  <c r="Q92" i="18"/>
  <c r="Q93" i="18"/>
  <c r="Q94" i="18"/>
  <c r="Q95" i="18"/>
  <c r="Q96" i="18"/>
  <c r="Q97" i="18"/>
  <c r="Q98" i="18"/>
  <c r="Q99" i="18"/>
  <c r="P88" i="18"/>
  <c r="P89" i="18"/>
  <c r="P90" i="18"/>
  <c r="P91" i="18"/>
  <c r="P92" i="18"/>
  <c r="P93" i="18"/>
  <c r="P94" i="18"/>
  <c r="P95" i="18"/>
  <c r="P96" i="18"/>
  <c r="P97" i="18"/>
  <c r="P98" i="18"/>
  <c r="P99" i="18"/>
  <c r="O88" i="18"/>
  <c r="O89" i="18"/>
  <c r="O90" i="18"/>
  <c r="O91" i="18"/>
  <c r="O92" i="18"/>
  <c r="O93" i="18"/>
  <c r="O94" i="18"/>
  <c r="O95" i="18"/>
  <c r="O96" i="18"/>
  <c r="O97" i="18"/>
  <c r="O98" i="18"/>
  <c r="O99" i="18"/>
  <c r="N88" i="18"/>
  <c r="N89" i="18"/>
  <c r="N90" i="18"/>
  <c r="N91" i="18"/>
  <c r="N92" i="18"/>
  <c r="N93" i="18"/>
  <c r="N94" i="18"/>
  <c r="N95" i="18"/>
  <c r="N96" i="18"/>
  <c r="N97" i="18"/>
  <c r="N98" i="18"/>
  <c r="N99" i="18"/>
  <c r="M88" i="18"/>
  <c r="M89" i="18"/>
  <c r="M90" i="18"/>
  <c r="M91" i="18"/>
  <c r="M92" i="18"/>
  <c r="M93" i="18"/>
  <c r="M94" i="18"/>
  <c r="M95" i="18"/>
  <c r="M96" i="18"/>
  <c r="M97" i="18"/>
  <c r="M98" i="18"/>
  <c r="M99" i="18"/>
  <c r="L88" i="18"/>
  <c r="L89" i="18"/>
  <c r="L90" i="18"/>
  <c r="L91" i="18"/>
  <c r="L92" i="18"/>
  <c r="L93" i="18"/>
  <c r="L94" i="18"/>
  <c r="L95" i="18"/>
  <c r="L96" i="18"/>
  <c r="L97" i="18"/>
  <c r="L98" i="18"/>
  <c r="L99" i="18"/>
  <c r="K88" i="18"/>
  <c r="K89" i="18"/>
  <c r="K90" i="18"/>
  <c r="K91" i="18"/>
  <c r="K92" i="18"/>
  <c r="K93" i="18"/>
  <c r="K94" i="18"/>
  <c r="K95" i="18"/>
  <c r="K96" i="18"/>
  <c r="K97" i="18"/>
  <c r="K98" i="18"/>
  <c r="K99" i="18"/>
  <c r="J88" i="18"/>
  <c r="J89" i="18"/>
  <c r="J90" i="18"/>
  <c r="J91" i="18"/>
  <c r="J92" i="18"/>
  <c r="J93" i="18"/>
  <c r="J94" i="18"/>
  <c r="J95" i="18"/>
  <c r="J96" i="18"/>
  <c r="J97" i="18"/>
  <c r="J98" i="18"/>
  <c r="J99" i="18"/>
  <c r="I88" i="18"/>
  <c r="I89" i="18"/>
  <c r="I90" i="18"/>
  <c r="I91" i="18"/>
  <c r="I92" i="18"/>
  <c r="I93" i="18"/>
  <c r="I94" i="18"/>
  <c r="I95" i="18"/>
  <c r="I96" i="18"/>
  <c r="I97" i="18"/>
  <c r="I98" i="18"/>
  <c r="I99" i="18"/>
  <c r="H88" i="18"/>
  <c r="H89" i="18"/>
  <c r="H90" i="18"/>
  <c r="H91" i="18"/>
  <c r="H92" i="18"/>
  <c r="H93" i="18"/>
  <c r="H94" i="18"/>
  <c r="H95" i="18"/>
  <c r="H96" i="18"/>
  <c r="H97" i="18"/>
  <c r="H98" i="18"/>
  <c r="H99" i="18"/>
  <c r="G88" i="18"/>
  <c r="G89" i="18"/>
  <c r="G90" i="18"/>
  <c r="G91" i="18"/>
  <c r="G92" i="18"/>
  <c r="G93" i="18"/>
  <c r="G94" i="18"/>
  <c r="G95" i="18"/>
  <c r="G96" i="18"/>
  <c r="G97" i="18"/>
  <c r="G98" i="18"/>
  <c r="G99" i="18"/>
  <c r="F88" i="18"/>
  <c r="F89" i="18"/>
  <c r="F90" i="18"/>
  <c r="F91" i="18"/>
  <c r="F92" i="18"/>
  <c r="F93" i="18"/>
  <c r="F94" i="18"/>
  <c r="F95" i="18"/>
  <c r="F96" i="18"/>
  <c r="F97" i="18"/>
  <c r="F98" i="18"/>
  <c r="F99" i="18"/>
  <c r="E88" i="18"/>
  <c r="E89" i="18"/>
  <c r="E90" i="18"/>
  <c r="E91" i="18"/>
  <c r="E92" i="18"/>
  <c r="E93" i="18"/>
  <c r="E94" i="18"/>
  <c r="E95" i="18"/>
  <c r="E96" i="18"/>
  <c r="E97" i="18"/>
  <c r="E98" i="18"/>
  <c r="E99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C88" i="18"/>
  <c r="C89" i="18"/>
  <c r="C90" i="18"/>
  <c r="C91" i="18"/>
  <c r="C92" i="18"/>
  <c r="C93" i="18"/>
  <c r="C94" i="18"/>
  <c r="C95" i="18"/>
  <c r="C96" i="18"/>
  <c r="C97" i="18"/>
  <c r="C98" i="18"/>
  <c r="C99" i="18"/>
  <c r="U87" i="18"/>
  <c r="T87" i="18"/>
  <c r="R87" i="18"/>
  <c r="Q87" i="18"/>
  <c r="J28" i="15"/>
  <c r="P87" i="18"/>
  <c r="O87" i="18"/>
  <c r="I28" i="15"/>
  <c r="N87" i="18"/>
  <c r="M87" i="18"/>
  <c r="H28" i="15"/>
  <c r="L87" i="18"/>
  <c r="K87" i="18"/>
  <c r="G28" i="15"/>
  <c r="J87" i="18"/>
  <c r="I87" i="18"/>
  <c r="F28" i="15"/>
  <c r="H87" i="18"/>
  <c r="G87" i="18"/>
  <c r="E28" i="15"/>
  <c r="F87" i="18"/>
  <c r="E87" i="18"/>
  <c r="D28" i="15"/>
  <c r="D87" i="18"/>
  <c r="C87" i="18"/>
  <c r="C28" i="15"/>
  <c r="X86" i="18"/>
  <c r="W86" i="18"/>
  <c r="X85" i="18"/>
  <c r="W85" i="18"/>
  <c r="X84" i="18"/>
  <c r="W84" i="18"/>
  <c r="X83" i="18"/>
  <c r="W83" i="18"/>
  <c r="X82" i="18"/>
  <c r="W82" i="18"/>
  <c r="X81" i="18"/>
  <c r="W81" i="18"/>
  <c r="X80" i="18"/>
  <c r="W80" i="18"/>
  <c r="X79" i="18"/>
  <c r="W79" i="18"/>
  <c r="X78" i="18"/>
  <c r="W78" i="18"/>
  <c r="X77" i="18"/>
  <c r="W77" i="18"/>
  <c r="X76" i="18"/>
  <c r="W76" i="18"/>
  <c r="X75" i="18"/>
  <c r="X88" i="18"/>
  <c r="W75" i="18"/>
  <c r="W88" i="18"/>
  <c r="W73" i="18"/>
  <c r="U58" i="18"/>
  <c r="U59" i="18"/>
  <c r="U60" i="18"/>
  <c r="U61" i="18"/>
  <c r="U62" i="18"/>
  <c r="U63" i="18"/>
  <c r="U64" i="18"/>
  <c r="U65" i="18"/>
  <c r="U66" i="18"/>
  <c r="U67" i="18"/>
  <c r="U68" i="18"/>
  <c r="U69" i="18"/>
  <c r="T58" i="18"/>
  <c r="T59" i="18"/>
  <c r="T60" i="18"/>
  <c r="T61" i="18"/>
  <c r="T62" i="18"/>
  <c r="T63" i="18"/>
  <c r="T64" i="18"/>
  <c r="T65" i="18"/>
  <c r="T66" i="18"/>
  <c r="T67" i="18"/>
  <c r="T68" i="18"/>
  <c r="T69" i="18"/>
  <c r="S58" i="18"/>
  <c r="S59" i="18"/>
  <c r="S60" i="18"/>
  <c r="S61" i="18"/>
  <c r="S62" i="18"/>
  <c r="S63" i="18"/>
  <c r="S64" i="18"/>
  <c r="S65" i="18"/>
  <c r="S66" i="18"/>
  <c r="S67" i="18"/>
  <c r="S68" i="18"/>
  <c r="S69" i="18"/>
  <c r="P58" i="18"/>
  <c r="P59" i="18"/>
  <c r="P60" i="18"/>
  <c r="P61" i="18"/>
  <c r="P62" i="18"/>
  <c r="P63" i="18"/>
  <c r="P64" i="18"/>
  <c r="P65" i="18"/>
  <c r="P66" i="18"/>
  <c r="P67" i="18"/>
  <c r="P68" i="18"/>
  <c r="P69" i="18"/>
  <c r="O58" i="18"/>
  <c r="O59" i="18"/>
  <c r="O60" i="18"/>
  <c r="O61" i="18"/>
  <c r="O62" i="18"/>
  <c r="O63" i="18"/>
  <c r="O64" i="18"/>
  <c r="O65" i="18"/>
  <c r="O66" i="18"/>
  <c r="O67" i="18"/>
  <c r="O68" i="18"/>
  <c r="O69" i="18"/>
  <c r="N58" i="18"/>
  <c r="N59" i="18"/>
  <c r="N60" i="18"/>
  <c r="N61" i="18"/>
  <c r="N62" i="18"/>
  <c r="N63" i="18"/>
  <c r="N64" i="18"/>
  <c r="N65" i="18"/>
  <c r="N66" i="18"/>
  <c r="N67" i="18"/>
  <c r="N68" i="18"/>
  <c r="N69" i="18"/>
  <c r="M58" i="18"/>
  <c r="M59" i="18"/>
  <c r="M60" i="18"/>
  <c r="M61" i="18"/>
  <c r="M62" i="18"/>
  <c r="M63" i="18"/>
  <c r="M64" i="18"/>
  <c r="M65" i="18"/>
  <c r="M66" i="18"/>
  <c r="M67" i="18"/>
  <c r="M68" i="18"/>
  <c r="M69" i="18"/>
  <c r="L58" i="18"/>
  <c r="L59" i="18"/>
  <c r="L60" i="18"/>
  <c r="L61" i="18"/>
  <c r="L62" i="18"/>
  <c r="L63" i="18"/>
  <c r="L64" i="18"/>
  <c r="L65" i="18"/>
  <c r="L66" i="18"/>
  <c r="L67" i="18"/>
  <c r="L68" i="18"/>
  <c r="L69" i="18"/>
  <c r="K58" i="18"/>
  <c r="K59" i="18"/>
  <c r="K60" i="18"/>
  <c r="K61" i="18"/>
  <c r="K62" i="18"/>
  <c r="K63" i="18"/>
  <c r="K64" i="18"/>
  <c r="K65" i="18"/>
  <c r="K66" i="18"/>
  <c r="K67" i="18"/>
  <c r="K68" i="18"/>
  <c r="K69" i="18"/>
  <c r="J58" i="18"/>
  <c r="J59" i="18"/>
  <c r="J60" i="18"/>
  <c r="J61" i="18"/>
  <c r="J62" i="18"/>
  <c r="J63" i="18"/>
  <c r="J64" i="18"/>
  <c r="J65" i="18"/>
  <c r="J66" i="18"/>
  <c r="J67" i="18"/>
  <c r="J68" i="18"/>
  <c r="J69" i="18"/>
  <c r="I58" i="18"/>
  <c r="I59" i="18"/>
  <c r="I60" i="18"/>
  <c r="I61" i="18"/>
  <c r="I62" i="18"/>
  <c r="I63" i="18"/>
  <c r="I64" i="18"/>
  <c r="I65" i="18"/>
  <c r="I66" i="18"/>
  <c r="I67" i="18"/>
  <c r="I68" i="18"/>
  <c r="I69" i="18"/>
  <c r="H58" i="18"/>
  <c r="H59" i="18"/>
  <c r="H60" i="18"/>
  <c r="H61" i="18"/>
  <c r="H62" i="18"/>
  <c r="H63" i="18"/>
  <c r="H64" i="18"/>
  <c r="H65" i="18"/>
  <c r="H66" i="18"/>
  <c r="H67" i="18"/>
  <c r="H68" i="18"/>
  <c r="H69" i="18"/>
  <c r="G58" i="18"/>
  <c r="G59" i="18"/>
  <c r="G60" i="18"/>
  <c r="G61" i="18"/>
  <c r="G62" i="18"/>
  <c r="G63" i="18"/>
  <c r="G64" i="18"/>
  <c r="G65" i="18"/>
  <c r="G66" i="18"/>
  <c r="G67" i="18"/>
  <c r="G68" i="18"/>
  <c r="G69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E58" i="18"/>
  <c r="E59" i="18"/>
  <c r="E60" i="18"/>
  <c r="E61" i="18"/>
  <c r="E62" i="18"/>
  <c r="E63" i="18"/>
  <c r="E64" i="18"/>
  <c r="E65" i="18"/>
  <c r="E66" i="18"/>
  <c r="E67" i="18"/>
  <c r="E68" i="18"/>
  <c r="E69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C58" i="18"/>
  <c r="C59" i="18"/>
  <c r="C60" i="18"/>
  <c r="C61" i="18"/>
  <c r="C62" i="18"/>
  <c r="C63" i="18"/>
  <c r="C64" i="18"/>
  <c r="C65" i="18"/>
  <c r="C66" i="18"/>
  <c r="C67" i="18"/>
  <c r="C68" i="18"/>
  <c r="C69" i="18"/>
  <c r="U57" i="18"/>
  <c r="T57" i="18"/>
  <c r="S57" i="18"/>
  <c r="P57" i="18"/>
  <c r="O57" i="18"/>
  <c r="N57" i="18"/>
  <c r="M57" i="18"/>
  <c r="Q28" i="15"/>
  <c r="L57" i="18"/>
  <c r="K57" i="18"/>
  <c r="H57" i="18"/>
  <c r="G57" i="18"/>
  <c r="N28" i="15"/>
  <c r="F57" i="18"/>
  <c r="E57" i="18"/>
  <c r="D57" i="18"/>
  <c r="C57" i="18"/>
  <c r="L28" i="15"/>
  <c r="C18" i="18"/>
  <c r="C17" i="18"/>
  <c r="C16" i="18"/>
  <c r="C15" i="18"/>
  <c r="C14" i="18"/>
  <c r="C13" i="18"/>
  <c r="C12" i="18"/>
  <c r="C11" i="18"/>
  <c r="X58" i="18"/>
  <c r="W58" i="18"/>
  <c r="W43" i="18"/>
  <c r="R38" i="18"/>
  <c r="R37" i="18"/>
  <c r="R36" i="18"/>
  <c r="R35" i="18"/>
  <c r="T25" i="18"/>
  <c r="R22" i="18"/>
  <c r="R23" i="18"/>
  <c r="R24" i="18"/>
  <c r="R25" i="18"/>
  <c r="R26" i="18"/>
  <c r="R27" i="18"/>
  <c r="R28" i="18"/>
  <c r="R29" i="18"/>
  <c r="R30" i="18"/>
  <c r="R31" i="18"/>
  <c r="R32" i="18"/>
  <c r="R33" i="18"/>
  <c r="R20" i="18"/>
  <c r="Y19" i="18"/>
  <c r="M19" i="18"/>
  <c r="L19" i="18"/>
  <c r="J19" i="18"/>
  <c r="I19" i="18"/>
  <c r="G19" i="18"/>
  <c r="D19" i="18"/>
  <c r="C19" i="18"/>
  <c r="Y18" i="18"/>
  <c r="M18" i="18"/>
  <c r="J18" i="18"/>
  <c r="I18" i="18"/>
  <c r="F18" i="18"/>
  <c r="D18" i="18"/>
  <c r="Y17" i="18"/>
  <c r="L17" i="18"/>
  <c r="J17" i="18"/>
  <c r="I17" i="18"/>
  <c r="G17" i="18"/>
  <c r="D17" i="18"/>
  <c r="Y16" i="18"/>
  <c r="M16" i="18"/>
  <c r="J16" i="18"/>
  <c r="F16" i="18"/>
  <c r="D16" i="18"/>
  <c r="L15" i="18"/>
  <c r="J15" i="18"/>
  <c r="I15" i="18"/>
  <c r="G15" i="18"/>
  <c r="F15" i="18"/>
  <c r="D15" i="18"/>
  <c r="M14" i="18"/>
  <c r="J14" i="18"/>
  <c r="F14" i="18"/>
  <c r="D14" i="18"/>
  <c r="L13" i="18"/>
  <c r="J13" i="18"/>
  <c r="I13" i="18"/>
  <c r="G13" i="18"/>
  <c r="F13" i="18"/>
  <c r="D13" i="18"/>
  <c r="M12" i="18"/>
  <c r="J12" i="18"/>
  <c r="I12" i="18"/>
  <c r="F12" i="18"/>
  <c r="D12" i="18"/>
  <c r="L11" i="18"/>
  <c r="J11" i="18"/>
  <c r="I11" i="18"/>
  <c r="G11" i="18"/>
  <c r="D11" i="18"/>
  <c r="M10" i="18"/>
  <c r="F10" i="18"/>
  <c r="D10" i="18"/>
  <c r="C10" i="18"/>
  <c r="L9" i="18"/>
  <c r="J9" i="18"/>
  <c r="I9" i="18"/>
  <c r="G9" i="18"/>
  <c r="D9" i="18"/>
  <c r="C9" i="18"/>
  <c r="M8" i="18"/>
  <c r="J8" i="18"/>
  <c r="F8" i="18"/>
  <c r="D8" i="18"/>
  <c r="C8" i="18"/>
  <c r="U2" i="18"/>
  <c r="R2" i="18"/>
  <c r="U178" i="17"/>
  <c r="U179" i="17"/>
  <c r="U180" i="17"/>
  <c r="U181" i="17"/>
  <c r="U182" i="17"/>
  <c r="U183" i="17"/>
  <c r="U184" i="17"/>
  <c r="U185" i="17"/>
  <c r="U186" i="17"/>
  <c r="U187" i="17"/>
  <c r="U188" i="17"/>
  <c r="U189" i="17"/>
  <c r="T178" i="17"/>
  <c r="T179" i="17"/>
  <c r="T180" i="17"/>
  <c r="T181" i="17"/>
  <c r="T182" i="17"/>
  <c r="T183" i="17"/>
  <c r="T184" i="17"/>
  <c r="T185" i="17"/>
  <c r="T186" i="17"/>
  <c r="T187" i="17"/>
  <c r="T188" i="17"/>
  <c r="T189" i="17"/>
  <c r="P178" i="17"/>
  <c r="P179" i="17"/>
  <c r="P180" i="17"/>
  <c r="P181" i="17"/>
  <c r="P182" i="17"/>
  <c r="P183" i="17"/>
  <c r="P184" i="17"/>
  <c r="P185" i="17"/>
  <c r="P186" i="17"/>
  <c r="P187" i="17"/>
  <c r="P188" i="17"/>
  <c r="P189" i="17"/>
  <c r="O178" i="17"/>
  <c r="O179" i="17"/>
  <c r="O180" i="17"/>
  <c r="O181" i="17"/>
  <c r="O182" i="17"/>
  <c r="O183" i="17"/>
  <c r="O184" i="17"/>
  <c r="O185" i="17"/>
  <c r="O186" i="17"/>
  <c r="O187" i="17"/>
  <c r="O188" i="17"/>
  <c r="O189" i="17"/>
  <c r="N178" i="17"/>
  <c r="N179" i="17"/>
  <c r="N180" i="17"/>
  <c r="N181" i="17"/>
  <c r="N182" i="17"/>
  <c r="N183" i="17"/>
  <c r="N184" i="17"/>
  <c r="N185" i="17"/>
  <c r="N186" i="17"/>
  <c r="N187" i="17"/>
  <c r="N188" i="17"/>
  <c r="N189" i="17"/>
  <c r="M178" i="17"/>
  <c r="M179" i="17"/>
  <c r="M180" i="17"/>
  <c r="M181" i="17"/>
  <c r="M182" i="17"/>
  <c r="M183" i="17"/>
  <c r="M184" i="17"/>
  <c r="M185" i="17"/>
  <c r="M186" i="17"/>
  <c r="M187" i="17"/>
  <c r="M188" i="17"/>
  <c r="M189" i="17"/>
  <c r="L178" i="17"/>
  <c r="L179" i="17"/>
  <c r="L180" i="17"/>
  <c r="L181" i="17"/>
  <c r="L182" i="17"/>
  <c r="L183" i="17"/>
  <c r="L184" i="17"/>
  <c r="L185" i="17"/>
  <c r="L186" i="17"/>
  <c r="L187" i="17"/>
  <c r="L188" i="17"/>
  <c r="L189" i="17"/>
  <c r="K178" i="17"/>
  <c r="K179" i="17"/>
  <c r="K180" i="17"/>
  <c r="K181" i="17"/>
  <c r="K182" i="17"/>
  <c r="K183" i="17"/>
  <c r="K184" i="17"/>
  <c r="K185" i="17"/>
  <c r="K186" i="17"/>
  <c r="K187" i="17"/>
  <c r="K188" i="17"/>
  <c r="K189" i="17"/>
  <c r="J178" i="17"/>
  <c r="J179" i="17"/>
  <c r="J180" i="17"/>
  <c r="J181" i="17"/>
  <c r="J182" i="17"/>
  <c r="J183" i="17"/>
  <c r="J184" i="17"/>
  <c r="J185" i="17"/>
  <c r="J186" i="17"/>
  <c r="J187" i="17"/>
  <c r="J188" i="17"/>
  <c r="J189" i="17"/>
  <c r="I178" i="17"/>
  <c r="I179" i="17"/>
  <c r="I180" i="17"/>
  <c r="I181" i="17"/>
  <c r="I182" i="17"/>
  <c r="I183" i="17"/>
  <c r="I184" i="17"/>
  <c r="I185" i="17"/>
  <c r="I186" i="17"/>
  <c r="I187" i="17"/>
  <c r="I188" i="17"/>
  <c r="I189" i="17"/>
  <c r="H178" i="17"/>
  <c r="H179" i="17"/>
  <c r="H180" i="17"/>
  <c r="H181" i="17"/>
  <c r="H182" i="17"/>
  <c r="H183" i="17"/>
  <c r="H184" i="17"/>
  <c r="H185" i="17"/>
  <c r="H186" i="17"/>
  <c r="H187" i="17"/>
  <c r="H188" i="17"/>
  <c r="H189" i="17"/>
  <c r="G178" i="17"/>
  <c r="G179" i="17"/>
  <c r="G180" i="17"/>
  <c r="G181" i="17"/>
  <c r="G182" i="17"/>
  <c r="G183" i="17"/>
  <c r="G184" i="17"/>
  <c r="G185" i="17"/>
  <c r="G186" i="17"/>
  <c r="G187" i="17"/>
  <c r="G188" i="17"/>
  <c r="G189" i="17"/>
  <c r="F178" i="17"/>
  <c r="F179" i="17"/>
  <c r="F180" i="17"/>
  <c r="F181" i="17"/>
  <c r="F182" i="17"/>
  <c r="F183" i="17"/>
  <c r="F184" i="17"/>
  <c r="F185" i="17"/>
  <c r="F186" i="17"/>
  <c r="F187" i="17"/>
  <c r="F188" i="17"/>
  <c r="F189" i="17"/>
  <c r="E178" i="17"/>
  <c r="E179" i="17"/>
  <c r="E180" i="17"/>
  <c r="E181" i="17"/>
  <c r="E182" i="17"/>
  <c r="E183" i="17"/>
  <c r="E184" i="17"/>
  <c r="E185" i="17"/>
  <c r="E186" i="17"/>
  <c r="E187" i="17"/>
  <c r="E188" i="17"/>
  <c r="E189" i="17"/>
  <c r="D178" i="17"/>
  <c r="D179" i="17"/>
  <c r="D180" i="17"/>
  <c r="D181" i="17"/>
  <c r="D182" i="17"/>
  <c r="D183" i="17"/>
  <c r="D184" i="17"/>
  <c r="D185" i="17"/>
  <c r="D186" i="17"/>
  <c r="D187" i="17"/>
  <c r="D188" i="17"/>
  <c r="D189" i="17"/>
  <c r="C178" i="17"/>
  <c r="C179" i="17"/>
  <c r="C180" i="17"/>
  <c r="C181" i="17"/>
  <c r="C182" i="17"/>
  <c r="C183" i="17"/>
  <c r="C184" i="17"/>
  <c r="C185" i="17"/>
  <c r="C186" i="17"/>
  <c r="C187" i="17"/>
  <c r="C188" i="17"/>
  <c r="C189" i="17"/>
  <c r="U177" i="17"/>
  <c r="T177" i="17"/>
  <c r="P177" i="17"/>
  <c r="O177" i="17"/>
  <c r="L53" i="15"/>
  <c r="N177" i="17"/>
  <c r="M177" i="17"/>
  <c r="H53" i="15"/>
  <c r="L177" i="17"/>
  <c r="K177" i="17"/>
  <c r="G53" i="15"/>
  <c r="J177" i="17"/>
  <c r="I177" i="17"/>
  <c r="F53" i="15"/>
  <c r="H177" i="17"/>
  <c r="G177" i="17"/>
  <c r="C53" i="15"/>
  <c r="F177" i="17"/>
  <c r="E177" i="17"/>
  <c r="D53" i="15"/>
  <c r="D177" i="17"/>
  <c r="C177" i="17"/>
  <c r="E53" i="15"/>
  <c r="X176" i="17"/>
  <c r="W176" i="17"/>
  <c r="X175" i="17"/>
  <c r="M18" i="17"/>
  <c r="W175" i="17"/>
  <c r="L18" i="17"/>
  <c r="X174" i="17"/>
  <c r="M17" i="17"/>
  <c r="W174" i="17"/>
  <c r="X173" i="17"/>
  <c r="W173" i="17"/>
  <c r="X172" i="17"/>
  <c r="W172" i="17"/>
  <c r="X171" i="17"/>
  <c r="M14" i="17"/>
  <c r="W171" i="17"/>
  <c r="L14" i="17"/>
  <c r="X170" i="17"/>
  <c r="W170" i="17"/>
  <c r="X169" i="17"/>
  <c r="W169" i="17"/>
  <c r="L12" i="17"/>
  <c r="X168" i="17"/>
  <c r="W168" i="17"/>
  <c r="X167" i="17"/>
  <c r="W167" i="17"/>
  <c r="X166" i="17"/>
  <c r="W166" i="17"/>
  <c r="X165" i="17"/>
  <c r="X178" i="17"/>
  <c r="W165" i="17"/>
  <c r="W178" i="17"/>
  <c r="W163" i="17"/>
  <c r="U148" i="17"/>
  <c r="U149" i="17"/>
  <c r="U150" i="17"/>
  <c r="U151" i="17"/>
  <c r="U152" i="17"/>
  <c r="U153" i="17"/>
  <c r="U154" i="17"/>
  <c r="U155" i="17"/>
  <c r="U156" i="17"/>
  <c r="U157" i="17"/>
  <c r="U158" i="17"/>
  <c r="U159" i="17"/>
  <c r="T148" i="17"/>
  <c r="T149" i="17"/>
  <c r="T150" i="17"/>
  <c r="T151" i="17"/>
  <c r="T152" i="17"/>
  <c r="T153" i="17"/>
  <c r="T154" i="17"/>
  <c r="T155" i="17"/>
  <c r="T156" i="17"/>
  <c r="T157" i="17"/>
  <c r="T158" i="17"/>
  <c r="T159" i="17"/>
  <c r="R148" i="17"/>
  <c r="R149" i="17"/>
  <c r="R150" i="17"/>
  <c r="R151" i="17"/>
  <c r="R152" i="17"/>
  <c r="R153" i="17"/>
  <c r="R154" i="17"/>
  <c r="R155" i="17"/>
  <c r="R156" i="17"/>
  <c r="R157" i="17"/>
  <c r="R158" i="17"/>
  <c r="R159" i="17"/>
  <c r="Q148" i="17"/>
  <c r="Q149" i="17"/>
  <c r="Q150" i="17"/>
  <c r="Q151" i="17"/>
  <c r="Q152" i="17"/>
  <c r="Q153" i="17"/>
  <c r="Q154" i="17"/>
  <c r="Q155" i="17"/>
  <c r="Q156" i="17"/>
  <c r="Q157" i="17"/>
  <c r="Q158" i="17"/>
  <c r="Q159" i="17"/>
  <c r="P148" i="17"/>
  <c r="P149" i="17"/>
  <c r="P150" i="17"/>
  <c r="P151" i="17"/>
  <c r="P152" i="17"/>
  <c r="P153" i="17"/>
  <c r="P154" i="17"/>
  <c r="P155" i="17"/>
  <c r="P156" i="17"/>
  <c r="P157" i="17"/>
  <c r="P158" i="17"/>
  <c r="P159" i="17"/>
  <c r="O148" i="17"/>
  <c r="O149" i="17"/>
  <c r="O150" i="17"/>
  <c r="O151" i="17"/>
  <c r="O152" i="17"/>
  <c r="O153" i="17"/>
  <c r="O154" i="17"/>
  <c r="O155" i="17"/>
  <c r="O156" i="17"/>
  <c r="O157" i="17"/>
  <c r="O158" i="17"/>
  <c r="O159" i="17"/>
  <c r="N148" i="17"/>
  <c r="N149" i="17"/>
  <c r="N150" i="17"/>
  <c r="N151" i="17"/>
  <c r="N152" i="17"/>
  <c r="N153" i="17"/>
  <c r="N154" i="17"/>
  <c r="N155" i="17"/>
  <c r="N156" i="17"/>
  <c r="N157" i="17"/>
  <c r="N158" i="17"/>
  <c r="N159" i="17"/>
  <c r="M148" i="17"/>
  <c r="M149" i="17"/>
  <c r="M150" i="17"/>
  <c r="M151" i="17"/>
  <c r="M152" i="17"/>
  <c r="M153" i="17"/>
  <c r="M154" i="17"/>
  <c r="M155" i="17"/>
  <c r="M156" i="17"/>
  <c r="M157" i="17"/>
  <c r="M158" i="17"/>
  <c r="M159" i="17"/>
  <c r="L148" i="17"/>
  <c r="L149" i="17"/>
  <c r="L150" i="17"/>
  <c r="L151" i="17"/>
  <c r="L152" i="17"/>
  <c r="L153" i="17"/>
  <c r="L154" i="17"/>
  <c r="L155" i="17"/>
  <c r="L156" i="17"/>
  <c r="L157" i="17"/>
  <c r="L158" i="17"/>
  <c r="L159" i="17"/>
  <c r="K148" i="17"/>
  <c r="K149" i="17"/>
  <c r="K150" i="17"/>
  <c r="K151" i="17"/>
  <c r="K152" i="17"/>
  <c r="K153" i="17"/>
  <c r="K154" i="17"/>
  <c r="K155" i="17"/>
  <c r="K156" i="17"/>
  <c r="K157" i="17"/>
  <c r="K158" i="17"/>
  <c r="K159" i="17"/>
  <c r="J148" i="17"/>
  <c r="J149" i="17"/>
  <c r="J150" i="17"/>
  <c r="J151" i="17"/>
  <c r="J152" i="17"/>
  <c r="J153" i="17"/>
  <c r="J154" i="17"/>
  <c r="J155" i="17"/>
  <c r="J156" i="17"/>
  <c r="J157" i="17"/>
  <c r="J158" i="17"/>
  <c r="J159" i="17"/>
  <c r="I148" i="17"/>
  <c r="I149" i="17"/>
  <c r="I150" i="17"/>
  <c r="I151" i="17"/>
  <c r="I152" i="17"/>
  <c r="I153" i="17"/>
  <c r="I154" i="17"/>
  <c r="I155" i="17"/>
  <c r="I156" i="17"/>
  <c r="I157" i="17"/>
  <c r="I158" i="17"/>
  <c r="I159" i="17"/>
  <c r="H148" i="17"/>
  <c r="H149" i="17"/>
  <c r="H150" i="17"/>
  <c r="H151" i="17"/>
  <c r="H152" i="17"/>
  <c r="H153" i="17"/>
  <c r="H154" i="17"/>
  <c r="H155" i="17"/>
  <c r="H156" i="17"/>
  <c r="H157" i="17"/>
  <c r="H158" i="17"/>
  <c r="H159" i="17"/>
  <c r="G148" i="17"/>
  <c r="G149" i="17"/>
  <c r="G150" i="17"/>
  <c r="G151" i="17"/>
  <c r="G152" i="17"/>
  <c r="G153" i="17"/>
  <c r="G154" i="17"/>
  <c r="G155" i="17"/>
  <c r="G156" i="17"/>
  <c r="G157" i="17"/>
  <c r="G158" i="17"/>
  <c r="G159" i="17"/>
  <c r="F148" i="17"/>
  <c r="F149" i="17"/>
  <c r="F150" i="17"/>
  <c r="F151" i="17"/>
  <c r="F152" i="17"/>
  <c r="F153" i="17"/>
  <c r="F154" i="17"/>
  <c r="F155" i="17"/>
  <c r="F156" i="17"/>
  <c r="F157" i="17"/>
  <c r="F158" i="17"/>
  <c r="F159" i="17"/>
  <c r="E148" i="17"/>
  <c r="E149" i="17"/>
  <c r="E150" i="17"/>
  <c r="E151" i="17"/>
  <c r="E152" i="17"/>
  <c r="E153" i="17"/>
  <c r="E154" i="17"/>
  <c r="E155" i="17"/>
  <c r="E156" i="17"/>
  <c r="E157" i="17"/>
  <c r="E158" i="17"/>
  <c r="E159" i="17"/>
  <c r="D148" i="17"/>
  <c r="D149" i="17"/>
  <c r="D150" i="17"/>
  <c r="D151" i="17"/>
  <c r="D152" i="17"/>
  <c r="D153" i="17"/>
  <c r="D154" i="17"/>
  <c r="D155" i="17"/>
  <c r="D156" i="17"/>
  <c r="D157" i="17"/>
  <c r="D158" i="17"/>
  <c r="D159" i="17"/>
  <c r="C148" i="17"/>
  <c r="C149" i="17"/>
  <c r="C150" i="17"/>
  <c r="C151" i="17"/>
  <c r="C152" i="17"/>
  <c r="C153" i="17"/>
  <c r="C154" i="17"/>
  <c r="C155" i="17"/>
  <c r="C156" i="17"/>
  <c r="C157" i="17"/>
  <c r="C158" i="17"/>
  <c r="C159" i="17"/>
  <c r="U147" i="17"/>
  <c r="T147" i="17"/>
  <c r="R147" i="17"/>
  <c r="Q147" i="17"/>
  <c r="G45" i="15"/>
  <c r="P147" i="17"/>
  <c r="O147" i="17"/>
  <c r="N147" i="17"/>
  <c r="M147" i="17"/>
  <c r="L45" i="15"/>
  <c r="L147" i="17"/>
  <c r="K147" i="17"/>
  <c r="J147" i="17"/>
  <c r="I147" i="17"/>
  <c r="F45" i="15"/>
  <c r="H147" i="17"/>
  <c r="G147" i="17"/>
  <c r="F147" i="17"/>
  <c r="E147" i="17"/>
  <c r="D45" i="15"/>
  <c r="D147" i="17"/>
  <c r="C147" i="17"/>
  <c r="X146" i="17"/>
  <c r="W146" i="17"/>
  <c r="I19" i="17"/>
  <c r="X145" i="17"/>
  <c r="J18" i="17"/>
  <c r="W145" i="17"/>
  <c r="X144" i="17"/>
  <c r="J17" i="17"/>
  <c r="W144" i="17"/>
  <c r="X143" i="17"/>
  <c r="J16" i="17"/>
  <c r="W143" i="17"/>
  <c r="X142" i="17"/>
  <c r="W142" i="17"/>
  <c r="I15" i="17"/>
  <c r="X141" i="17"/>
  <c r="J14" i="17"/>
  <c r="W141" i="17"/>
  <c r="I14" i="17"/>
  <c r="X140" i="17"/>
  <c r="J13" i="17"/>
  <c r="W140" i="17"/>
  <c r="X139" i="17"/>
  <c r="J12" i="17"/>
  <c r="W139" i="17"/>
  <c r="X138" i="17"/>
  <c r="W138" i="17"/>
  <c r="X137" i="17"/>
  <c r="W137" i="17"/>
  <c r="X136" i="17"/>
  <c r="J9" i="17"/>
  <c r="W136" i="17"/>
  <c r="I9" i="17"/>
  <c r="X135" i="17"/>
  <c r="X148" i="17"/>
  <c r="W135" i="17"/>
  <c r="W148" i="17"/>
  <c r="W133" i="17"/>
  <c r="T118" i="17"/>
  <c r="T119" i="17"/>
  <c r="T120" i="17"/>
  <c r="T121" i="17"/>
  <c r="T122" i="17"/>
  <c r="T123" i="17"/>
  <c r="T124" i="17"/>
  <c r="T125" i="17"/>
  <c r="T126" i="17"/>
  <c r="T127" i="17"/>
  <c r="T128" i="17"/>
  <c r="T129" i="17"/>
  <c r="S118" i="17"/>
  <c r="S119" i="17"/>
  <c r="S120" i="17"/>
  <c r="S121" i="17"/>
  <c r="S122" i="17"/>
  <c r="S123" i="17"/>
  <c r="S124" i="17"/>
  <c r="S125" i="17"/>
  <c r="S126" i="17"/>
  <c r="S127" i="17"/>
  <c r="S128" i="17"/>
  <c r="S129" i="17"/>
  <c r="R118" i="17"/>
  <c r="R119" i="17"/>
  <c r="R120" i="17"/>
  <c r="R121" i="17"/>
  <c r="R122" i="17"/>
  <c r="R123" i="17"/>
  <c r="R124" i="17"/>
  <c r="R125" i="17"/>
  <c r="R126" i="17"/>
  <c r="R127" i="17"/>
  <c r="R128" i="17"/>
  <c r="R129" i="17"/>
  <c r="Q118" i="17"/>
  <c r="Q119" i="17"/>
  <c r="Q120" i="17"/>
  <c r="Q121" i="17"/>
  <c r="Q122" i="17"/>
  <c r="Q123" i="17"/>
  <c r="Q124" i="17"/>
  <c r="Q125" i="17"/>
  <c r="Q126" i="17"/>
  <c r="Q127" i="17"/>
  <c r="Q128" i="17"/>
  <c r="Q129" i="17"/>
  <c r="P118" i="17"/>
  <c r="P119" i="17"/>
  <c r="P120" i="17"/>
  <c r="P121" i="17"/>
  <c r="P122" i="17"/>
  <c r="P123" i="17"/>
  <c r="P124" i="17"/>
  <c r="P125" i="17"/>
  <c r="P126" i="17"/>
  <c r="P127" i="17"/>
  <c r="P128" i="17"/>
  <c r="P129" i="17"/>
  <c r="O118" i="17"/>
  <c r="O119" i="17"/>
  <c r="O120" i="17"/>
  <c r="O121" i="17"/>
  <c r="O122" i="17"/>
  <c r="O123" i="17"/>
  <c r="O124" i="17"/>
  <c r="O125" i="17"/>
  <c r="O126" i="17"/>
  <c r="O127" i="17"/>
  <c r="O128" i="17"/>
  <c r="O129" i="17"/>
  <c r="N118" i="17"/>
  <c r="N119" i="17"/>
  <c r="N120" i="17"/>
  <c r="N121" i="17"/>
  <c r="N122" i="17"/>
  <c r="N123" i="17"/>
  <c r="N124" i="17"/>
  <c r="N125" i="17"/>
  <c r="N126" i="17"/>
  <c r="N127" i="17"/>
  <c r="N128" i="17"/>
  <c r="N129" i="17"/>
  <c r="M118" i="17"/>
  <c r="M119" i="17"/>
  <c r="M120" i="17"/>
  <c r="M121" i="17"/>
  <c r="M122" i="17"/>
  <c r="M123" i="17"/>
  <c r="M124" i="17"/>
  <c r="M125" i="17"/>
  <c r="M126" i="17"/>
  <c r="M127" i="17"/>
  <c r="M128" i="17"/>
  <c r="M129" i="17"/>
  <c r="L118" i="17"/>
  <c r="L119" i="17"/>
  <c r="L120" i="17"/>
  <c r="L121" i="17"/>
  <c r="L122" i="17"/>
  <c r="L123" i="17"/>
  <c r="L124" i="17"/>
  <c r="L125" i="17"/>
  <c r="L126" i="17"/>
  <c r="L127" i="17"/>
  <c r="L128" i="17"/>
  <c r="L129" i="17"/>
  <c r="K118" i="17"/>
  <c r="K119" i="17"/>
  <c r="K120" i="17"/>
  <c r="K121" i="17"/>
  <c r="K122" i="17"/>
  <c r="K123" i="17"/>
  <c r="K124" i="17"/>
  <c r="K125" i="17"/>
  <c r="K126" i="17"/>
  <c r="K127" i="17"/>
  <c r="K128" i="17"/>
  <c r="K129" i="17"/>
  <c r="J118" i="17"/>
  <c r="J119" i="17"/>
  <c r="J120" i="17"/>
  <c r="J121" i="17"/>
  <c r="J122" i="17"/>
  <c r="J123" i="17"/>
  <c r="J124" i="17"/>
  <c r="J125" i="17"/>
  <c r="J126" i="17"/>
  <c r="J127" i="17"/>
  <c r="J128" i="17"/>
  <c r="J129" i="17"/>
  <c r="I118" i="17"/>
  <c r="I119" i="17"/>
  <c r="I120" i="17"/>
  <c r="I121" i="17"/>
  <c r="I122" i="17"/>
  <c r="I123" i="17"/>
  <c r="I124" i="17"/>
  <c r="I125" i="17"/>
  <c r="I126" i="17"/>
  <c r="I127" i="17"/>
  <c r="I128" i="17"/>
  <c r="I129" i="17"/>
  <c r="H118" i="17"/>
  <c r="H119" i="17"/>
  <c r="H120" i="17"/>
  <c r="H121" i="17"/>
  <c r="H122" i="17"/>
  <c r="H123" i="17"/>
  <c r="H124" i="17"/>
  <c r="H125" i="17"/>
  <c r="H126" i="17"/>
  <c r="H127" i="17"/>
  <c r="H128" i="17"/>
  <c r="H129" i="17"/>
  <c r="G118" i="17"/>
  <c r="G119" i="17"/>
  <c r="G120" i="17"/>
  <c r="G121" i="17"/>
  <c r="G122" i="17"/>
  <c r="G123" i="17"/>
  <c r="G124" i="17"/>
  <c r="G125" i="17"/>
  <c r="G126" i="17"/>
  <c r="G127" i="17"/>
  <c r="G128" i="17"/>
  <c r="G129" i="17"/>
  <c r="F118" i="17"/>
  <c r="F119" i="17"/>
  <c r="F120" i="17"/>
  <c r="F121" i="17"/>
  <c r="F122" i="17"/>
  <c r="F123" i="17"/>
  <c r="F124" i="17"/>
  <c r="F125" i="17"/>
  <c r="F126" i="17"/>
  <c r="F127" i="17"/>
  <c r="F128" i="17"/>
  <c r="F129" i="17"/>
  <c r="E118" i="17"/>
  <c r="E119" i="17"/>
  <c r="E120" i="17"/>
  <c r="E121" i="17"/>
  <c r="E122" i="17"/>
  <c r="E123" i="17"/>
  <c r="E124" i="17"/>
  <c r="E125" i="17"/>
  <c r="E126" i="17"/>
  <c r="E127" i="17"/>
  <c r="E128" i="17"/>
  <c r="E129" i="17"/>
  <c r="D118" i="17"/>
  <c r="D119" i="17"/>
  <c r="D120" i="17"/>
  <c r="D121" i="17"/>
  <c r="D122" i="17"/>
  <c r="D123" i="17"/>
  <c r="D124" i="17"/>
  <c r="D125" i="17"/>
  <c r="D126" i="17"/>
  <c r="D127" i="17"/>
  <c r="D128" i="17"/>
  <c r="D129" i="17"/>
  <c r="C118" i="17"/>
  <c r="C119" i="17"/>
  <c r="C120" i="17"/>
  <c r="C121" i="17"/>
  <c r="C122" i="17"/>
  <c r="C123" i="17"/>
  <c r="C124" i="17"/>
  <c r="C125" i="17"/>
  <c r="C126" i="17"/>
  <c r="C127" i="17"/>
  <c r="C128" i="17"/>
  <c r="C129" i="17"/>
  <c r="T117" i="17"/>
  <c r="S117" i="17"/>
  <c r="L37" i="15"/>
  <c r="R117" i="17"/>
  <c r="Q117" i="17"/>
  <c r="J37" i="15"/>
  <c r="P117" i="17"/>
  <c r="O117" i="17"/>
  <c r="I37" i="15"/>
  <c r="N117" i="17"/>
  <c r="M117" i="17"/>
  <c r="H37" i="15"/>
  <c r="L117" i="17"/>
  <c r="K117" i="17"/>
  <c r="G37" i="15"/>
  <c r="J117" i="17"/>
  <c r="I117" i="17"/>
  <c r="F37" i="15"/>
  <c r="H117" i="17"/>
  <c r="G117" i="17"/>
  <c r="E37" i="15"/>
  <c r="F117" i="17"/>
  <c r="E117" i="17"/>
  <c r="D37" i="15"/>
  <c r="D117" i="17"/>
  <c r="C117" i="17"/>
  <c r="C37" i="15"/>
  <c r="S37" i="15"/>
  <c r="X116" i="17"/>
  <c r="W116" i="17"/>
  <c r="F19" i="17"/>
  <c r="X115" i="17"/>
  <c r="W115" i="17"/>
  <c r="F18" i="17"/>
  <c r="X114" i="17"/>
  <c r="W114" i="17"/>
  <c r="X113" i="17"/>
  <c r="W113" i="17"/>
  <c r="Y113" i="17"/>
  <c r="H16" i="17"/>
  <c r="X112" i="17"/>
  <c r="W112" i="17"/>
  <c r="X111" i="17"/>
  <c r="W111" i="17"/>
  <c r="X110" i="17"/>
  <c r="W110" i="17"/>
  <c r="X109" i="17"/>
  <c r="W109" i="17"/>
  <c r="Y109" i="17"/>
  <c r="H12" i="17"/>
  <c r="X108" i="17"/>
  <c r="W108" i="17"/>
  <c r="F11" i="17"/>
  <c r="X107" i="17"/>
  <c r="G10" i="17"/>
  <c r="W107" i="17"/>
  <c r="F10" i="17"/>
  <c r="X106" i="17"/>
  <c r="W106" i="17"/>
  <c r="X105" i="17"/>
  <c r="X118" i="17"/>
  <c r="W105" i="17"/>
  <c r="W103" i="17"/>
  <c r="U88" i="17"/>
  <c r="U89" i="17"/>
  <c r="U90" i="17"/>
  <c r="U91" i="17"/>
  <c r="U92" i="17"/>
  <c r="U93" i="17"/>
  <c r="U94" i="17"/>
  <c r="U95" i="17"/>
  <c r="U96" i="17"/>
  <c r="U97" i="17"/>
  <c r="U98" i="17"/>
  <c r="U99" i="17"/>
  <c r="T88" i="17"/>
  <c r="T89" i="17"/>
  <c r="T90" i="17"/>
  <c r="T91" i="17"/>
  <c r="T92" i="17"/>
  <c r="T93" i="17"/>
  <c r="T94" i="17"/>
  <c r="T95" i="17"/>
  <c r="T96" i="17"/>
  <c r="T97" i="17"/>
  <c r="T98" i="17"/>
  <c r="T99" i="17"/>
  <c r="R88" i="17"/>
  <c r="R89" i="17"/>
  <c r="R90" i="17"/>
  <c r="R91" i="17"/>
  <c r="R92" i="17"/>
  <c r="R93" i="17"/>
  <c r="R94" i="17"/>
  <c r="R95" i="17"/>
  <c r="R96" i="17"/>
  <c r="R97" i="17"/>
  <c r="R98" i="17"/>
  <c r="R99" i="17"/>
  <c r="Q88" i="17"/>
  <c r="Q89" i="17"/>
  <c r="Q90" i="17"/>
  <c r="Q91" i="17"/>
  <c r="Q92" i="17"/>
  <c r="Q93" i="17"/>
  <c r="Q94" i="17"/>
  <c r="Q95" i="17"/>
  <c r="Q96" i="17"/>
  <c r="Q97" i="17"/>
  <c r="Q98" i="17"/>
  <c r="Q99" i="17"/>
  <c r="P88" i="17"/>
  <c r="P89" i="17"/>
  <c r="P90" i="17"/>
  <c r="P91" i="17"/>
  <c r="P92" i="17"/>
  <c r="P93" i="17"/>
  <c r="P94" i="17"/>
  <c r="P95" i="17"/>
  <c r="P96" i="17"/>
  <c r="P97" i="17"/>
  <c r="P98" i="17"/>
  <c r="P99" i="17"/>
  <c r="O88" i="17"/>
  <c r="O89" i="17"/>
  <c r="O90" i="17"/>
  <c r="O91" i="17"/>
  <c r="O92" i="17"/>
  <c r="O93" i="17"/>
  <c r="O94" i="17"/>
  <c r="O95" i="17"/>
  <c r="O96" i="17"/>
  <c r="O97" i="17"/>
  <c r="O98" i="17"/>
  <c r="O99" i="17"/>
  <c r="N88" i="17"/>
  <c r="N89" i="17"/>
  <c r="N90" i="17"/>
  <c r="N91" i="17"/>
  <c r="N92" i="17"/>
  <c r="N93" i="17"/>
  <c r="N94" i="17"/>
  <c r="N95" i="17"/>
  <c r="N96" i="17"/>
  <c r="N97" i="17"/>
  <c r="N98" i="17"/>
  <c r="N99" i="17"/>
  <c r="M88" i="17"/>
  <c r="M89" i="17"/>
  <c r="M90" i="17"/>
  <c r="M91" i="17"/>
  <c r="M92" i="17"/>
  <c r="M93" i="17"/>
  <c r="M94" i="17"/>
  <c r="M95" i="17"/>
  <c r="M96" i="17"/>
  <c r="M97" i="17"/>
  <c r="M98" i="17"/>
  <c r="M99" i="17"/>
  <c r="L88" i="17"/>
  <c r="L89" i="17"/>
  <c r="L90" i="17"/>
  <c r="L91" i="17"/>
  <c r="L92" i="17"/>
  <c r="L93" i="17"/>
  <c r="L94" i="17"/>
  <c r="L95" i="17"/>
  <c r="L96" i="17"/>
  <c r="L97" i="17"/>
  <c r="L98" i="17"/>
  <c r="L99" i="17"/>
  <c r="K88" i="17"/>
  <c r="K89" i="17"/>
  <c r="K90" i="17"/>
  <c r="K91" i="17"/>
  <c r="K92" i="17"/>
  <c r="K93" i="17"/>
  <c r="K94" i="17"/>
  <c r="K95" i="17"/>
  <c r="K96" i="17"/>
  <c r="K97" i="17"/>
  <c r="K98" i="17"/>
  <c r="K99" i="17"/>
  <c r="J88" i="17"/>
  <c r="J89" i="17"/>
  <c r="J90" i="17"/>
  <c r="J91" i="17"/>
  <c r="J92" i="17"/>
  <c r="J93" i="17"/>
  <c r="J94" i="17"/>
  <c r="J95" i="17"/>
  <c r="J96" i="17"/>
  <c r="J97" i="17"/>
  <c r="J98" i="17"/>
  <c r="J99" i="17"/>
  <c r="I88" i="17"/>
  <c r="I89" i="17"/>
  <c r="I90" i="17"/>
  <c r="I91" i="17"/>
  <c r="I92" i="17"/>
  <c r="I93" i="17"/>
  <c r="I94" i="17"/>
  <c r="I95" i="17"/>
  <c r="I96" i="17"/>
  <c r="I97" i="17"/>
  <c r="I98" i="17"/>
  <c r="I99" i="17"/>
  <c r="H88" i="17"/>
  <c r="H89" i="17"/>
  <c r="H90" i="17"/>
  <c r="H91" i="17"/>
  <c r="H92" i="17"/>
  <c r="H93" i="17"/>
  <c r="H94" i="17"/>
  <c r="H95" i="17"/>
  <c r="H96" i="17"/>
  <c r="H97" i="17"/>
  <c r="H98" i="17"/>
  <c r="H99" i="17"/>
  <c r="G88" i="17"/>
  <c r="G89" i="17"/>
  <c r="G90" i="17"/>
  <c r="G91" i="17"/>
  <c r="G92" i="17"/>
  <c r="G93" i="17"/>
  <c r="G94" i="17"/>
  <c r="G95" i="17"/>
  <c r="G96" i="17"/>
  <c r="G97" i="17"/>
  <c r="G98" i="17"/>
  <c r="G99" i="17"/>
  <c r="F88" i="17"/>
  <c r="F89" i="17"/>
  <c r="F90" i="17"/>
  <c r="F91" i="17"/>
  <c r="F92" i="17"/>
  <c r="F93" i="17"/>
  <c r="F94" i="17"/>
  <c r="F95" i="17"/>
  <c r="F96" i="17"/>
  <c r="F97" i="17"/>
  <c r="F98" i="17"/>
  <c r="F99" i="17"/>
  <c r="E88" i="17"/>
  <c r="E89" i="17"/>
  <c r="E90" i="17"/>
  <c r="E91" i="17"/>
  <c r="E92" i="17"/>
  <c r="E93" i="17"/>
  <c r="E94" i="17"/>
  <c r="E95" i="17"/>
  <c r="E96" i="17"/>
  <c r="E97" i="17"/>
  <c r="E98" i="17"/>
  <c r="E99" i="17"/>
  <c r="D88" i="17"/>
  <c r="D89" i="17"/>
  <c r="D90" i="17"/>
  <c r="D91" i="17"/>
  <c r="D92" i="17"/>
  <c r="D93" i="17"/>
  <c r="D94" i="17"/>
  <c r="D95" i="17"/>
  <c r="D96" i="17"/>
  <c r="D97" i="17"/>
  <c r="D98" i="17"/>
  <c r="D99" i="17"/>
  <c r="C88" i="17"/>
  <c r="C89" i="17"/>
  <c r="C90" i="17"/>
  <c r="C91" i="17"/>
  <c r="C92" i="17"/>
  <c r="C93" i="17"/>
  <c r="C94" i="17"/>
  <c r="C95" i="17"/>
  <c r="C96" i="17"/>
  <c r="C97" i="17"/>
  <c r="C98" i="17"/>
  <c r="C99" i="17"/>
  <c r="U87" i="17"/>
  <c r="T87" i="17"/>
  <c r="R87" i="17"/>
  <c r="Q87" i="17"/>
  <c r="J29" i="15"/>
  <c r="P87" i="17"/>
  <c r="O87" i="17"/>
  <c r="N87" i="17"/>
  <c r="M87" i="17"/>
  <c r="H29" i="15"/>
  <c r="L87" i="17"/>
  <c r="K87" i="17"/>
  <c r="J87" i="17"/>
  <c r="I87" i="17"/>
  <c r="F29" i="15"/>
  <c r="H87" i="17"/>
  <c r="G87" i="17"/>
  <c r="F87" i="17"/>
  <c r="E87" i="17"/>
  <c r="D29" i="15"/>
  <c r="D87" i="17"/>
  <c r="C87" i="17"/>
  <c r="X86" i="17"/>
  <c r="W86" i="17"/>
  <c r="X85" i="17"/>
  <c r="W85" i="17"/>
  <c r="X84" i="17"/>
  <c r="W84" i="17"/>
  <c r="X83" i="17"/>
  <c r="W83" i="17"/>
  <c r="X82" i="17"/>
  <c r="W82" i="17"/>
  <c r="X81" i="17"/>
  <c r="W81" i="17"/>
  <c r="X80" i="17"/>
  <c r="W80" i="17"/>
  <c r="X79" i="17"/>
  <c r="W79" i="17"/>
  <c r="X78" i="17"/>
  <c r="W78" i="17"/>
  <c r="X77" i="17"/>
  <c r="W77" i="17"/>
  <c r="X76" i="17"/>
  <c r="W76" i="17"/>
  <c r="X75" i="17"/>
  <c r="X88" i="17"/>
  <c r="W75" i="17"/>
  <c r="W88" i="17"/>
  <c r="W73" i="17"/>
  <c r="U58" i="17"/>
  <c r="U59" i="17"/>
  <c r="U60" i="17"/>
  <c r="U61" i="17"/>
  <c r="U62" i="17"/>
  <c r="U63" i="17"/>
  <c r="U64" i="17"/>
  <c r="U65" i="17"/>
  <c r="U66" i="17"/>
  <c r="U67" i="17"/>
  <c r="U68" i="17"/>
  <c r="U69" i="17"/>
  <c r="S58" i="17"/>
  <c r="S59" i="17"/>
  <c r="S60" i="17"/>
  <c r="S61" i="17"/>
  <c r="S62" i="17"/>
  <c r="S63" i="17"/>
  <c r="S64" i="17"/>
  <c r="S65" i="17"/>
  <c r="S66" i="17"/>
  <c r="S67" i="17"/>
  <c r="S68" i="17"/>
  <c r="S69" i="17"/>
  <c r="T58" i="17"/>
  <c r="T59" i="17"/>
  <c r="T60" i="17"/>
  <c r="T61" i="17"/>
  <c r="T62" i="17"/>
  <c r="T63" i="17"/>
  <c r="T64" i="17"/>
  <c r="T65" i="17"/>
  <c r="T66" i="17"/>
  <c r="T67" i="17"/>
  <c r="T68" i="17"/>
  <c r="T69" i="17"/>
  <c r="P58" i="17"/>
  <c r="P59" i="17"/>
  <c r="P60" i="17"/>
  <c r="P61" i="17"/>
  <c r="P62" i="17"/>
  <c r="P63" i="17"/>
  <c r="P64" i="17"/>
  <c r="P65" i="17"/>
  <c r="P66" i="17"/>
  <c r="P67" i="17"/>
  <c r="P68" i="17"/>
  <c r="P69" i="17"/>
  <c r="O58" i="17"/>
  <c r="O59" i="17"/>
  <c r="O60" i="17"/>
  <c r="O61" i="17"/>
  <c r="O62" i="17"/>
  <c r="O63" i="17"/>
  <c r="O64" i="17"/>
  <c r="O65" i="17"/>
  <c r="O66" i="17"/>
  <c r="O67" i="17"/>
  <c r="O68" i="17"/>
  <c r="O69" i="17"/>
  <c r="N58" i="17"/>
  <c r="N59" i="17"/>
  <c r="N60" i="17"/>
  <c r="N61" i="17"/>
  <c r="N62" i="17"/>
  <c r="N63" i="17"/>
  <c r="N64" i="17"/>
  <c r="N65" i="17"/>
  <c r="N66" i="17"/>
  <c r="N67" i="17"/>
  <c r="N68" i="17"/>
  <c r="N69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L58" i="17"/>
  <c r="L59" i="17"/>
  <c r="L60" i="17"/>
  <c r="L61" i="17"/>
  <c r="L62" i="17"/>
  <c r="L63" i="17"/>
  <c r="L64" i="17"/>
  <c r="L65" i="17"/>
  <c r="L66" i="17"/>
  <c r="L67" i="17"/>
  <c r="L68" i="17"/>
  <c r="L69" i="17"/>
  <c r="K58" i="17"/>
  <c r="K59" i="17"/>
  <c r="K60" i="17"/>
  <c r="K61" i="17"/>
  <c r="K62" i="17"/>
  <c r="K63" i="17"/>
  <c r="K64" i="17"/>
  <c r="K65" i="17"/>
  <c r="K66" i="17"/>
  <c r="K67" i="17"/>
  <c r="K68" i="17"/>
  <c r="K69" i="17"/>
  <c r="J58" i="17"/>
  <c r="J59" i="17"/>
  <c r="J60" i="17"/>
  <c r="J61" i="17"/>
  <c r="J62" i="17"/>
  <c r="J63" i="17"/>
  <c r="J64" i="17"/>
  <c r="J65" i="17"/>
  <c r="J66" i="17"/>
  <c r="J67" i="17"/>
  <c r="J68" i="17"/>
  <c r="J69" i="17"/>
  <c r="I58" i="17"/>
  <c r="I59" i="17"/>
  <c r="I60" i="17"/>
  <c r="I61" i="17"/>
  <c r="I62" i="17"/>
  <c r="I63" i="17"/>
  <c r="I64" i="17"/>
  <c r="I65" i="17"/>
  <c r="I66" i="17"/>
  <c r="I67" i="17"/>
  <c r="I68" i="17"/>
  <c r="I69" i="17"/>
  <c r="H58" i="17"/>
  <c r="H59" i="17"/>
  <c r="H60" i="17"/>
  <c r="H61" i="17"/>
  <c r="H62" i="17"/>
  <c r="H63" i="17"/>
  <c r="H64" i="17"/>
  <c r="H65" i="17"/>
  <c r="H66" i="17"/>
  <c r="H67" i="17"/>
  <c r="H68" i="17"/>
  <c r="H69" i="17"/>
  <c r="G58" i="17"/>
  <c r="G59" i="17"/>
  <c r="G60" i="17"/>
  <c r="G61" i="17"/>
  <c r="G62" i="17"/>
  <c r="G63" i="17"/>
  <c r="G64" i="17"/>
  <c r="G65" i="17"/>
  <c r="G66" i="17"/>
  <c r="G67" i="17"/>
  <c r="G68" i="17"/>
  <c r="G69" i="17"/>
  <c r="F58" i="17"/>
  <c r="F59" i="17"/>
  <c r="F60" i="17"/>
  <c r="F61" i="17"/>
  <c r="F62" i="17"/>
  <c r="F63" i="17"/>
  <c r="F64" i="17"/>
  <c r="F65" i="17"/>
  <c r="F66" i="17"/>
  <c r="F67" i="17"/>
  <c r="F68" i="17"/>
  <c r="F69" i="17"/>
  <c r="E58" i="17"/>
  <c r="E59" i="17"/>
  <c r="E60" i="17"/>
  <c r="E61" i="17"/>
  <c r="E62" i="17"/>
  <c r="E63" i="17"/>
  <c r="E64" i="17"/>
  <c r="E65" i="17"/>
  <c r="E66" i="17"/>
  <c r="E67" i="17"/>
  <c r="E68" i="17"/>
  <c r="E69" i="17"/>
  <c r="D58" i="17"/>
  <c r="D59" i="17"/>
  <c r="D60" i="17"/>
  <c r="D61" i="17"/>
  <c r="D62" i="17"/>
  <c r="D63" i="17"/>
  <c r="D64" i="17"/>
  <c r="D65" i="17"/>
  <c r="D66" i="17"/>
  <c r="D67" i="17"/>
  <c r="D68" i="17"/>
  <c r="D69" i="17"/>
  <c r="C58" i="17"/>
  <c r="C59" i="17"/>
  <c r="C60" i="17"/>
  <c r="C61" i="17"/>
  <c r="C62" i="17"/>
  <c r="C63" i="17"/>
  <c r="C64" i="17"/>
  <c r="C65" i="17"/>
  <c r="C66" i="17"/>
  <c r="C67" i="17"/>
  <c r="C68" i="17"/>
  <c r="C69" i="17"/>
  <c r="U57" i="17"/>
  <c r="T57" i="17"/>
  <c r="S57" i="17"/>
  <c r="P57" i="17"/>
  <c r="O57" i="17"/>
  <c r="R29" i="15"/>
  <c r="N57" i="17"/>
  <c r="M57" i="17"/>
  <c r="Q29" i="15"/>
  <c r="L57" i="17"/>
  <c r="K57" i="17"/>
  <c r="P29" i="15"/>
  <c r="J57" i="17"/>
  <c r="I57" i="17"/>
  <c r="O29" i="15"/>
  <c r="H57" i="17"/>
  <c r="G57" i="17"/>
  <c r="N29" i="15"/>
  <c r="F57" i="17"/>
  <c r="E57" i="17"/>
  <c r="M29" i="15"/>
  <c r="D57" i="17"/>
  <c r="C57" i="17"/>
  <c r="L29" i="15"/>
  <c r="X56" i="17"/>
  <c r="D19" i="17"/>
  <c r="W56" i="17"/>
  <c r="C19" i="17"/>
  <c r="X55" i="17"/>
  <c r="W55" i="17"/>
  <c r="C18" i="17"/>
  <c r="X54" i="17"/>
  <c r="D17" i="17"/>
  <c r="W54" i="17"/>
  <c r="C17" i="17"/>
  <c r="C38" i="17"/>
  <c r="W37" i="17"/>
  <c r="X53" i="17"/>
  <c r="D16" i="17"/>
  <c r="W53" i="17"/>
  <c r="C16" i="17"/>
  <c r="X52" i="17"/>
  <c r="D15" i="17"/>
  <c r="W52" i="17"/>
  <c r="X51" i="17"/>
  <c r="W51" i="17"/>
  <c r="C14" i="17"/>
  <c r="X50" i="17"/>
  <c r="D13" i="17"/>
  <c r="W50" i="17"/>
  <c r="C13" i="17"/>
  <c r="X49" i="17"/>
  <c r="D12" i="17"/>
  <c r="W49" i="17"/>
  <c r="X48" i="17"/>
  <c r="D11" i="17"/>
  <c r="W48" i="17"/>
  <c r="C11" i="17"/>
  <c r="X47" i="17"/>
  <c r="W47" i="17"/>
  <c r="X46" i="17"/>
  <c r="W46" i="17"/>
  <c r="C9" i="17"/>
  <c r="X45" i="17"/>
  <c r="X58" i="17"/>
  <c r="W45" i="17"/>
  <c r="W58" i="17"/>
  <c r="W43" i="17"/>
  <c r="R38" i="17"/>
  <c r="R37" i="17"/>
  <c r="R36" i="17"/>
  <c r="R35" i="17"/>
  <c r="T25" i="17"/>
  <c r="R22" i="17"/>
  <c r="R23" i="17"/>
  <c r="R24" i="17"/>
  <c r="R25" i="17"/>
  <c r="R26" i="17"/>
  <c r="R27" i="17"/>
  <c r="R28" i="17"/>
  <c r="R29" i="17"/>
  <c r="R30" i="17"/>
  <c r="R31" i="17"/>
  <c r="R32" i="17"/>
  <c r="R33" i="17"/>
  <c r="R20" i="17"/>
  <c r="U12" i="15"/>
  <c r="Y19" i="17"/>
  <c r="M19" i="17"/>
  <c r="L19" i="17"/>
  <c r="G19" i="17"/>
  <c r="Y18" i="17"/>
  <c r="D18" i="17"/>
  <c r="Y17" i="17"/>
  <c r="L17" i="17"/>
  <c r="I17" i="17"/>
  <c r="G17" i="17"/>
  <c r="Y16" i="17"/>
  <c r="M16" i="17"/>
  <c r="L16" i="17"/>
  <c r="I16" i="17"/>
  <c r="G16" i="17"/>
  <c r="M15" i="17"/>
  <c r="L15" i="17"/>
  <c r="G15" i="17"/>
  <c r="F15" i="17"/>
  <c r="F14" i="17"/>
  <c r="D14" i="17"/>
  <c r="M13" i="17"/>
  <c r="L13" i="17"/>
  <c r="I13" i="17"/>
  <c r="G13" i="17"/>
  <c r="M12" i="17"/>
  <c r="I12" i="17"/>
  <c r="G12" i="17"/>
  <c r="C12" i="17"/>
  <c r="M11" i="17"/>
  <c r="L11" i="17"/>
  <c r="I11" i="17"/>
  <c r="G11" i="17"/>
  <c r="G36" i="17"/>
  <c r="M10" i="17"/>
  <c r="I10" i="17"/>
  <c r="D10" i="17"/>
  <c r="C10" i="17"/>
  <c r="M9" i="17"/>
  <c r="L9" i="17"/>
  <c r="G9" i="17"/>
  <c r="D9" i="17"/>
  <c r="J8" i="17"/>
  <c r="I8" i="17"/>
  <c r="D8" i="17"/>
  <c r="C8" i="17"/>
  <c r="C22" i="17"/>
  <c r="U2" i="17"/>
  <c r="R2" i="17"/>
  <c r="U87" i="7"/>
  <c r="T87" i="7"/>
  <c r="L8" i="17"/>
  <c r="R39" i="17"/>
  <c r="G8" i="18"/>
  <c r="G35" i="18"/>
  <c r="K8" i="18"/>
  <c r="L8" i="19"/>
  <c r="L35" i="19"/>
  <c r="L38" i="19"/>
  <c r="W40" i="19"/>
  <c r="G8" i="17"/>
  <c r="G22" i="17"/>
  <c r="M8" i="17"/>
  <c r="M35" i="17"/>
  <c r="L36" i="17"/>
  <c r="W179" i="17"/>
  <c r="C35" i="18"/>
  <c r="L8" i="18"/>
  <c r="L35" i="18"/>
  <c r="R39" i="18"/>
  <c r="S28" i="15"/>
  <c r="W147" i="18"/>
  <c r="I20" i="18"/>
  <c r="F44" i="15"/>
  <c r="S44" i="15"/>
  <c r="M8" i="19"/>
  <c r="Y105" i="19"/>
  <c r="Y107" i="19"/>
  <c r="H10" i="19"/>
  <c r="N23" i="20"/>
  <c r="N145" i="24"/>
  <c r="N123" i="21"/>
  <c r="H24" i="20"/>
  <c r="H146" i="24"/>
  <c r="H124" i="21"/>
  <c r="I25" i="20"/>
  <c r="I147" i="24"/>
  <c r="I158" i="24"/>
  <c r="I125" i="21"/>
  <c r="I136" i="21"/>
  <c r="L26" i="20"/>
  <c r="L148" i="24"/>
  <c r="L126" i="21"/>
  <c r="O24" i="20"/>
  <c r="O146" i="24"/>
  <c r="O124" i="21"/>
  <c r="C122" i="24"/>
  <c r="C100" i="21"/>
  <c r="S53" i="15"/>
  <c r="F35" i="18"/>
  <c r="O12" i="19"/>
  <c r="I37" i="19"/>
  <c r="F28" i="20"/>
  <c r="F150" i="24"/>
  <c r="F159" i="24"/>
  <c r="F128" i="21"/>
  <c r="F137" i="21"/>
  <c r="M27" i="20"/>
  <c r="M149" i="24"/>
  <c r="M127" i="21"/>
  <c r="D35" i="17"/>
  <c r="C37" i="19"/>
  <c r="R39" i="19"/>
  <c r="E23" i="20"/>
  <c r="E123" i="21"/>
  <c r="E145" i="24"/>
  <c r="D25" i="20"/>
  <c r="D147" i="24"/>
  <c r="D158" i="24"/>
  <c r="D125" i="21"/>
  <c r="D136" i="21"/>
  <c r="G26" i="20"/>
  <c r="G148" i="24"/>
  <c r="G126" i="21"/>
  <c r="C27" i="20"/>
  <c r="C149" i="24"/>
  <c r="C127" i="21"/>
  <c r="X59" i="17"/>
  <c r="C29" i="15"/>
  <c r="E29" i="15"/>
  <c r="G29" i="15"/>
  <c r="I29" i="15"/>
  <c r="X117" i="17"/>
  <c r="G20" i="17"/>
  <c r="W149" i="17"/>
  <c r="W150" i="17"/>
  <c r="W151" i="17"/>
  <c r="W152" i="17"/>
  <c r="W153" i="17"/>
  <c r="W154" i="17"/>
  <c r="W155" i="17"/>
  <c r="W156" i="17"/>
  <c r="W157" i="17"/>
  <c r="W158" i="17"/>
  <c r="W159" i="17"/>
  <c r="J45" i="15"/>
  <c r="E45" i="15"/>
  <c r="H45" i="15"/>
  <c r="K45" i="15"/>
  <c r="D35" i="18"/>
  <c r="I8" i="18"/>
  <c r="I35" i="18"/>
  <c r="M35" i="18"/>
  <c r="I14" i="18"/>
  <c r="I16" i="18"/>
  <c r="I37" i="18"/>
  <c r="O16" i="18"/>
  <c r="S11" i="15"/>
  <c r="U11" i="15"/>
  <c r="M28" i="15"/>
  <c r="P28" i="15"/>
  <c r="R28" i="15"/>
  <c r="Y105" i="18"/>
  <c r="Y107" i="18"/>
  <c r="H10" i="18"/>
  <c r="Y109" i="18"/>
  <c r="H12" i="18"/>
  <c r="Y111" i="18"/>
  <c r="H14" i="18"/>
  <c r="C36" i="15"/>
  <c r="E36" i="15"/>
  <c r="G36" i="15"/>
  <c r="I36" i="15"/>
  <c r="Y172" i="18"/>
  <c r="N15" i="18"/>
  <c r="D52" i="15"/>
  <c r="F52" i="15"/>
  <c r="H52" i="15"/>
  <c r="S52" i="15"/>
  <c r="N8" i="19"/>
  <c r="I11" i="19"/>
  <c r="O11" i="19"/>
  <c r="G37" i="19"/>
  <c r="P18" i="19"/>
  <c r="K24" i="20"/>
  <c r="K146" i="24"/>
  <c r="K124" i="21"/>
  <c r="P24" i="20"/>
  <c r="P146" i="24"/>
  <c r="P124" i="21"/>
  <c r="J27" i="20"/>
  <c r="J149" i="24"/>
  <c r="J127" i="21"/>
  <c r="Q37" i="20"/>
  <c r="Q36" i="20"/>
  <c r="Q35" i="20"/>
  <c r="Q22" i="20"/>
  <c r="E39" i="20"/>
  <c r="Y41" i="20"/>
  <c r="N39" i="20"/>
  <c r="Q38" i="20"/>
  <c r="K39" i="20"/>
  <c r="H39" i="20"/>
  <c r="W89" i="17"/>
  <c r="Y105" i="17"/>
  <c r="H8" i="17"/>
  <c r="X119" i="17"/>
  <c r="M38" i="17"/>
  <c r="X40" i="17"/>
  <c r="Y78" i="18"/>
  <c r="W87" i="18"/>
  <c r="Y76" i="18"/>
  <c r="X87" i="18"/>
  <c r="Y87" i="18"/>
  <c r="Y176" i="18"/>
  <c r="N19" i="18"/>
  <c r="Y168" i="18"/>
  <c r="N11" i="18"/>
  <c r="Y166" i="18"/>
  <c r="N9" i="18"/>
  <c r="X177" i="18"/>
  <c r="M20" i="18"/>
  <c r="W177" i="18"/>
  <c r="J35" i="18"/>
  <c r="Y139" i="18"/>
  <c r="K12" i="18"/>
  <c r="Y137" i="18"/>
  <c r="K10" i="18"/>
  <c r="X147" i="18"/>
  <c r="J20" i="18"/>
  <c r="X117" i="18"/>
  <c r="G20" i="18"/>
  <c r="W117" i="18"/>
  <c r="W57" i="18"/>
  <c r="C20" i="18"/>
  <c r="D11" i="15"/>
  <c r="X57" i="18"/>
  <c r="D20" i="18"/>
  <c r="E11" i="15"/>
  <c r="D8" i="19"/>
  <c r="Y46" i="19"/>
  <c r="E9" i="19"/>
  <c r="Y48" i="19"/>
  <c r="E11" i="19"/>
  <c r="Y50" i="19"/>
  <c r="R50" i="19"/>
  <c r="Y52" i="19"/>
  <c r="Y54" i="19"/>
  <c r="Y56" i="19"/>
  <c r="E19" i="19"/>
  <c r="W57" i="19"/>
  <c r="C20" i="19"/>
  <c r="D38" i="19"/>
  <c r="X37" i="19"/>
  <c r="X57" i="19"/>
  <c r="D20" i="19"/>
  <c r="X8" i="19"/>
  <c r="X87" i="19"/>
  <c r="W87" i="19"/>
  <c r="Y87" i="19"/>
  <c r="W117" i="19"/>
  <c r="X117" i="19"/>
  <c r="G20" i="19"/>
  <c r="X9" i="19"/>
  <c r="X147" i="19"/>
  <c r="J20" i="19"/>
  <c r="X10" i="19"/>
  <c r="W147" i="19"/>
  <c r="W177" i="19"/>
  <c r="X177" i="19"/>
  <c r="M20" i="19"/>
  <c r="X11" i="19"/>
  <c r="X12" i="19"/>
  <c r="B164" i="19"/>
  <c r="B134" i="19"/>
  <c r="B104" i="19"/>
  <c r="B44" i="19"/>
  <c r="B74" i="19"/>
  <c r="B7" i="19"/>
  <c r="T18" i="19"/>
  <c r="T16" i="19"/>
  <c r="T19" i="19"/>
  <c r="T17" i="19"/>
  <c r="C35" i="19"/>
  <c r="C22" i="19"/>
  <c r="G35" i="19"/>
  <c r="G22" i="19"/>
  <c r="I35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W28" i="19"/>
  <c r="M35" i="19"/>
  <c r="M22" i="19"/>
  <c r="M23" i="19"/>
  <c r="M24" i="19"/>
  <c r="M25" i="19"/>
  <c r="M26" i="19"/>
  <c r="M27" i="19"/>
  <c r="M28" i="19"/>
  <c r="M29" i="19"/>
  <c r="M30" i="19"/>
  <c r="M31" i="19"/>
  <c r="M32" i="19"/>
  <c r="M33" i="19"/>
  <c r="X29" i="19"/>
  <c r="C23" i="19"/>
  <c r="G23" i="19"/>
  <c r="G24" i="19"/>
  <c r="G25" i="19"/>
  <c r="G26" i="19"/>
  <c r="G27" i="19"/>
  <c r="G28" i="19"/>
  <c r="G29" i="19"/>
  <c r="G30" i="19"/>
  <c r="G31" i="19"/>
  <c r="G32" i="19"/>
  <c r="G33" i="19"/>
  <c r="X27" i="19"/>
  <c r="O9" i="19"/>
  <c r="C24" i="19"/>
  <c r="C25" i="19"/>
  <c r="C26" i="19"/>
  <c r="C27" i="19"/>
  <c r="C28" i="19"/>
  <c r="C29" i="19"/>
  <c r="C30" i="19"/>
  <c r="C31" i="19"/>
  <c r="C32" i="19"/>
  <c r="C33" i="19"/>
  <c r="W26" i="19"/>
  <c r="O10" i="19"/>
  <c r="C36" i="19"/>
  <c r="G36" i="19"/>
  <c r="I36" i="19"/>
  <c r="M36" i="19"/>
  <c r="R46" i="19"/>
  <c r="R48" i="19"/>
  <c r="E13" i="19"/>
  <c r="E15" i="19"/>
  <c r="R52" i="19"/>
  <c r="E17" i="19"/>
  <c r="R54" i="19"/>
  <c r="R56" i="19"/>
  <c r="Y57" i="19"/>
  <c r="D35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X26" i="19"/>
  <c r="F35" i="19"/>
  <c r="F22" i="19"/>
  <c r="F23" i="19"/>
  <c r="F24" i="19"/>
  <c r="F25" i="19"/>
  <c r="F26" i="19"/>
  <c r="F27" i="19"/>
  <c r="F28" i="19"/>
  <c r="F29" i="19"/>
  <c r="F30" i="19"/>
  <c r="F31" i="19"/>
  <c r="F32" i="19"/>
  <c r="F33" i="19"/>
  <c r="W27" i="19"/>
  <c r="J35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X28" i="19"/>
  <c r="N22" i="19"/>
  <c r="P8" i="19"/>
  <c r="P9" i="19"/>
  <c r="P10" i="19"/>
  <c r="D36" i="19"/>
  <c r="P11" i="19"/>
  <c r="F36" i="19"/>
  <c r="J36" i="19"/>
  <c r="L36" i="19"/>
  <c r="X59" i="19"/>
  <c r="X60" i="19"/>
  <c r="X61" i="19"/>
  <c r="X62" i="19"/>
  <c r="X63" i="19"/>
  <c r="X64" i="19"/>
  <c r="X65" i="19"/>
  <c r="X66" i="19"/>
  <c r="X67" i="19"/>
  <c r="X68" i="19"/>
  <c r="X69" i="19"/>
  <c r="P12" i="19"/>
  <c r="P13" i="19"/>
  <c r="O14" i="19"/>
  <c r="P15" i="19"/>
  <c r="O16" i="19"/>
  <c r="P17" i="19"/>
  <c r="O18" i="19"/>
  <c r="P19" i="19"/>
  <c r="D37" i="19"/>
  <c r="F37" i="19"/>
  <c r="J37" i="19"/>
  <c r="L37" i="19"/>
  <c r="C38" i="19"/>
  <c r="W37" i="19"/>
  <c r="G38" i="19"/>
  <c r="X38" i="19"/>
  <c r="I38" i="19"/>
  <c r="W39" i="19"/>
  <c r="M38" i="19"/>
  <c r="X40" i="19"/>
  <c r="W59" i="19"/>
  <c r="W60" i="19"/>
  <c r="W61" i="19"/>
  <c r="W62" i="19"/>
  <c r="W63" i="19"/>
  <c r="W64" i="19"/>
  <c r="W65" i="19"/>
  <c r="W66" i="19"/>
  <c r="W67" i="19"/>
  <c r="W68" i="19"/>
  <c r="W69" i="19"/>
  <c r="Y76" i="19"/>
  <c r="Y89" i="19"/>
  <c r="Y78" i="19"/>
  <c r="Y80" i="19"/>
  <c r="Y82" i="19"/>
  <c r="Y84" i="19"/>
  <c r="Y86" i="19"/>
  <c r="W88" i="19"/>
  <c r="W89" i="19"/>
  <c r="W90" i="19"/>
  <c r="W91" i="19"/>
  <c r="W92" i="19"/>
  <c r="W93" i="19"/>
  <c r="W94" i="19"/>
  <c r="W95" i="19"/>
  <c r="W96" i="19"/>
  <c r="W97" i="19"/>
  <c r="W98" i="19"/>
  <c r="W99" i="19"/>
  <c r="O13" i="19"/>
  <c r="P14" i="19"/>
  <c r="O15" i="19"/>
  <c r="P16" i="19"/>
  <c r="O17" i="19"/>
  <c r="O19" i="19"/>
  <c r="Y45" i="19"/>
  <c r="Y47" i="19"/>
  <c r="Y49" i="19"/>
  <c r="Y51" i="19"/>
  <c r="Y53" i="19"/>
  <c r="Y55" i="19"/>
  <c r="X89" i="19"/>
  <c r="X90" i="19"/>
  <c r="X91" i="19"/>
  <c r="X92" i="19"/>
  <c r="X93" i="19"/>
  <c r="X94" i="19"/>
  <c r="X95" i="19"/>
  <c r="X96" i="19"/>
  <c r="X97" i="19"/>
  <c r="X98" i="19"/>
  <c r="X99" i="19"/>
  <c r="Y77" i="19"/>
  <c r="Y90" i="19"/>
  <c r="Y79" i="19"/>
  <c r="Y81" i="19"/>
  <c r="Y83" i="19"/>
  <c r="Y85" i="19"/>
  <c r="X119" i="19"/>
  <c r="X120" i="19"/>
  <c r="X121" i="19"/>
  <c r="X122" i="19"/>
  <c r="X123" i="19"/>
  <c r="X124" i="19"/>
  <c r="X125" i="19"/>
  <c r="X126" i="19"/>
  <c r="X127" i="19"/>
  <c r="X128" i="19"/>
  <c r="X129" i="19"/>
  <c r="Y106" i="19"/>
  <c r="Y108" i="19"/>
  <c r="Y110" i="19"/>
  <c r="Y112" i="19"/>
  <c r="Y114" i="19"/>
  <c r="Y116" i="19"/>
  <c r="W118" i="19"/>
  <c r="W119" i="19"/>
  <c r="W120" i="19"/>
  <c r="W121" i="19"/>
  <c r="W122" i="19"/>
  <c r="W123" i="19"/>
  <c r="W124" i="19"/>
  <c r="W125" i="19"/>
  <c r="W126" i="19"/>
  <c r="W127" i="19"/>
  <c r="W128" i="19"/>
  <c r="W129" i="19"/>
  <c r="X149" i="19"/>
  <c r="X150" i="19"/>
  <c r="X151" i="19"/>
  <c r="X152" i="19"/>
  <c r="X153" i="19"/>
  <c r="X154" i="19"/>
  <c r="X155" i="19"/>
  <c r="X156" i="19"/>
  <c r="X157" i="19"/>
  <c r="X158" i="19"/>
  <c r="X159" i="19"/>
  <c r="Y109" i="19"/>
  <c r="Y111" i="19"/>
  <c r="Y113" i="19"/>
  <c r="Y115" i="19"/>
  <c r="Y135" i="19"/>
  <c r="Y137" i="19"/>
  <c r="Y139" i="19"/>
  <c r="Y141" i="19"/>
  <c r="Y143" i="19"/>
  <c r="Y145" i="19"/>
  <c r="W149" i="19"/>
  <c r="W150" i="19"/>
  <c r="W151" i="19"/>
  <c r="W152" i="19"/>
  <c r="W153" i="19"/>
  <c r="W154" i="19"/>
  <c r="W155" i="19"/>
  <c r="W156" i="19"/>
  <c r="W157" i="19"/>
  <c r="W158" i="19"/>
  <c r="W159" i="19"/>
  <c r="Y142" i="19"/>
  <c r="Y144" i="19"/>
  <c r="Y146" i="19"/>
  <c r="X179" i="19"/>
  <c r="X180" i="19"/>
  <c r="X181" i="19"/>
  <c r="X182" i="19"/>
  <c r="X183" i="19"/>
  <c r="X184" i="19"/>
  <c r="X185" i="19"/>
  <c r="X186" i="19"/>
  <c r="X187" i="19"/>
  <c r="X188" i="19"/>
  <c r="X189" i="19"/>
  <c r="Y166" i="19"/>
  <c r="Y168" i="19"/>
  <c r="Y170" i="19"/>
  <c r="Y172" i="19"/>
  <c r="Y174" i="19"/>
  <c r="Y176" i="19"/>
  <c r="W178" i="19"/>
  <c r="W179" i="19"/>
  <c r="W180" i="19"/>
  <c r="W181" i="19"/>
  <c r="W182" i="19"/>
  <c r="W183" i="19"/>
  <c r="W184" i="19"/>
  <c r="W185" i="19"/>
  <c r="W186" i="19"/>
  <c r="W187" i="19"/>
  <c r="W188" i="19"/>
  <c r="W189" i="19"/>
  <c r="Y169" i="19"/>
  <c r="Y171" i="19"/>
  <c r="Y173" i="19"/>
  <c r="Y175" i="19"/>
  <c r="W2" i="18"/>
  <c r="T18" i="18"/>
  <c r="P8" i="18"/>
  <c r="P9" i="18"/>
  <c r="P10" i="18"/>
  <c r="D36" i="18"/>
  <c r="F36" i="18"/>
  <c r="J36" i="18"/>
  <c r="L36" i="18"/>
  <c r="P11" i="18"/>
  <c r="P12" i="18"/>
  <c r="P13" i="18"/>
  <c r="C37" i="18"/>
  <c r="G37" i="18"/>
  <c r="M37" i="18"/>
  <c r="O14" i="18"/>
  <c r="P15" i="18"/>
  <c r="D38" i="18"/>
  <c r="X37" i="18"/>
  <c r="F38" i="18"/>
  <c r="W38" i="18"/>
  <c r="J38" i="18"/>
  <c r="X39" i="18"/>
  <c r="L38" i="18"/>
  <c r="W40" i="18"/>
  <c r="P17" i="18"/>
  <c r="O18" i="18"/>
  <c r="P19" i="18"/>
  <c r="D22" i="18"/>
  <c r="F22" i="18"/>
  <c r="J22" i="18"/>
  <c r="L22" i="18"/>
  <c r="W59" i="18"/>
  <c r="W60" i="18"/>
  <c r="W61" i="18"/>
  <c r="W62" i="18"/>
  <c r="W63" i="18"/>
  <c r="W64" i="18"/>
  <c r="W65" i="18"/>
  <c r="W66" i="18"/>
  <c r="W67" i="18"/>
  <c r="W68" i="18"/>
  <c r="W69" i="18"/>
  <c r="X89" i="18"/>
  <c r="X90" i="18"/>
  <c r="X91" i="18"/>
  <c r="X92" i="18"/>
  <c r="X93" i="18"/>
  <c r="X94" i="18"/>
  <c r="X95" i="18"/>
  <c r="X96" i="18"/>
  <c r="X97" i="18"/>
  <c r="X98" i="18"/>
  <c r="X99" i="18"/>
  <c r="O8" i="18"/>
  <c r="O9" i="18"/>
  <c r="O10" i="18"/>
  <c r="C36" i="18"/>
  <c r="G36" i="18"/>
  <c r="I36" i="18"/>
  <c r="M36" i="18"/>
  <c r="O11" i="18"/>
  <c r="O12" i="18"/>
  <c r="O13" i="18"/>
  <c r="D37" i="18"/>
  <c r="F37" i="18"/>
  <c r="J37" i="18"/>
  <c r="L37" i="18"/>
  <c r="P14" i="18"/>
  <c r="O15" i="18"/>
  <c r="P16" i="18"/>
  <c r="T16" i="18"/>
  <c r="C38" i="18"/>
  <c r="W37" i="18"/>
  <c r="G38" i="18"/>
  <c r="X38" i="18"/>
  <c r="I38" i="18"/>
  <c r="W39" i="18"/>
  <c r="M38" i="18"/>
  <c r="X40" i="18"/>
  <c r="O17" i="18"/>
  <c r="P18" i="18"/>
  <c r="O19" i="18"/>
  <c r="C22" i="18"/>
  <c r="G22" i="18"/>
  <c r="I22" i="18"/>
  <c r="K22" i="18"/>
  <c r="M22" i="18"/>
  <c r="X59" i="18"/>
  <c r="X60" i="18"/>
  <c r="X61" i="18"/>
  <c r="X62" i="18"/>
  <c r="X63" i="18"/>
  <c r="X64" i="18"/>
  <c r="X65" i="18"/>
  <c r="X66" i="18"/>
  <c r="X67" i="18"/>
  <c r="X68" i="18"/>
  <c r="X69" i="18"/>
  <c r="Y45" i="18"/>
  <c r="Y75" i="18"/>
  <c r="Y88" i="18"/>
  <c r="Y89" i="18"/>
  <c r="Y77" i="18"/>
  <c r="Y79" i="18"/>
  <c r="Y81" i="18"/>
  <c r="Y83" i="18"/>
  <c r="Y85" i="18"/>
  <c r="W89" i="18"/>
  <c r="W90" i="18"/>
  <c r="W91" i="18"/>
  <c r="W92" i="18"/>
  <c r="W93" i="18"/>
  <c r="W94" i="18"/>
  <c r="W95" i="18"/>
  <c r="W96" i="18"/>
  <c r="W97" i="18"/>
  <c r="W98" i="18"/>
  <c r="W99" i="18"/>
  <c r="Y80" i="18"/>
  <c r="Y82" i="18"/>
  <c r="Y84" i="18"/>
  <c r="Y86" i="18"/>
  <c r="X119" i="18"/>
  <c r="X120" i="18"/>
  <c r="X121" i="18"/>
  <c r="X122" i="18"/>
  <c r="X123" i="18"/>
  <c r="X124" i="18"/>
  <c r="X125" i="18"/>
  <c r="X126" i="18"/>
  <c r="X127" i="18"/>
  <c r="X128" i="18"/>
  <c r="X129" i="18"/>
  <c r="Y106" i="18"/>
  <c r="Y108" i="18"/>
  <c r="Y110" i="18"/>
  <c r="Y112" i="18"/>
  <c r="Y114" i="18"/>
  <c r="Y116" i="18"/>
  <c r="W118" i="18"/>
  <c r="W119" i="18"/>
  <c r="W120" i="18"/>
  <c r="W121" i="18"/>
  <c r="W122" i="18"/>
  <c r="W123" i="18"/>
  <c r="W124" i="18"/>
  <c r="W125" i="18"/>
  <c r="W126" i="18"/>
  <c r="W127" i="18"/>
  <c r="W128" i="18"/>
  <c r="W129" i="18"/>
  <c r="X149" i="18"/>
  <c r="X150" i="18"/>
  <c r="X151" i="18"/>
  <c r="X152" i="18"/>
  <c r="X153" i="18"/>
  <c r="X154" i="18"/>
  <c r="X155" i="18"/>
  <c r="X156" i="18"/>
  <c r="X157" i="18"/>
  <c r="X158" i="18"/>
  <c r="X159" i="18"/>
  <c r="Y113" i="18"/>
  <c r="Y115" i="18"/>
  <c r="Y136" i="18"/>
  <c r="Y138" i="18"/>
  <c r="Y140" i="18"/>
  <c r="Y142" i="18"/>
  <c r="Y144" i="18"/>
  <c r="Y146" i="18"/>
  <c r="W148" i="18"/>
  <c r="W149" i="18"/>
  <c r="W150" i="18"/>
  <c r="W151" i="18"/>
  <c r="W152" i="18"/>
  <c r="W153" i="18"/>
  <c r="W154" i="18"/>
  <c r="W155" i="18"/>
  <c r="W156" i="18"/>
  <c r="W157" i="18"/>
  <c r="W158" i="18"/>
  <c r="W159" i="18"/>
  <c r="Y145" i="18"/>
  <c r="X179" i="18"/>
  <c r="X180" i="18"/>
  <c r="X181" i="18"/>
  <c r="X182" i="18"/>
  <c r="X183" i="18"/>
  <c r="X184" i="18"/>
  <c r="X185" i="18"/>
  <c r="X186" i="18"/>
  <c r="X187" i="18"/>
  <c r="X188" i="18"/>
  <c r="X189" i="18"/>
  <c r="Y165" i="18"/>
  <c r="Y167" i="18"/>
  <c r="Y169" i="18"/>
  <c r="Y171" i="18"/>
  <c r="Y173" i="18"/>
  <c r="Y175" i="18"/>
  <c r="W179" i="18"/>
  <c r="W180" i="18"/>
  <c r="W181" i="18"/>
  <c r="W182" i="18"/>
  <c r="W183" i="18"/>
  <c r="W184" i="18"/>
  <c r="W185" i="18"/>
  <c r="W186" i="18"/>
  <c r="W187" i="18"/>
  <c r="W188" i="18"/>
  <c r="W189" i="18"/>
  <c r="Y170" i="18"/>
  <c r="Y174" i="18"/>
  <c r="M37" i="17"/>
  <c r="X179" i="17"/>
  <c r="X180" i="17"/>
  <c r="X181" i="17"/>
  <c r="X182" i="17"/>
  <c r="X183" i="17"/>
  <c r="X184" i="17"/>
  <c r="X185" i="17"/>
  <c r="X186" i="17"/>
  <c r="X187" i="17"/>
  <c r="X188" i="17"/>
  <c r="X189" i="17"/>
  <c r="X177" i="17"/>
  <c r="M20" i="17"/>
  <c r="Y166" i="17"/>
  <c r="N9" i="17"/>
  <c r="W180" i="17"/>
  <c r="W181" i="17"/>
  <c r="W182" i="17"/>
  <c r="W183" i="17"/>
  <c r="W184" i="17"/>
  <c r="W185" i="17"/>
  <c r="W186" i="17"/>
  <c r="W187" i="17"/>
  <c r="W188" i="17"/>
  <c r="W189" i="17"/>
  <c r="Y169" i="17"/>
  <c r="N12" i="17"/>
  <c r="W177" i="17"/>
  <c r="I35" i="17"/>
  <c r="J10" i="17"/>
  <c r="P10" i="17"/>
  <c r="Y136" i="17"/>
  <c r="K9" i="17"/>
  <c r="W147" i="17"/>
  <c r="X149" i="17"/>
  <c r="X150" i="17"/>
  <c r="X151" i="17"/>
  <c r="X152" i="17"/>
  <c r="X153" i="17"/>
  <c r="X154" i="17"/>
  <c r="X155" i="17"/>
  <c r="X156" i="17"/>
  <c r="X157" i="17"/>
  <c r="X158" i="17"/>
  <c r="X159" i="17"/>
  <c r="X147" i="17"/>
  <c r="J20" i="17"/>
  <c r="G35" i="17"/>
  <c r="O19" i="17"/>
  <c r="W117" i="17"/>
  <c r="F8" i="17"/>
  <c r="F12" i="17"/>
  <c r="F16" i="17"/>
  <c r="F37" i="17"/>
  <c r="X120" i="17"/>
  <c r="X121" i="17"/>
  <c r="W118" i="17"/>
  <c r="W119" i="17"/>
  <c r="W120" i="17"/>
  <c r="W121" i="17"/>
  <c r="W122" i="17"/>
  <c r="W123" i="17"/>
  <c r="W124" i="17"/>
  <c r="W125" i="17"/>
  <c r="W126" i="17"/>
  <c r="W127" i="17"/>
  <c r="W128" i="17"/>
  <c r="W129" i="17"/>
  <c r="Y76" i="17"/>
  <c r="W87" i="17"/>
  <c r="X89" i="17"/>
  <c r="X90" i="17"/>
  <c r="X91" i="17"/>
  <c r="X92" i="17"/>
  <c r="X93" i="17"/>
  <c r="X94" i="17"/>
  <c r="X95" i="17"/>
  <c r="X96" i="17"/>
  <c r="X97" i="17"/>
  <c r="X98" i="17"/>
  <c r="X99" i="17"/>
  <c r="X87" i="17"/>
  <c r="C36" i="17"/>
  <c r="Y47" i="17"/>
  <c r="W57" i="17"/>
  <c r="X57" i="17"/>
  <c r="Y57" i="17"/>
  <c r="D36" i="17"/>
  <c r="D20" i="17"/>
  <c r="R47" i="17"/>
  <c r="E10" i="17"/>
  <c r="I22" i="17"/>
  <c r="C23" i="17"/>
  <c r="C35" i="17"/>
  <c r="I36" i="17"/>
  <c r="M36" i="17"/>
  <c r="W59" i="17"/>
  <c r="W60" i="17"/>
  <c r="W61" i="17"/>
  <c r="W62" i="17"/>
  <c r="W63" i="17"/>
  <c r="W64" i="17"/>
  <c r="W65" i="17"/>
  <c r="W66" i="17"/>
  <c r="W67" i="17"/>
  <c r="W68" i="17"/>
  <c r="W69" i="17"/>
  <c r="Y46" i="17"/>
  <c r="X60" i="17"/>
  <c r="X61" i="17"/>
  <c r="X62" i="17"/>
  <c r="X63" i="17"/>
  <c r="X64" i="17"/>
  <c r="X65" i="17"/>
  <c r="X66" i="17"/>
  <c r="X67" i="17"/>
  <c r="X68" i="17"/>
  <c r="X69" i="17"/>
  <c r="Y48" i="17"/>
  <c r="Y50" i="17"/>
  <c r="Y52" i="17"/>
  <c r="Y54" i="17"/>
  <c r="Y56" i="17"/>
  <c r="W90" i="17"/>
  <c r="W91" i="17"/>
  <c r="W92" i="17"/>
  <c r="W93" i="17"/>
  <c r="W94" i="17"/>
  <c r="W95" i="17"/>
  <c r="W96" i="17"/>
  <c r="W97" i="17"/>
  <c r="W98" i="17"/>
  <c r="W99" i="17"/>
  <c r="Y77" i="17"/>
  <c r="Y81" i="17"/>
  <c r="Y85" i="17"/>
  <c r="H22" i="17"/>
  <c r="I20" i="17"/>
  <c r="W2" i="17"/>
  <c r="O8" i="17"/>
  <c r="O11" i="17"/>
  <c r="P12" i="17"/>
  <c r="O12" i="17"/>
  <c r="D37" i="17"/>
  <c r="L37" i="17"/>
  <c r="C15" i="17"/>
  <c r="P16" i="17"/>
  <c r="I37" i="17"/>
  <c r="D38" i="17"/>
  <c r="X37" i="17"/>
  <c r="L38" i="17"/>
  <c r="W40" i="17"/>
  <c r="Y45" i="17"/>
  <c r="Y49" i="17"/>
  <c r="O14" i="17"/>
  <c r="Y51" i="17"/>
  <c r="Y53" i="17"/>
  <c r="Y55" i="17"/>
  <c r="Y75" i="17"/>
  <c r="Y88" i="17"/>
  <c r="Y89" i="17"/>
  <c r="Y78" i="17"/>
  <c r="Y79" i="17"/>
  <c r="Y82" i="17"/>
  <c r="Y83" i="17"/>
  <c r="Y86" i="17"/>
  <c r="Y106" i="17"/>
  <c r="Y110" i="17"/>
  <c r="Y114" i="17"/>
  <c r="Y118" i="17"/>
  <c r="Y137" i="17"/>
  <c r="Y141" i="17"/>
  <c r="Y145" i="17"/>
  <c r="Y167" i="17"/>
  <c r="Y175" i="17"/>
  <c r="P8" i="17"/>
  <c r="F9" i="17"/>
  <c r="O9" i="17"/>
  <c r="P9" i="17"/>
  <c r="L10" i="17"/>
  <c r="J11" i="17"/>
  <c r="F13" i="17"/>
  <c r="P13" i="17"/>
  <c r="G14" i="17"/>
  <c r="J15" i="17"/>
  <c r="P15" i="17"/>
  <c r="F17" i="17"/>
  <c r="P17" i="17"/>
  <c r="G18" i="17"/>
  <c r="G38" i="17"/>
  <c r="X38" i="17"/>
  <c r="I18" i="17"/>
  <c r="J19" i="17"/>
  <c r="P19" i="17"/>
  <c r="D22" i="17"/>
  <c r="F22" i="17"/>
  <c r="J22" i="17"/>
  <c r="L22" i="17"/>
  <c r="Y80" i="17"/>
  <c r="Y84" i="17"/>
  <c r="Y107" i="17"/>
  <c r="Y108" i="17"/>
  <c r="X122" i="17"/>
  <c r="X123" i="17"/>
  <c r="X124" i="17"/>
  <c r="X125" i="17"/>
  <c r="X126" i="17"/>
  <c r="X127" i="17"/>
  <c r="X128" i="17"/>
  <c r="X129" i="17"/>
  <c r="Y111" i="17"/>
  <c r="Y112" i="17"/>
  <c r="Y115" i="17"/>
  <c r="Y116" i="17"/>
  <c r="Y135" i="17"/>
  <c r="Y139" i="17"/>
  <c r="Y143" i="17"/>
  <c r="Y171" i="17"/>
  <c r="Y138" i="17"/>
  <c r="Y140" i="17"/>
  <c r="Y142" i="17"/>
  <c r="Y144" i="17"/>
  <c r="Y146" i="17"/>
  <c r="Y165" i="17"/>
  <c r="Y173" i="17"/>
  <c r="Y168" i="17"/>
  <c r="Y170" i="17"/>
  <c r="Y172" i="17"/>
  <c r="Y174" i="17"/>
  <c r="Y176" i="17"/>
  <c r="R38" i="10"/>
  <c r="R37" i="10"/>
  <c r="R36" i="10"/>
  <c r="R35" i="10"/>
  <c r="R39" i="10"/>
  <c r="T25" i="10"/>
  <c r="R22" i="10"/>
  <c r="R23" i="10"/>
  <c r="R24" i="10"/>
  <c r="R25" i="10"/>
  <c r="R26" i="10"/>
  <c r="R27" i="10"/>
  <c r="R28" i="10"/>
  <c r="R29" i="10"/>
  <c r="R30" i="10"/>
  <c r="R31" i="10"/>
  <c r="R32" i="10"/>
  <c r="R33" i="10"/>
  <c r="R20" i="10"/>
  <c r="Y19" i="10"/>
  <c r="Y18" i="10"/>
  <c r="Y17" i="10"/>
  <c r="Y16" i="10"/>
  <c r="T25" i="9"/>
  <c r="Y19" i="9"/>
  <c r="Y18" i="9"/>
  <c r="Y17" i="9"/>
  <c r="Y16" i="9"/>
  <c r="R38" i="7"/>
  <c r="R37" i="7"/>
  <c r="R36" i="7"/>
  <c r="R35" i="7"/>
  <c r="T25" i="7"/>
  <c r="R22" i="7"/>
  <c r="R23" i="7"/>
  <c r="R24" i="7"/>
  <c r="R25" i="7"/>
  <c r="R26" i="7"/>
  <c r="R27" i="7"/>
  <c r="R28" i="7"/>
  <c r="R29" i="7"/>
  <c r="R30" i="7"/>
  <c r="R31" i="7"/>
  <c r="R32" i="7"/>
  <c r="R33" i="7"/>
  <c r="R20" i="7"/>
  <c r="U9" i="15"/>
  <c r="Y19" i="7"/>
  <c r="Y18" i="7"/>
  <c r="Y17" i="7"/>
  <c r="Y16" i="7"/>
  <c r="X30" i="19"/>
  <c r="D23" i="17"/>
  <c r="D122" i="24"/>
  <c r="D100" i="21"/>
  <c r="C23" i="18"/>
  <c r="C99" i="24"/>
  <c r="C77" i="21"/>
  <c r="F23" i="18"/>
  <c r="F99" i="24"/>
  <c r="F77" i="21"/>
  <c r="X10" i="18"/>
  <c r="E20" i="15"/>
  <c r="H20" i="15"/>
  <c r="L20" i="15"/>
  <c r="Q145" i="24"/>
  <c r="Q123" i="21"/>
  <c r="D26" i="20"/>
  <c r="D148" i="24"/>
  <c r="D126" i="21"/>
  <c r="M28" i="20"/>
  <c r="M150" i="24"/>
  <c r="M159" i="24"/>
  <c r="M128" i="21"/>
  <c r="M137" i="21"/>
  <c r="O25" i="20"/>
  <c r="O147" i="24"/>
  <c r="O158" i="24"/>
  <c r="O125" i="21"/>
  <c r="O136" i="21"/>
  <c r="S45" i="15"/>
  <c r="M39" i="17"/>
  <c r="C24" i="17"/>
  <c r="C123" i="24"/>
  <c r="C101" i="21"/>
  <c r="K99" i="24"/>
  <c r="K77" i="21"/>
  <c r="L23" i="18"/>
  <c r="L99" i="24"/>
  <c r="L77" i="21"/>
  <c r="D23" i="18"/>
  <c r="D99" i="24"/>
  <c r="D77" i="21"/>
  <c r="T17" i="18"/>
  <c r="X11" i="18"/>
  <c r="Q23" i="20"/>
  <c r="H147" i="24"/>
  <c r="H158" i="24"/>
  <c r="H125" i="21"/>
  <c r="H136" i="21"/>
  <c r="H25" i="20"/>
  <c r="R39" i="7"/>
  <c r="J23" i="17"/>
  <c r="J122" i="24"/>
  <c r="J100" i="21"/>
  <c r="C20" i="17"/>
  <c r="D12" i="15"/>
  <c r="O16" i="17"/>
  <c r="M22" i="17"/>
  <c r="X8" i="17"/>
  <c r="X9" i="17"/>
  <c r="X10" i="17"/>
  <c r="X11" i="17"/>
  <c r="X12" i="17"/>
  <c r="X20" i="17"/>
  <c r="E12" i="15"/>
  <c r="H21" i="15"/>
  <c r="I23" i="18"/>
  <c r="I99" i="24"/>
  <c r="I77" i="21"/>
  <c r="C39" i="18"/>
  <c r="J23" i="18"/>
  <c r="J99" i="24"/>
  <c r="J77" i="21"/>
  <c r="T19" i="18"/>
  <c r="L22" i="19"/>
  <c r="L23" i="19"/>
  <c r="L24" i="19"/>
  <c r="L25" i="19"/>
  <c r="L26" i="19"/>
  <c r="L27" i="19"/>
  <c r="L28" i="19"/>
  <c r="L29" i="19"/>
  <c r="L30" i="19"/>
  <c r="L31" i="19"/>
  <c r="L32" i="19"/>
  <c r="L33" i="19"/>
  <c r="W29" i="19"/>
  <c r="W30" i="19"/>
  <c r="O8" i="19"/>
  <c r="O35" i="19"/>
  <c r="P20" i="19"/>
  <c r="P25" i="20"/>
  <c r="P147" i="24"/>
  <c r="P158" i="24"/>
  <c r="P125" i="21"/>
  <c r="P136" i="21"/>
  <c r="K147" i="24"/>
  <c r="K158" i="24"/>
  <c r="K125" i="21"/>
  <c r="K136" i="21"/>
  <c r="K25" i="20"/>
  <c r="S36" i="15"/>
  <c r="Y118" i="18"/>
  <c r="H8" i="18"/>
  <c r="H22" i="18"/>
  <c r="H12" i="15"/>
  <c r="S29" i="15"/>
  <c r="C28" i="20"/>
  <c r="C150" i="24"/>
  <c r="C159" i="24"/>
  <c r="C128" i="21"/>
  <c r="C137" i="21"/>
  <c r="I26" i="20"/>
  <c r="I148" i="24"/>
  <c r="I126" i="21"/>
  <c r="Y118" i="19"/>
  <c r="H8" i="19"/>
  <c r="H22" i="19"/>
  <c r="G23" i="17"/>
  <c r="G122" i="24"/>
  <c r="G100" i="21"/>
  <c r="H122" i="24"/>
  <c r="H100" i="21"/>
  <c r="M23" i="18"/>
  <c r="M99" i="24"/>
  <c r="M77" i="21"/>
  <c r="I39" i="18"/>
  <c r="N24" i="20"/>
  <c r="N124" i="21"/>
  <c r="N146" i="24"/>
  <c r="L23" i="17"/>
  <c r="L122" i="24"/>
  <c r="L100" i="21"/>
  <c r="J35" i="17"/>
  <c r="G39" i="18"/>
  <c r="G27" i="20"/>
  <c r="G149" i="24"/>
  <c r="G127" i="21"/>
  <c r="W10" i="18"/>
  <c r="D20" i="15"/>
  <c r="S10" i="15"/>
  <c r="S13" i="15"/>
  <c r="U10" i="15"/>
  <c r="F122" i="24"/>
  <c r="F100" i="21"/>
  <c r="W10" i="17"/>
  <c r="D21" i="15"/>
  <c r="I23" i="17"/>
  <c r="I122" i="24"/>
  <c r="I100" i="21"/>
  <c r="E21" i="15"/>
  <c r="L21" i="15"/>
  <c r="G23" i="18"/>
  <c r="G99" i="24"/>
  <c r="G77" i="21"/>
  <c r="Y57" i="18"/>
  <c r="R57" i="18"/>
  <c r="X9" i="18"/>
  <c r="H11" i="15"/>
  <c r="L11" i="15"/>
  <c r="J28" i="20"/>
  <c r="J150" i="24"/>
  <c r="J159" i="24"/>
  <c r="J128" i="21"/>
  <c r="J137" i="21"/>
  <c r="E24" i="20"/>
  <c r="E146" i="24"/>
  <c r="E124" i="21"/>
  <c r="F29" i="20"/>
  <c r="F151" i="24"/>
  <c r="F129" i="21"/>
  <c r="L27" i="20"/>
  <c r="L149" i="24"/>
  <c r="L127" i="21"/>
  <c r="Q39" i="20"/>
  <c r="Y87" i="17"/>
  <c r="Y147" i="17"/>
  <c r="K20" i="17"/>
  <c r="P20" i="17"/>
  <c r="P12" i="15"/>
  <c r="M39" i="18"/>
  <c r="L39" i="18"/>
  <c r="Y177" i="18"/>
  <c r="N20" i="18"/>
  <c r="L20" i="18"/>
  <c r="J39" i="18"/>
  <c r="Y147" i="18"/>
  <c r="K20" i="18"/>
  <c r="F39" i="18"/>
  <c r="Y117" i="18"/>
  <c r="H20" i="18"/>
  <c r="F20" i="18"/>
  <c r="D39" i="18"/>
  <c r="P20" i="18"/>
  <c r="P11" i="15"/>
  <c r="X8" i="18"/>
  <c r="W8" i="18"/>
  <c r="Y117" i="19"/>
  <c r="H20" i="19"/>
  <c r="Y9" i="19"/>
  <c r="F20" i="19"/>
  <c r="W9" i="19"/>
  <c r="Y147" i="19"/>
  <c r="K20" i="19"/>
  <c r="Y10" i="19"/>
  <c r="I20" i="19"/>
  <c r="W10" i="19"/>
  <c r="Y177" i="19"/>
  <c r="N20" i="19"/>
  <c r="Y11" i="19"/>
  <c r="L20" i="19"/>
  <c r="W11" i="19"/>
  <c r="X41" i="19"/>
  <c r="N16" i="19"/>
  <c r="N12" i="19"/>
  <c r="N17" i="19"/>
  <c r="N13" i="19"/>
  <c r="K19" i="19"/>
  <c r="K15" i="19"/>
  <c r="K18" i="19"/>
  <c r="K14" i="19"/>
  <c r="K10" i="19"/>
  <c r="H16" i="19"/>
  <c r="H12" i="19"/>
  <c r="H19" i="19"/>
  <c r="H15" i="19"/>
  <c r="H11" i="19"/>
  <c r="R53" i="19"/>
  <c r="E16" i="19"/>
  <c r="E12" i="19"/>
  <c r="R49" i="19"/>
  <c r="Y58" i="19"/>
  <c r="Y59" i="19"/>
  <c r="R45" i="19"/>
  <c r="R58" i="19"/>
  <c r="E8" i="19"/>
  <c r="O38" i="19"/>
  <c r="P38" i="19"/>
  <c r="P36" i="19"/>
  <c r="O20" i="19"/>
  <c r="W8" i="19"/>
  <c r="N18" i="19"/>
  <c r="N14" i="19"/>
  <c r="N19" i="19"/>
  <c r="Q19" i="19"/>
  <c r="N15" i="19"/>
  <c r="N11" i="19"/>
  <c r="Y179" i="19"/>
  <c r="Y180" i="19"/>
  <c r="Y181" i="19"/>
  <c r="Y182" i="19"/>
  <c r="Y183" i="19"/>
  <c r="Y184" i="19"/>
  <c r="Y185" i="19"/>
  <c r="Y186" i="19"/>
  <c r="Y187" i="19"/>
  <c r="Y188" i="19"/>
  <c r="Y189" i="19"/>
  <c r="N9" i="19"/>
  <c r="K17" i="19"/>
  <c r="K16" i="19"/>
  <c r="K12" i="19"/>
  <c r="Y148" i="19"/>
  <c r="Y149" i="19"/>
  <c r="Y150" i="19"/>
  <c r="Y151" i="19"/>
  <c r="Y152" i="19"/>
  <c r="Y153" i="19"/>
  <c r="Y154" i="19"/>
  <c r="Y155" i="19"/>
  <c r="Y156" i="19"/>
  <c r="Y157" i="19"/>
  <c r="Y158" i="19"/>
  <c r="Y159" i="19"/>
  <c r="K8" i="19"/>
  <c r="H18" i="19"/>
  <c r="H14" i="19"/>
  <c r="H17" i="19"/>
  <c r="H13" i="19"/>
  <c r="Y119" i="19"/>
  <c r="Y120" i="19"/>
  <c r="Y121" i="19"/>
  <c r="Y122" i="19"/>
  <c r="Y123" i="19"/>
  <c r="Y124" i="19"/>
  <c r="Y125" i="19"/>
  <c r="Y126" i="19"/>
  <c r="Y127" i="19"/>
  <c r="Y128" i="19"/>
  <c r="Y129" i="19"/>
  <c r="H9" i="19"/>
  <c r="R55" i="19"/>
  <c r="E18" i="19"/>
  <c r="R51" i="19"/>
  <c r="E14" i="19"/>
  <c r="Y60" i="19"/>
  <c r="Y61" i="19"/>
  <c r="Y62" i="19"/>
  <c r="Y63" i="19"/>
  <c r="Y64" i="19"/>
  <c r="Y65" i="19"/>
  <c r="Y66" i="19"/>
  <c r="Y67" i="19"/>
  <c r="Y68" i="19"/>
  <c r="Y69" i="19"/>
  <c r="R47" i="19"/>
  <c r="E10" i="19"/>
  <c r="P37" i="19"/>
  <c r="Y91" i="19"/>
  <c r="Y92" i="19"/>
  <c r="Y93" i="19"/>
  <c r="Y94" i="19"/>
  <c r="Y95" i="19"/>
  <c r="Y96" i="19"/>
  <c r="Y97" i="19"/>
  <c r="Y98" i="19"/>
  <c r="Y99" i="19"/>
  <c r="W41" i="19"/>
  <c r="O37" i="19"/>
  <c r="P35" i="19"/>
  <c r="P22" i="19"/>
  <c r="P23" i="19"/>
  <c r="P24" i="19"/>
  <c r="P25" i="19"/>
  <c r="P26" i="19"/>
  <c r="P27" i="19"/>
  <c r="P28" i="19"/>
  <c r="P29" i="19"/>
  <c r="P30" i="19"/>
  <c r="P31" i="19"/>
  <c r="P32" i="19"/>
  <c r="P33" i="19"/>
  <c r="L39" i="19"/>
  <c r="J39" i="19"/>
  <c r="F39" i="19"/>
  <c r="D39" i="19"/>
  <c r="R57" i="19"/>
  <c r="E20" i="19"/>
  <c r="R59" i="19"/>
  <c r="O36" i="19"/>
  <c r="M39" i="19"/>
  <c r="I39" i="19"/>
  <c r="G39" i="19"/>
  <c r="C39" i="19"/>
  <c r="N13" i="18"/>
  <c r="N18" i="18"/>
  <c r="N14" i="18"/>
  <c r="N10" i="18"/>
  <c r="K18" i="18"/>
  <c r="K17" i="18"/>
  <c r="K13" i="18"/>
  <c r="Y149" i="18"/>
  <c r="Y150" i="18"/>
  <c r="K9" i="18"/>
  <c r="H18" i="18"/>
  <c r="H17" i="18"/>
  <c r="H13" i="18"/>
  <c r="Y119" i="18"/>
  <c r="Y120" i="18"/>
  <c r="H9" i="18"/>
  <c r="Y90" i="18"/>
  <c r="Y91" i="18"/>
  <c r="R56" i="18"/>
  <c r="E19" i="18"/>
  <c r="R54" i="18"/>
  <c r="E17" i="18"/>
  <c r="R52" i="18"/>
  <c r="E15" i="18"/>
  <c r="R50" i="18"/>
  <c r="E13" i="18"/>
  <c r="R48" i="18"/>
  <c r="E11" i="18"/>
  <c r="R46" i="18"/>
  <c r="E9" i="18"/>
  <c r="O38" i="18"/>
  <c r="W41" i="18"/>
  <c r="P37" i="18"/>
  <c r="O36" i="18"/>
  <c r="O35" i="18"/>
  <c r="O22" i="18"/>
  <c r="X41" i="18"/>
  <c r="O37" i="18"/>
  <c r="P36" i="18"/>
  <c r="N17" i="18"/>
  <c r="N16" i="18"/>
  <c r="N12" i="18"/>
  <c r="Y178" i="18"/>
  <c r="Y179" i="18"/>
  <c r="Y180" i="18"/>
  <c r="Y181" i="18"/>
  <c r="Y182" i="18"/>
  <c r="Y183" i="18"/>
  <c r="Y184" i="18"/>
  <c r="Y185" i="18"/>
  <c r="Y186" i="18"/>
  <c r="Y187" i="18"/>
  <c r="Y188" i="18"/>
  <c r="Y189" i="18"/>
  <c r="N8" i="18"/>
  <c r="K19" i="18"/>
  <c r="K15" i="18"/>
  <c r="Y151" i="18"/>
  <c r="Y152" i="18"/>
  <c r="Y153" i="18"/>
  <c r="Y154" i="18"/>
  <c r="Y155" i="18"/>
  <c r="Y156" i="18"/>
  <c r="Y157" i="18"/>
  <c r="Y158" i="18"/>
  <c r="Y159" i="18"/>
  <c r="K11" i="18"/>
  <c r="H16" i="18"/>
  <c r="H19" i="18"/>
  <c r="H15" i="18"/>
  <c r="Y121" i="18"/>
  <c r="Y122" i="18"/>
  <c r="Y123" i="18"/>
  <c r="Y124" i="18"/>
  <c r="Y125" i="18"/>
  <c r="Y126" i="18"/>
  <c r="Y127" i="18"/>
  <c r="Y128" i="18"/>
  <c r="Y129" i="18"/>
  <c r="H11" i="18"/>
  <c r="Y92" i="18"/>
  <c r="Y93" i="18"/>
  <c r="Y94" i="18"/>
  <c r="Y95" i="18"/>
  <c r="Y96" i="18"/>
  <c r="Y97" i="18"/>
  <c r="Y98" i="18"/>
  <c r="Y99" i="18"/>
  <c r="R55" i="18"/>
  <c r="E18" i="18"/>
  <c r="R53" i="18"/>
  <c r="E16" i="18"/>
  <c r="R51" i="18"/>
  <c r="E14" i="18"/>
  <c r="R49" i="18"/>
  <c r="E12" i="18"/>
  <c r="R47" i="18"/>
  <c r="E10" i="18"/>
  <c r="R45" i="18"/>
  <c r="R58" i="18"/>
  <c r="Y58" i="18"/>
  <c r="Y59" i="18"/>
  <c r="Y60" i="18"/>
  <c r="Y61" i="18"/>
  <c r="Y62" i="18"/>
  <c r="Y63" i="18"/>
  <c r="Y64" i="18"/>
  <c r="Y65" i="18"/>
  <c r="Y66" i="18"/>
  <c r="Y67" i="18"/>
  <c r="Y68" i="18"/>
  <c r="Y69" i="18"/>
  <c r="E8" i="18"/>
  <c r="O23" i="18"/>
  <c r="E20" i="18"/>
  <c r="F11" i="15"/>
  <c r="P38" i="18"/>
  <c r="P35" i="18"/>
  <c r="P22" i="18"/>
  <c r="T7" i="18"/>
  <c r="Y177" i="17"/>
  <c r="N20" i="17"/>
  <c r="L20" i="17"/>
  <c r="Y117" i="17"/>
  <c r="H20" i="17"/>
  <c r="F20" i="17"/>
  <c r="D39" i="17"/>
  <c r="N19" i="17"/>
  <c r="N17" i="17"/>
  <c r="N13" i="17"/>
  <c r="Y178" i="17"/>
  <c r="Y179" i="17"/>
  <c r="Y180" i="17"/>
  <c r="Y181" i="17"/>
  <c r="Y182" i="17"/>
  <c r="Y183" i="17"/>
  <c r="Y184" i="17"/>
  <c r="Y185" i="17"/>
  <c r="Y186" i="17"/>
  <c r="Y187" i="17"/>
  <c r="Y188" i="17"/>
  <c r="Y189" i="17"/>
  <c r="N8" i="17"/>
  <c r="K17" i="17"/>
  <c r="K13" i="17"/>
  <c r="N14" i="17"/>
  <c r="H19" i="17"/>
  <c r="H18" i="17"/>
  <c r="H15" i="17"/>
  <c r="H14" i="17"/>
  <c r="H11" i="17"/>
  <c r="H10" i="17"/>
  <c r="G37" i="17"/>
  <c r="G39" i="17"/>
  <c r="P14" i="17"/>
  <c r="J36" i="17"/>
  <c r="L24" i="17"/>
  <c r="P35" i="17"/>
  <c r="P22" i="17"/>
  <c r="N18" i="17"/>
  <c r="N10" i="17"/>
  <c r="K18" i="17"/>
  <c r="K14" i="17"/>
  <c r="H17" i="17"/>
  <c r="R55" i="17"/>
  <c r="E18" i="17"/>
  <c r="R53" i="17"/>
  <c r="E16" i="17"/>
  <c r="R49" i="17"/>
  <c r="E12" i="17"/>
  <c r="P18" i="17"/>
  <c r="P38" i="17"/>
  <c r="C37" i="17"/>
  <c r="C39" i="17"/>
  <c r="O15" i="17"/>
  <c r="L35" i="17"/>
  <c r="L39" i="17"/>
  <c r="T18" i="17"/>
  <c r="T16" i="17"/>
  <c r="T17" i="17"/>
  <c r="Y90" i="17"/>
  <c r="R56" i="17"/>
  <c r="E19" i="17"/>
  <c r="R52" i="17"/>
  <c r="E15" i="17"/>
  <c r="R48" i="17"/>
  <c r="E11" i="17"/>
  <c r="I38" i="17"/>
  <c r="W39" i="17"/>
  <c r="O13" i="17"/>
  <c r="N15" i="17"/>
  <c r="N11" i="17"/>
  <c r="N16" i="17"/>
  <c r="K19" i="17"/>
  <c r="K15" i="17"/>
  <c r="K11" i="17"/>
  <c r="K16" i="17"/>
  <c r="K12" i="17"/>
  <c r="Y148" i="17"/>
  <c r="Y149" i="17"/>
  <c r="Y150" i="17"/>
  <c r="Y151" i="17"/>
  <c r="Y152" i="17"/>
  <c r="Y153" i="17"/>
  <c r="Y154" i="17"/>
  <c r="Y155" i="17"/>
  <c r="Y156" i="17"/>
  <c r="Y157" i="17"/>
  <c r="Y158" i="17"/>
  <c r="Y159" i="17"/>
  <c r="K8" i="17"/>
  <c r="J38" i="17"/>
  <c r="X39" i="17"/>
  <c r="F38" i="17"/>
  <c r="W38" i="17"/>
  <c r="P11" i="17"/>
  <c r="F23" i="17"/>
  <c r="K10" i="17"/>
  <c r="H13" i="17"/>
  <c r="Y119" i="17"/>
  <c r="Y120" i="17"/>
  <c r="Y121" i="17"/>
  <c r="Y122" i="17"/>
  <c r="Y123" i="17"/>
  <c r="Y124" i="17"/>
  <c r="Y125" i="17"/>
  <c r="Y126" i="17"/>
  <c r="Y127" i="17"/>
  <c r="Y128" i="17"/>
  <c r="Y129" i="17"/>
  <c r="H9" i="17"/>
  <c r="Y91" i="17"/>
  <c r="Y92" i="17"/>
  <c r="Y93" i="17"/>
  <c r="Y94" i="17"/>
  <c r="Y95" i="17"/>
  <c r="Y96" i="17"/>
  <c r="Y97" i="17"/>
  <c r="Y98" i="17"/>
  <c r="Y99" i="17"/>
  <c r="R57" i="17"/>
  <c r="E20" i="17"/>
  <c r="F12" i="15"/>
  <c r="O18" i="17"/>
  <c r="R51" i="17"/>
  <c r="E14" i="17"/>
  <c r="R45" i="17"/>
  <c r="R58" i="17"/>
  <c r="E8" i="17"/>
  <c r="Y58" i="17"/>
  <c r="Y59" i="17"/>
  <c r="Y60" i="17"/>
  <c r="Y61" i="17"/>
  <c r="Y62" i="17"/>
  <c r="Y63" i="17"/>
  <c r="Y64" i="17"/>
  <c r="Y65" i="17"/>
  <c r="Y66" i="17"/>
  <c r="Y67" i="17"/>
  <c r="Y68" i="17"/>
  <c r="Y69" i="17"/>
  <c r="X41" i="17"/>
  <c r="O17" i="17"/>
  <c r="F36" i="17"/>
  <c r="O22" i="17"/>
  <c r="T7" i="17"/>
  <c r="T19" i="17"/>
  <c r="R54" i="17"/>
  <c r="E17" i="17"/>
  <c r="R50" i="17"/>
  <c r="E13" i="17"/>
  <c r="R46" i="17"/>
  <c r="R59" i="17"/>
  <c r="R60" i="17"/>
  <c r="E9" i="17"/>
  <c r="J37" i="17"/>
  <c r="F35" i="17"/>
  <c r="O10" i="17"/>
  <c r="W9" i="18"/>
  <c r="G11" i="15"/>
  <c r="K11" i="15"/>
  <c r="G123" i="24"/>
  <c r="G101" i="21"/>
  <c r="G24" i="17"/>
  <c r="D24" i="18"/>
  <c r="D100" i="24"/>
  <c r="D78" i="21"/>
  <c r="C25" i="17"/>
  <c r="C124" i="24"/>
  <c r="C135" i="24"/>
  <c r="C102" i="21"/>
  <c r="C113" i="21"/>
  <c r="M29" i="20"/>
  <c r="M151" i="24"/>
  <c r="M129" i="21"/>
  <c r="W8" i="17"/>
  <c r="W9" i="17"/>
  <c r="W11" i="17"/>
  <c r="W12" i="17"/>
  <c r="W20" i="17"/>
  <c r="G12" i="15"/>
  <c r="K12" i="15"/>
  <c r="X12" i="18"/>
  <c r="X20" i="18"/>
  <c r="Y9" i="18"/>
  <c r="I11" i="15"/>
  <c r="Q20" i="15"/>
  <c r="W11" i="18"/>
  <c r="G20" i="15"/>
  <c r="K20" i="15"/>
  <c r="I24" i="17"/>
  <c r="I123" i="24"/>
  <c r="I101" i="21"/>
  <c r="G28" i="20"/>
  <c r="G150" i="24"/>
  <c r="G159" i="24"/>
  <c r="G128" i="21"/>
  <c r="G137" i="21"/>
  <c r="N25" i="20"/>
  <c r="N147" i="24"/>
  <c r="N158" i="24"/>
  <c r="N125" i="21"/>
  <c r="N136" i="21"/>
  <c r="I27" i="20"/>
  <c r="I149" i="24"/>
  <c r="I127" i="21"/>
  <c r="K26" i="20"/>
  <c r="K148" i="24"/>
  <c r="K126" i="21"/>
  <c r="J24" i="18"/>
  <c r="J100" i="24"/>
  <c r="J78" i="21"/>
  <c r="I24" i="18"/>
  <c r="I100" i="24"/>
  <c r="I78" i="21"/>
  <c r="H26" i="20"/>
  <c r="H148" i="24"/>
  <c r="H126" i="21"/>
  <c r="Q24" i="20"/>
  <c r="Q146" i="24"/>
  <c r="Q124" i="21"/>
  <c r="O26" i="20"/>
  <c r="O148" i="24"/>
  <c r="O126" i="21"/>
  <c r="D24" i="17"/>
  <c r="D123" i="24"/>
  <c r="D101" i="21"/>
  <c r="F24" i="17"/>
  <c r="F123" i="24"/>
  <c r="F101" i="21"/>
  <c r="O20" i="17"/>
  <c r="O12" i="15"/>
  <c r="Y9" i="17"/>
  <c r="I12" i="15"/>
  <c r="Q21" i="15"/>
  <c r="P23" i="18"/>
  <c r="P99" i="24"/>
  <c r="P77" i="21"/>
  <c r="O22" i="19"/>
  <c r="O23" i="19"/>
  <c r="O24" i="19"/>
  <c r="O25" i="19"/>
  <c r="O26" i="19"/>
  <c r="O27" i="19"/>
  <c r="O28" i="19"/>
  <c r="O29" i="19"/>
  <c r="O30" i="19"/>
  <c r="O31" i="19"/>
  <c r="O32" i="19"/>
  <c r="O33" i="19"/>
  <c r="Y11" i="18"/>
  <c r="I20" i="15"/>
  <c r="S20" i="15"/>
  <c r="E25" i="20"/>
  <c r="E147" i="24"/>
  <c r="E158" i="24"/>
  <c r="E125" i="21"/>
  <c r="E136" i="21"/>
  <c r="J29" i="20"/>
  <c r="J151" i="24"/>
  <c r="J129" i="21"/>
  <c r="L123" i="24"/>
  <c r="L101" i="21"/>
  <c r="C29" i="20"/>
  <c r="C151" i="24"/>
  <c r="C129" i="21"/>
  <c r="H99" i="24"/>
  <c r="H77" i="21"/>
  <c r="P26" i="20"/>
  <c r="P148" i="24"/>
  <c r="P126" i="21"/>
  <c r="M23" i="17"/>
  <c r="M122" i="24"/>
  <c r="M100" i="21"/>
  <c r="C24" i="18"/>
  <c r="C100" i="24"/>
  <c r="C78" i="21"/>
  <c r="Y11" i="17"/>
  <c r="I21" i="15"/>
  <c r="S21" i="15"/>
  <c r="L28" i="20"/>
  <c r="L150" i="24"/>
  <c r="L159" i="24"/>
  <c r="L128" i="21"/>
  <c r="L137" i="21"/>
  <c r="G24" i="18"/>
  <c r="G100" i="24"/>
  <c r="G78" i="21"/>
  <c r="L12" i="15"/>
  <c r="O23" i="17"/>
  <c r="O122" i="24"/>
  <c r="O100" i="21"/>
  <c r="P122" i="24"/>
  <c r="P100" i="21"/>
  <c r="P20" i="15"/>
  <c r="M11" i="15"/>
  <c r="P21" i="15"/>
  <c r="M12" i="15"/>
  <c r="P23" i="17"/>
  <c r="L25" i="17"/>
  <c r="L124" i="24"/>
  <c r="L135" i="24"/>
  <c r="L102" i="21"/>
  <c r="L113" i="21"/>
  <c r="G21" i="15"/>
  <c r="K21" i="15"/>
  <c r="O24" i="18"/>
  <c r="O100" i="24"/>
  <c r="O78" i="21"/>
  <c r="O99" i="24"/>
  <c r="O77" i="21"/>
  <c r="W12" i="19"/>
  <c r="Y10" i="18"/>
  <c r="F20" i="15"/>
  <c r="Y10" i="17"/>
  <c r="F21" i="15"/>
  <c r="F30" i="20"/>
  <c r="F152" i="24"/>
  <c r="F130" i="21"/>
  <c r="M24" i="18"/>
  <c r="M100" i="24"/>
  <c r="M78" i="21"/>
  <c r="J24" i="17"/>
  <c r="J123" i="24"/>
  <c r="J101" i="21"/>
  <c r="L24" i="18"/>
  <c r="L100" i="24"/>
  <c r="L78" i="21"/>
  <c r="D27" i="20"/>
  <c r="D149" i="24"/>
  <c r="D127" i="21"/>
  <c r="F24" i="18"/>
  <c r="F100" i="24"/>
  <c r="F78" i="21"/>
  <c r="F39" i="17"/>
  <c r="W41" i="17"/>
  <c r="O20" i="18"/>
  <c r="O11" i="15"/>
  <c r="P39" i="18"/>
  <c r="W12" i="18"/>
  <c r="W20" i="18"/>
  <c r="O39" i="19"/>
  <c r="P39" i="19"/>
  <c r="R60" i="19"/>
  <c r="R61" i="19"/>
  <c r="R62" i="19"/>
  <c r="R63" i="19"/>
  <c r="R64" i="19"/>
  <c r="R65" i="19"/>
  <c r="R66" i="19"/>
  <c r="R67" i="19"/>
  <c r="R68" i="19"/>
  <c r="R69" i="19"/>
  <c r="E37" i="19"/>
  <c r="Q14" i="19"/>
  <c r="H23" i="19"/>
  <c r="H24" i="19"/>
  <c r="Q9" i="19"/>
  <c r="H35" i="19"/>
  <c r="H38" i="19"/>
  <c r="Y38" i="19"/>
  <c r="H37" i="19"/>
  <c r="K35" i="19"/>
  <c r="K22" i="19"/>
  <c r="K23" i="19"/>
  <c r="K24" i="19"/>
  <c r="K25" i="19"/>
  <c r="K26" i="19"/>
  <c r="K27" i="19"/>
  <c r="K28" i="19"/>
  <c r="K29" i="19"/>
  <c r="K30" i="19"/>
  <c r="K31" i="19"/>
  <c r="K32" i="19"/>
  <c r="K33" i="19"/>
  <c r="Y28" i="19"/>
  <c r="K36" i="19"/>
  <c r="K38" i="19"/>
  <c r="Y39" i="19"/>
  <c r="N23" i="19"/>
  <c r="N24" i="19"/>
  <c r="N25" i="19"/>
  <c r="N26" i="19"/>
  <c r="N27" i="19"/>
  <c r="N28" i="19"/>
  <c r="N29" i="19"/>
  <c r="N30" i="19"/>
  <c r="N31" i="19"/>
  <c r="N32" i="19"/>
  <c r="N33" i="19"/>
  <c r="Y29" i="19"/>
  <c r="N35" i="19"/>
  <c r="N36" i="19"/>
  <c r="N37" i="19"/>
  <c r="Q15" i="19"/>
  <c r="Q17" i="19"/>
  <c r="E35" i="19"/>
  <c r="E22" i="19"/>
  <c r="E23" i="19"/>
  <c r="Q8" i="19"/>
  <c r="Q12" i="19"/>
  <c r="E36" i="19"/>
  <c r="Q16" i="19"/>
  <c r="Q20" i="19"/>
  <c r="Y8" i="19"/>
  <c r="Y12" i="19"/>
  <c r="E24" i="19"/>
  <c r="E25" i="19"/>
  <c r="E26" i="19"/>
  <c r="E27" i="19"/>
  <c r="E28" i="19"/>
  <c r="E29" i="19"/>
  <c r="E30" i="19"/>
  <c r="E31" i="19"/>
  <c r="E32" i="19"/>
  <c r="E33" i="19"/>
  <c r="Y26" i="19"/>
  <c r="Q10" i="19"/>
  <c r="Q18" i="19"/>
  <c r="Q13" i="19"/>
  <c r="E38" i="19"/>
  <c r="Y37" i="19"/>
  <c r="H36" i="19"/>
  <c r="H25" i="19"/>
  <c r="H26" i="19"/>
  <c r="H27" i="19"/>
  <c r="H28" i="19"/>
  <c r="H29" i="19"/>
  <c r="H30" i="19"/>
  <c r="H31" i="19"/>
  <c r="H32" i="19"/>
  <c r="H33" i="19"/>
  <c r="Y27" i="19"/>
  <c r="Q11" i="19"/>
  <c r="K37" i="19"/>
  <c r="N38" i="19"/>
  <c r="Y40" i="19"/>
  <c r="B164" i="18"/>
  <c r="B134" i="18"/>
  <c r="B104" i="18"/>
  <c r="B74" i="18"/>
  <c r="B44" i="18"/>
  <c r="B7" i="18"/>
  <c r="Q20" i="18"/>
  <c r="Q11" i="15"/>
  <c r="Y8" i="18"/>
  <c r="Y12" i="18"/>
  <c r="Y20" i="18"/>
  <c r="Q10" i="18"/>
  <c r="E37" i="18"/>
  <c r="Q14" i="18"/>
  <c r="Q18" i="18"/>
  <c r="O39" i="18"/>
  <c r="R59" i="18"/>
  <c r="R60" i="18"/>
  <c r="R61" i="18"/>
  <c r="R62" i="18"/>
  <c r="R63" i="18"/>
  <c r="R64" i="18"/>
  <c r="R65" i="18"/>
  <c r="R66" i="18"/>
  <c r="R67" i="18"/>
  <c r="R68" i="18"/>
  <c r="R69" i="18"/>
  <c r="E36" i="18"/>
  <c r="Q11" i="18"/>
  <c r="Q15" i="18"/>
  <c r="Q19" i="18"/>
  <c r="H23" i="18"/>
  <c r="H35" i="18"/>
  <c r="H38" i="18"/>
  <c r="Y38" i="18"/>
  <c r="K23" i="18"/>
  <c r="K35" i="18"/>
  <c r="K38" i="18"/>
  <c r="Y39" i="18"/>
  <c r="N37" i="18"/>
  <c r="E35" i="18"/>
  <c r="E22" i="18"/>
  <c r="Q8" i="18"/>
  <c r="Q12" i="18"/>
  <c r="Q16" i="18"/>
  <c r="H36" i="18"/>
  <c r="H37" i="18"/>
  <c r="K36" i="18"/>
  <c r="K37" i="18"/>
  <c r="N35" i="18"/>
  <c r="N22" i="18"/>
  <c r="N36" i="18"/>
  <c r="N38" i="18"/>
  <c r="Y40" i="18"/>
  <c r="E23" i="18"/>
  <c r="Q9" i="18"/>
  <c r="Q13" i="18"/>
  <c r="E38" i="18"/>
  <c r="Y37" i="18"/>
  <c r="Q17" i="18"/>
  <c r="Q13" i="17"/>
  <c r="B164" i="17"/>
  <c r="B134" i="17"/>
  <c r="B104" i="17"/>
  <c r="B74" i="17"/>
  <c r="B44" i="17"/>
  <c r="B7" i="17"/>
  <c r="E35" i="17"/>
  <c r="E22" i="17"/>
  <c r="Q8" i="17"/>
  <c r="H23" i="17"/>
  <c r="H35" i="17"/>
  <c r="K22" i="17"/>
  <c r="K35" i="17"/>
  <c r="K36" i="17"/>
  <c r="N36" i="17"/>
  <c r="Q10" i="17"/>
  <c r="R61" i="17"/>
  <c r="R62" i="17"/>
  <c r="R63" i="17"/>
  <c r="R64" i="17"/>
  <c r="R65" i="17"/>
  <c r="R66" i="17"/>
  <c r="R67" i="17"/>
  <c r="R68" i="17"/>
  <c r="R69" i="17"/>
  <c r="Q15" i="17"/>
  <c r="Q12" i="17"/>
  <c r="Q16" i="17"/>
  <c r="J39" i="17"/>
  <c r="P37" i="17"/>
  <c r="N38" i="17"/>
  <c r="Y40" i="17"/>
  <c r="E23" i="17"/>
  <c r="Q9" i="17"/>
  <c r="E38" i="17"/>
  <c r="Y37" i="17"/>
  <c r="Q17" i="17"/>
  <c r="O35" i="17"/>
  <c r="O38" i="17"/>
  <c r="Q14" i="17"/>
  <c r="E37" i="17"/>
  <c r="Q20" i="17"/>
  <c r="Q12" i="15"/>
  <c r="Y8" i="17"/>
  <c r="Y12" i="17"/>
  <c r="Y20" i="17"/>
  <c r="P36" i="17"/>
  <c r="E36" i="17"/>
  <c r="Q11" i="17"/>
  <c r="Q19" i="17"/>
  <c r="O36" i="17"/>
  <c r="O37" i="17"/>
  <c r="Q18" i="17"/>
  <c r="H38" i="17"/>
  <c r="Y38" i="17"/>
  <c r="K37" i="17"/>
  <c r="H36" i="17"/>
  <c r="H37" i="17"/>
  <c r="N37" i="17"/>
  <c r="K38" i="17"/>
  <c r="Y39" i="17"/>
  <c r="N35" i="17"/>
  <c r="N22" i="17"/>
  <c r="I39" i="17"/>
  <c r="N23" i="17"/>
  <c r="N122" i="24"/>
  <c r="N100" i="21"/>
  <c r="H123" i="24"/>
  <c r="H101" i="21"/>
  <c r="E24" i="18"/>
  <c r="E100" i="24"/>
  <c r="E78" i="21"/>
  <c r="Y30" i="19"/>
  <c r="F25" i="18"/>
  <c r="F101" i="24"/>
  <c r="F112" i="24"/>
  <c r="F79" i="21"/>
  <c r="F90" i="21"/>
  <c r="L25" i="18"/>
  <c r="L101" i="24"/>
  <c r="L112" i="24"/>
  <c r="L79" i="21"/>
  <c r="L90" i="21"/>
  <c r="J124" i="24"/>
  <c r="J135" i="24"/>
  <c r="J102" i="21"/>
  <c r="J113" i="21"/>
  <c r="J25" i="17"/>
  <c r="M25" i="18"/>
  <c r="M101" i="24"/>
  <c r="M112" i="24"/>
  <c r="M79" i="21"/>
  <c r="M90" i="21"/>
  <c r="M21" i="15"/>
  <c r="R21" i="15"/>
  <c r="O123" i="24"/>
  <c r="O101" i="21"/>
  <c r="C30" i="20"/>
  <c r="C152" i="24"/>
  <c r="C130" i="21"/>
  <c r="D25" i="17"/>
  <c r="D124" i="24"/>
  <c r="D135" i="24"/>
  <c r="D102" i="21"/>
  <c r="D113" i="21"/>
  <c r="I25" i="18"/>
  <c r="I101" i="24"/>
  <c r="I112" i="24"/>
  <c r="I79" i="21"/>
  <c r="I90" i="21"/>
  <c r="G29" i="20"/>
  <c r="G151" i="24"/>
  <c r="G129" i="21"/>
  <c r="G25" i="17"/>
  <c r="G124" i="24"/>
  <c r="G135" i="24"/>
  <c r="G102" i="21"/>
  <c r="G113" i="21"/>
  <c r="E24" i="17"/>
  <c r="E123" i="24"/>
  <c r="E101" i="21"/>
  <c r="E99" i="24"/>
  <c r="E77" i="21"/>
  <c r="H24" i="18"/>
  <c r="H100" i="24"/>
  <c r="H78" i="21"/>
  <c r="O25" i="18"/>
  <c r="O101" i="24"/>
  <c r="O112" i="24"/>
  <c r="O79" i="21"/>
  <c r="O90" i="21"/>
  <c r="L29" i="20"/>
  <c r="L151" i="24"/>
  <c r="L129" i="21"/>
  <c r="E26" i="20"/>
  <c r="E148" i="24"/>
  <c r="E126" i="21"/>
  <c r="F25" i="17"/>
  <c r="F124" i="24"/>
  <c r="F135" i="24"/>
  <c r="F102" i="21"/>
  <c r="F113" i="21"/>
  <c r="H27" i="20"/>
  <c r="H149" i="24"/>
  <c r="H127" i="21"/>
  <c r="N26" i="20"/>
  <c r="N148" i="24"/>
  <c r="N126" i="21"/>
  <c r="O24" i="17"/>
  <c r="K23" i="17"/>
  <c r="K122" i="24"/>
  <c r="K100" i="21"/>
  <c r="E122" i="24"/>
  <c r="E100" i="21"/>
  <c r="K24" i="18"/>
  <c r="K100" i="24"/>
  <c r="K78" i="21"/>
  <c r="R20" i="15"/>
  <c r="M20" i="15"/>
  <c r="L26" i="17"/>
  <c r="L125" i="24"/>
  <c r="L103" i="21"/>
  <c r="G25" i="18"/>
  <c r="G101" i="24"/>
  <c r="G112" i="24"/>
  <c r="G79" i="21"/>
  <c r="G90" i="21"/>
  <c r="C25" i="18"/>
  <c r="C101" i="24"/>
  <c r="C112" i="24"/>
  <c r="C79" i="21"/>
  <c r="C90" i="21"/>
  <c r="P27" i="20"/>
  <c r="P149" i="24"/>
  <c r="P127" i="21"/>
  <c r="J30" i="20"/>
  <c r="J152" i="24"/>
  <c r="J130" i="21"/>
  <c r="Q25" i="20"/>
  <c r="Q147" i="24"/>
  <c r="Q158" i="24"/>
  <c r="Q125" i="21"/>
  <c r="Q136" i="21"/>
  <c r="K27" i="20"/>
  <c r="K149" i="24"/>
  <c r="K127" i="21"/>
  <c r="I28" i="20"/>
  <c r="I150" i="24"/>
  <c r="I159" i="24"/>
  <c r="I128" i="21"/>
  <c r="I137" i="21"/>
  <c r="D25" i="18"/>
  <c r="D101" i="24"/>
  <c r="D112" i="24"/>
  <c r="D79" i="21"/>
  <c r="D90" i="21"/>
  <c r="H24" i="17"/>
  <c r="N23" i="18"/>
  <c r="N99" i="24"/>
  <c r="N77" i="21"/>
  <c r="D28" i="20"/>
  <c r="D150" i="24"/>
  <c r="D159" i="24"/>
  <c r="D128" i="21"/>
  <c r="D137" i="21"/>
  <c r="F31" i="20"/>
  <c r="F153" i="24"/>
  <c r="F160" i="24"/>
  <c r="F131" i="21"/>
  <c r="F138" i="21"/>
  <c r="P24" i="17"/>
  <c r="P123" i="24"/>
  <c r="P101" i="21"/>
  <c r="M24" i="17"/>
  <c r="M123" i="24"/>
  <c r="M101" i="21"/>
  <c r="P24" i="18"/>
  <c r="P100" i="24"/>
  <c r="P78" i="21"/>
  <c r="O27" i="20"/>
  <c r="O149" i="24"/>
  <c r="O127" i="21"/>
  <c r="J25" i="18"/>
  <c r="J101" i="24"/>
  <c r="J112" i="24"/>
  <c r="J79" i="21"/>
  <c r="J90" i="21"/>
  <c r="I25" i="17"/>
  <c r="I124" i="24"/>
  <c r="I135" i="24"/>
  <c r="I102" i="21"/>
  <c r="I113" i="21"/>
  <c r="M30" i="20"/>
  <c r="M152" i="24"/>
  <c r="M130" i="21"/>
  <c r="C26" i="17"/>
  <c r="C125" i="24"/>
  <c r="C103" i="21"/>
  <c r="P39" i="17"/>
  <c r="Q36" i="19"/>
  <c r="Y41" i="19"/>
  <c r="Q35" i="19"/>
  <c r="Q22" i="19"/>
  <c r="E39" i="19"/>
  <c r="N39" i="19"/>
  <c r="K39" i="19"/>
  <c r="Q23" i="19"/>
  <c r="Q24" i="19"/>
  <c r="Q25" i="19"/>
  <c r="Q26" i="19"/>
  <c r="Q27" i="19"/>
  <c r="Q28" i="19"/>
  <c r="Q29" i="19"/>
  <c r="Q30" i="19"/>
  <c r="Q31" i="19"/>
  <c r="Q32" i="19"/>
  <c r="Q33" i="19"/>
  <c r="Q38" i="19"/>
  <c r="H39" i="19"/>
  <c r="Q37" i="19"/>
  <c r="Q38" i="18"/>
  <c r="Y41" i="18"/>
  <c r="Q37" i="18"/>
  <c r="N39" i="18"/>
  <c r="Q35" i="18"/>
  <c r="Q22" i="18"/>
  <c r="E39" i="18"/>
  <c r="K39" i="18"/>
  <c r="H39" i="18"/>
  <c r="Q36" i="18"/>
  <c r="Q38" i="17"/>
  <c r="Y41" i="17"/>
  <c r="K39" i="17"/>
  <c r="H39" i="17"/>
  <c r="Q35" i="17"/>
  <c r="Q22" i="17"/>
  <c r="E39" i="17"/>
  <c r="N39" i="17"/>
  <c r="Q36" i="17"/>
  <c r="Q37" i="17"/>
  <c r="O39" i="17"/>
  <c r="R20" i="9"/>
  <c r="U8" i="15"/>
  <c r="U13" i="15"/>
  <c r="Q23" i="17"/>
  <c r="Q122" i="24"/>
  <c r="Q100" i="21"/>
  <c r="C27" i="17"/>
  <c r="C126" i="24"/>
  <c r="C104" i="21"/>
  <c r="F32" i="20"/>
  <c r="F154" i="24"/>
  <c r="F132" i="21"/>
  <c r="J31" i="20"/>
  <c r="J153" i="24"/>
  <c r="J160" i="24"/>
  <c r="J131" i="21"/>
  <c r="J138" i="21"/>
  <c r="L27" i="17"/>
  <c r="L126" i="24"/>
  <c r="L104" i="21"/>
  <c r="E27" i="20"/>
  <c r="E149" i="24"/>
  <c r="E127" i="21"/>
  <c r="G30" i="20"/>
  <c r="G152" i="24"/>
  <c r="G130" i="21"/>
  <c r="I26" i="18"/>
  <c r="I102" i="24"/>
  <c r="I80" i="21"/>
  <c r="M26" i="18"/>
  <c r="M102" i="24"/>
  <c r="M80" i="21"/>
  <c r="P25" i="18"/>
  <c r="P101" i="24"/>
  <c r="P112" i="24"/>
  <c r="P79" i="21"/>
  <c r="P90" i="21"/>
  <c r="M25" i="17"/>
  <c r="M124" i="24"/>
  <c r="M135" i="24"/>
  <c r="M102" i="21"/>
  <c r="M113" i="21"/>
  <c r="P124" i="24"/>
  <c r="P135" i="24"/>
  <c r="P102" i="21"/>
  <c r="P113" i="21"/>
  <c r="P25" i="17"/>
  <c r="Q26" i="20"/>
  <c r="Q148" i="24"/>
  <c r="Q126" i="21"/>
  <c r="G26" i="18"/>
  <c r="G102" i="24"/>
  <c r="G80" i="21"/>
  <c r="K25" i="18"/>
  <c r="K101" i="24"/>
  <c r="K112" i="24"/>
  <c r="K79" i="21"/>
  <c r="K90" i="21"/>
  <c r="F26" i="17"/>
  <c r="F125" i="24"/>
  <c r="F103" i="21"/>
  <c r="H101" i="24"/>
  <c r="H112" i="24"/>
  <c r="H79" i="21"/>
  <c r="H90" i="21"/>
  <c r="H25" i="18"/>
  <c r="G26" i="17"/>
  <c r="G125" i="24"/>
  <c r="G103" i="21"/>
  <c r="J26" i="17"/>
  <c r="J125" i="24"/>
  <c r="J103" i="21"/>
  <c r="F26" i="18"/>
  <c r="F102" i="24"/>
  <c r="F80" i="21"/>
  <c r="E25" i="18"/>
  <c r="E101" i="24"/>
  <c r="E112" i="24"/>
  <c r="E79" i="21"/>
  <c r="E90" i="21"/>
  <c r="I26" i="17"/>
  <c r="I125" i="24"/>
  <c r="I103" i="21"/>
  <c r="O28" i="20"/>
  <c r="O150" i="24"/>
  <c r="O159" i="24"/>
  <c r="O128" i="21"/>
  <c r="O137" i="21"/>
  <c r="N24" i="18"/>
  <c r="N100" i="24"/>
  <c r="N78" i="21"/>
  <c r="D26" i="18"/>
  <c r="D102" i="24"/>
  <c r="D80" i="21"/>
  <c r="K28" i="20"/>
  <c r="K150" i="24"/>
  <c r="K159" i="24"/>
  <c r="K128" i="21"/>
  <c r="K137" i="21"/>
  <c r="C26" i="18"/>
  <c r="C102" i="24"/>
  <c r="C80" i="21"/>
  <c r="K24" i="17"/>
  <c r="K123" i="24"/>
  <c r="K101" i="21"/>
  <c r="H28" i="20"/>
  <c r="H150" i="24"/>
  <c r="H159" i="24"/>
  <c r="H128" i="21"/>
  <c r="H137" i="21"/>
  <c r="O26" i="18"/>
  <c r="O102" i="24"/>
  <c r="O80" i="21"/>
  <c r="E124" i="24"/>
  <c r="E135" i="24"/>
  <c r="E102" i="21"/>
  <c r="E113" i="21"/>
  <c r="E25" i="17"/>
  <c r="L26" i="18"/>
  <c r="L102" i="24"/>
  <c r="L80" i="21"/>
  <c r="N24" i="17"/>
  <c r="N123" i="24"/>
  <c r="N101" i="21"/>
  <c r="Q23" i="18"/>
  <c r="Q99" i="24"/>
  <c r="Q77" i="21"/>
  <c r="M31" i="20"/>
  <c r="M153" i="24"/>
  <c r="M160" i="24"/>
  <c r="M131" i="21"/>
  <c r="M138" i="21"/>
  <c r="J26" i="18"/>
  <c r="J102" i="24"/>
  <c r="J80" i="21"/>
  <c r="D29" i="20"/>
  <c r="D151" i="24"/>
  <c r="D129" i="21"/>
  <c r="H124" i="24"/>
  <c r="H135" i="24"/>
  <c r="H102" i="21"/>
  <c r="H113" i="21"/>
  <c r="H25" i="17"/>
  <c r="I29" i="20"/>
  <c r="I151" i="24"/>
  <c r="I129" i="21"/>
  <c r="P28" i="20"/>
  <c r="P150" i="24"/>
  <c r="P159" i="24"/>
  <c r="P128" i="21"/>
  <c r="P137" i="21"/>
  <c r="O25" i="17"/>
  <c r="O124" i="24"/>
  <c r="O135" i="24"/>
  <c r="O102" i="21"/>
  <c r="O113" i="21"/>
  <c r="N27" i="20"/>
  <c r="N149" i="24"/>
  <c r="N127" i="21"/>
  <c r="L30" i="20"/>
  <c r="L152" i="24"/>
  <c r="L130" i="21"/>
  <c r="D26" i="17"/>
  <c r="D125" i="24"/>
  <c r="D103" i="21"/>
  <c r="C31" i="20"/>
  <c r="C153" i="24"/>
  <c r="C160" i="24"/>
  <c r="C131" i="21"/>
  <c r="C138" i="21"/>
  <c r="Q39" i="19"/>
  <c r="Q39" i="18"/>
  <c r="Q39" i="17"/>
  <c r="R38" i="9"/>
  <c r="R37" i="9"/>
  <c r="R36" i="9"/>
  <c r="R35" i="9"/>
  <c r="D30" i="20"/>
  <c r="D152" i="24"/>
  <c r="D130" i="21"/>
  <c r="J27" i="18"/>
  <c r="J103" i="24"/>
  <c r="J81" i="21"/>
  <c r="L27" i="18"/>
  <c r="L103" i="24"/>
  <c r="L81" i="21"/>
  <c r="E26" i="17"/>
  <c r="E125" i="24"/>
  <c r="E103" i="21"/>
  <c r="H29" i="20"/>
  <c r="H151" i="24"/>
  <c r="H129" i="21"/>
  <c r="N25" i="18"/>
  <c r="N101" i="24"/>
  <c r="N112" i="24"/>
  <c r="N79" i="21"/>
  <c r="N90" i="21"/>
  <c r="I27" i="17"/>
  <c r="I126" i="24"/>
  <c r="I104" i="21"/>
  <c r="F27" i="17"/>
  <c r="F126" i="24"/>
  <c r="F104" i="21"/>
  <c r="M27" i="18"/>
  <c r="M103" i="24"/>
  <c r="M81" i="21"/>
  <c r="N25" i="17"/>
  <c r="N124" i="24"/>
  <c r="N135" i="24"/>
  <c r="N102" i="21"/>
  <c r="N113" i="21"/>
  <c r="O27" i="18"/>
  <c r="O103" i="24"/>
  <c r="O81" i="21"/>
  <c r="K29" i="20"/>
  <c r="K151" i="24"/>
  <c r="K129" i="21"/>
  <c r="D27" i="18"/>
  <c r="D103" i="24"/>
  <c r="D81" i="21"/>
  <c r="O29" i="20"/>
  <c r="O151" i="24"/>
  <c r="O129" i="21"/>
  <c r="D27" i="17"/>
  <c r="D126" i="24"/>
  <c r="D104" i="21"/>
  <c r="O26" i="17"/>
  <c r="O125" i="24"/>
  <c r="O103" i="21"/>
  <c r="P29" i="20"/>
  <c r="P151" i="24"/>
  <c r="P129" i="21"/>
  <c r="I30" i="20"/>
  <c r="I152" i="24"/>
  <c r="I130" i="21"/>
  <c r="Q24" i="18"/>
  <c r="Q100" i="24"/>
  <c r="Q78" i="21"/>
  <c r="C27" i="18"/>
  <c r="C103" i="24"/>
  <c r="C81" i="21"/>
  <c r="F27" i="18"/>
  <c r="F103" i="24"/>
  <c r="F81" i="21"/>
  <c r="J27" i="17"/>
  <c r="J126" i="24"/>
  <c r="J104" i="21"/>
  <c r="G27" i="17"/>
  <c r="G126" i="24"/>
  <c r="G104" i="21"/>
  <c r="G27" i="18"/>
  <c r="G103" i="24"/>
  <c r="G81" i="21"/>
  <c r="Q27" i="20"/>
  <c r="Q149" i="24"/>
  <c r="Q127" i="21"/>
  <c r="P26" i="17"/>
  <c r="P125" i="24"/>
  <c r="P103" i="21"/>
  <c r="P26" i="18"/>
  <c r="P102" i="24"/>
  <c r="P80" i="21"/>
  <c r="G31" i="20"/>
  <c r="G153" i="24"/>
  <c r="G160" i="24"/>
  <c r="G131" i="21"/>
  <c r="G138" i="21"/>
  <c r="E28" i="20"/>
  <c r="E150" i="24"/>
  <c r="E159" i="24"/>
  <c r="E128" i="21"/>
  <c r="E137" i="21"/>
  <c r="L28" i="17"/>
  <c r="L127" i="24"/>
  <c r="L136" i="24"/>
  <c r="L105" i="21"/>
  <c r="L114" i="21"/>
  <c r="J32" i="20"/>
  <c r="J154" i="24"/>
  <c r="J132" i="21"/>
  <c r="Q24" i="17"/>
  <c r="Q123" i="24"/>
  <c r="Q101" i="21"/>
  <c r="C32" i="20"/>
  <c r="C154" i="24"/>
  <c r="C132" i="21"/>
  <c r="L31" i="20"/>
  <c r="L153" i="24"/>
  <c r="L160" i="24"/>
  <c r="L131" i="21"/>
  <c r="L138" i="21"/>
  <c r="N28" i="20"/>
  <c r="N150" i="24"/>
  <c r="N159" i="24"/>
  <c r="N128" i="21"/>
  <c r="N137" i="21"/>
  <c r="H26" i="17"/>
  <c r="H125" i="24"/>
  <c r="H103" i="21"/>
  <c r="M32" i="20"/>
  <c r="M154" i="24"/>
  <c r="M132" i="21"/>
  <c r="K25" i="17"/>
  <c r="K124" i="24"/>
  <c r="K135" i="24"/>
  <c r="K102" i="21"/>
  <c r="K113" i="21"/>
  <c r="E26" i="18"/>
  <c r="E102" i="24"/>
  <c r="E80" i="21"/>
  <c r="H26" i="18"/>
  <c r="H102" i="24"/>
  <c r="H80" i="21"/>
  <c r="K26" i="18"/>
  <c r="K102" i="24"/>
  <c r="K80" i="21"/>
  <c r="M26" i="17"/>
  <c r="M125" i="24"/>
  <c r="M103" i="21"/>
  <c r="I27" i="18"/>
  <c r="I103" i="24"/>
  <c r="I81" i="21"/>
  <c r="F33" i="20"/>
  <c r="F155" i="24"/>
  <c r="F133" i="21"/>
  <c r="C28" i="17"/>
  <c r="C127" i="24"/>
  <c r="C136" i="24"/>
  <c r="C105" i="21"/>
  <c r="C114" i="21"/>
  <c r="R39" i="9"/>
  <c r="R22" i="9"/>
  <c r="R23" i="9"/>
  <c r="R24" i="9"/>
  <c r="R25" i="9"/>
  <c r="R26" i="9"/>
  <c r="R27" i="9"/>
  <c r="R28" i="9"/>
  <c r="R29" i="9"/>
  <c r="R30" i="9"/>
  <c r="R31" i="9"/>
  <c r="R32" i="9"/>
  <c r="R33" i="9"/>
  <c r="C128" i="24"/>
  <c r="C106" i="21"/>
  <c r="C29" i="17"/>
  <c r="H27" i="18"/>
  <c r="H103" i="24"/>
  <c r="H81" i="21"/>
  <c r="K26" i="17"/>
  <c r="K125" i="24"/>
  <c r="K103" i="21"/>
  <c r="C33" i="20"/>
  <c r="C155" i="24"/>
  <c r="C133" i="21"/>
  <c r="E29" i="20"/>
  <c r="E151" i="24"/>
  <c r="E129" i="21"/>
  <c r="Q28" i="20"/>
  <c r="Q150" i="24"/>
  <c r="Q159" i="24"/>
  <c r="Q128" i="21"/>
  <c r="Q137" i="21"/>
  <c r="O27" i="17"/>
  <c r="O126" i="24"/>
  <c r="O104" i="21"/>
  <c r="J28" i="18"/>
  <c r="J104" i="24"/>
  <c r="J113" i="24"/>
  <c r="J82" i="21"/>
  <c r="J91" i="21"/>
  <c r="M27" i="17"/>
  <c r="M126" i="24"/>
  <c r="M104" i="21"/>
  <c r="K27" i="18"/>
  <c r="K103" i="24"/>
  <c r="K81" i="21"/>
  <c r="P27" i="17"/>
  <c r="P126" i="24"/>
  <c r="P104" i="21"/>
  <c r="F28" i="18"/>
  <c r="F104" i="24"/>
  <c r="F113" i="24"/>
  <c r="F82" i="21"/>
  <c r="F91" i="21"/>
  <c r="C28" i="18"/>
  <c r="C104" i="24"/>
  <c r="C113" i="24"/>
  <c r="C82" i="21"/>
  <c r="C91" i="21"/>
  <c r="P30" i="20"/>
  <c r="P152" i="24"/>
  <c r="P130" i="21"/>
  <c r="O28" i="18"/>
  <c r="O104" i="24"/>
  <c r="O113" i="24"/>
  <c r="O82" i="21"/>
  <c r="O91" i="21"/>
  <c r="N26" i="17"/>
  <c r="N125" i="24"/>
  <c r="N103" i="21"/>
  <c r="L28" i="18"/>
  <c r="L104" i="24"/>
  <c r="L113" i="24"/>
  <c r="L82" i="21"/>
  <c r="L91" i="21"/>
  <c r="I28" i="18"/>
  <c r="I104" i="24"/>
  <c r="I113" i="24"/>
  <c r="I82" i="21"/>
  <c r="I91" i="21"/>
  <c r="N29" i="20"/>
  <c r="N151" i="24"/>
  <c r="N129" i="21"/>
  <c r="J33" i="20"/>
  <c r="J155" i="24"/>
  <c r="J133" i="21"/>
  <c r="P27" i="18"/>
  <c r="P103" i="24"/>
  <c r="P81" i="21"/>
  <c r="J28" i="17"/>
  <c r="J127" i="24"/>
  <c r="J136" i="24"/>
  <c r="J105" i="21"/>
  <c r="J114" i="21"/>
  <c r="Q25" i="18"/>
  <c r="Q101" i="24"/>
  <c r="Q112" i="24"/>
  <c r="Q79" i="21"/>
  <c r="Q90" i="21"/>
  <c r="I31" i="20"/>
  <c r="I153" i="24"/>
  <c r="I160" i="24"/>
  <c r="I131" i="21"/>
  <c r="I138" i="21"/>
  <c r="K30" i="20"/>
  <c r="K152" i="24"/>
  <c r="K130" i="21"/>
  <c r="M28" i="18"/>
  <c r="M104" i="24"/>
  <c r="M113" i="24"/>
  <c r="M82" i="21"/>
  <c r="M91" i="21"/>
  <c r="E27" i="17"/>
  <c r="E126" i="24"/>
  <c r="E104" i="21"/>
  <c r="W27" i="20"/>
  <c r="F156" i="24"/>
  <c r="F161" i="24"/>
  <c r="F162" i="24"/>
  <c r="W146" i="24"/>
  <c r="F134" i="21"/>
  <c r="F139" i="21"/>
  <c r="F140" i="21"/>
  <c r="W124" i="21"/>
  <c r="E27" i="18"/>
  <c r="E103" i="24"/>
  <c r="E81" i="21"/>
  <c r="H27" i="17"/>
  <c r="H126" i="24"/>
  <c r="H104" i="21"/>
  <c r="Q25" i="17"/>
  <c r="Q124" i="24"/>
  <c r="Q135" i="24"/>
  <c r="Q102" i="21"/>
  <c r="Q113" i="21"/>
  <c r="G32" i="20"/>
  <c r="G154" i="24"/>
  <c r="G132" i="21"/>
  <c r="G28" i="18"/>
  <c r="G104" i="24"/>
  <c r="G113" i="24"/>
  <c r="G82" i="21"/>
  <c r="G91" i="21"/>
  <c r="G127" i="24"/>
  <c r="G136" i="24"/>
  <c r="G105" i="21"/>
  <c r="G114" i="21"/>
  <c r="G28" i="17"/>
  <c r="D28" i="17"/>
  <c r="D127" i="24"/>
  <c r="D105" i="21"/>
  <c r="D114" i="21"/>
  <c r="D28" i="18"/>
  <c r="D104" i="24"/>
  <c r="D113" i="24"/>
  <c r="D82" i="21"/>
  <c r="D91" i="21"/>
  <c r="F28" i="17"/>
  <c r="F127" i="24"/>
  <c r="F136" i="24"/>
  <c r="F105" i="21"/>
  <c r="F114" i="21"/>
  <c r="I28" i="17"/>
  <c r="I127" i="24"/>
  <c r="I136" i="24"/>
  <c r="I105" i="21"/>
  <c r="I114" i="21"/>
  <c r="N26" i="18"/>
  <c r="N102" i="24"/>
  <c r="N80" i="21"/>
  <c r="H30" i="20"/>
  <c r="H152" i="24"/>
  <c r="H130" i="21"/>
  <c r="D31" i="20"/>
  <c r="D153" i="24"/>
  <c r="D160" i="24"/>
  <c r="D131" i="21"/>
  <c r="D138" i="21"/>
  <c r="M33" i="20"/>
  <c r="M155" i="24"/>
  <c r="M133" i="21"/>
  <c r="O30" i="20"/>
  <c r="O152" i="24"/>
  <c r="O130" i="21"/>
  <c r="L32" i="20"/>
  <c r="L154" i="24"/>
  <c r="L132" i="21"/>
  <c r="L29" i="17"/>
  <c r="L128" i="24"/>
  <c r="L106" i="21"/>
  <c r="U2" i="9"/>
  <c r="O31" i="20"/>
  <c r="O153" i="24"/>
  <c r="O160" i="24"/>
  <c r="O131" i="21"/>
  <c r="O138" i="21"/>
  <c r="I29" i="17"/>
  <c r="I128" i="24"/>
  <c r="I106" i="21"/>
  <c r="H28" i="17"/>
  <c r="H127" i="24"/>
  <c r="H136" i="24"/>
  <c r="H105" i="21"/>
  <c r="H114" i="21"/>
  <c r="I32" i="20"/>
  <c r="I154" i="24"/>
  <c r="I132" i="21"/>
  <c r="P28" i="17"/>
  <c r="P127" i="24"/>
  <c r="P136" i="24"/>
  <c r="P105" i="21"/>
  <c r="P114" i="21"/>
  <c r="W26" i="20"/>
  <c r="C156" i="24"/>
  <c r="C161" i="24"/>
  <c r="C162" i="24"/>
  <c r="W145" i="24"/>
  <c r="C134" i="21"/>
  <c r="C139" i="21"/>
  <c r="C140" i="21"/>
  <c r="W123" i="21"/>
  <c r="L33" i="20"/>
  <c r="L155" i="24"/>
  <c r="L133" i="21"/>
  <c r="N27" i="18"/>
  <c r="N103" i="24"/>
  <c r="N81" i="21"/>
  <c r="D136" i="24"/>
  <c r="K31" i="20"/>
  <c r="K153" i="24"/>
  <c r="K160" i="24"/>
  <c r="K131" i="21"/>
  <c r="K138" i="21"/>
  <c r="P28" i="18"/>
  <c r="P104" i="24"/>
  <c r="P113" i="24"/>
  <c r="P82" i="21"/>
  <c r="P91" i="21"/>
  <c r="N30" i="20"/>
  <c r="N152" i="24"/>
  <c r="N130" i="21"/>
  <c r="I29" i="18"/>
  <c r="I105" i="24"/>
  <c r="I83" i="21"/>
  <c r="L29" i="18"/>
  <c r="L105" i="24"/>
  <c r="L83" i="21"/>
  <c r="N27" i="17"/>
  <c r="N126" i="24"/>
  <c r="N104" i="21"/>
  <c r="F29" i="18"/>
  <c r="F105" i="24"/>
  <c r="F83" i="21"/>
  <c r="K28" i="18"/>
  <c r="K104" i="24"/>
  <c r="K113" i="24"/>
  <c r="K82" i="21"/>
  <c r="K91" i="21"/>
  <c r="E30" i="20"/>
  <c r="E152" i="24"/>
  <c r="E130" i="21"/>
  <c r="K27" i="17"/>
  <c r="K126" i="24"/>
  <c r="K104" i="21"/>
  <c r="C30" i="17"/>
  <c r="C129" i="24"/>
  <c r="C107" i="21"/>
  <c r="L30" i="17"/>
  <c r="L129" i="24"/>
  <c r="L107" i="21"/>
  <c r="H31" i="20"/>
  <c r="H153" i="24"/>
  <c r="H160" i="24"/>
  <c r="H131" i="21"/>
  <c r="H138" i="21"/>
  <c r="D29" i="17"/>
  <c r="D128" i="24"/>
  <c r="D106" i="21"/>
  <c r="M29" i="18"/>
  <c r="M105" i="24"/>
  <c r="M83" i="21"/>
  <c r="J29" i="17"/>
  <c r="J128" i="24"/>
  <c r="J106" i="21"/>
  <c r="X28" i="20"/>
  <c r="J156" i="24"/>
  <c r="J161" i="24"/>
  <c r="J162" i="24"/>
  <c r="X147" i="24"/>
  <c r="J134" i="21"/>
  <c r="J139" i="21"/>
  <c r="J140" i="21"/>
  <c r="X125" i="21"/>
  <c r="C29" i="18"/>
  <c r="C105" i="24"/>
  <c r="C83" i="21"/>
  <c r="Q29" i="20"/>
  <c r="Q151" i="24"/>
  <c r="Q129" i="21"/>
  <c r="X29" i="20"/>
  <c r="M156" i="24"/>
  <c r="M161" i="24"/>
  <c r="M162" i="24"/>
  <c r="X148" i="24"/>
  <c r="M134" i="21"/>
  <c r="M139" i="21"/>
  <c r="M140" i="21"/>
  <c r="X126" i="21"/>
  <c r="G29" i="18"/>
  <c r="G105" i="24"/>
  <c r="G83" i="21"/>
  <c r="Q26" i="17"/>
  <c r="Q125" i="24"/>
  <c r="Q103" i="21"/>
  <c r="E28" i="18"/>
  <c r="E104" i="24"/>
  <c r="E113" i="24"/>
  <c r="E82" i="21"/>
  <c r="E91" i="21"/>
  <c r="O29" i="18"/>
  <c r="O105" i="24"/>
  <c r="O83" i="21"/>
  <c r="M28" i="17"/>
  <c r="M127" i="24"/>
  <c r="M136" i="24"/>
  <c r="M105" i="21"/>
  <c r="M114" i="21"/>
  <c r="H28" i="18"/>
  <c r="H104" i="24"/>
  <c r="H113" i="24"/>
  <c r="H82" i="21"/>
  <c r="H91" i="21"/>
  <c r="D32" i="20"/>
  <c r="D154" i="24"/>
  <c r="D132" i="21"/>
  <c r="F29" i="17"/>
  <c r="F128" i="24"/>
  <c r="F106" i="21"/>
  <c r="D29" i="18"/>
  <c r="D105" i="24"/>
  <c r="D83" i="21"/>
  <c r="G29" i="17"/>
  <c r="G128" i="24"/>
  <c r="G106" i="21"/>
  <c r="G33" i="20"/>
  <c r="G155" i="24"/>
  <c r="G133" i="21"/>
  <c r="E28" i="17"/>
  <c r="E127" i="24"/>
  <c r="E136" i="24"/>
  <c r="E105" i="21"/>
  <c r="E114" i="21"/>
  <c r="Q26" i="18"/>
  <c r="Q102" i="24"/>
  <c r="Q80" i="21"/>
  <c r="P31" i="20"/>
  <c r="P153" i="24"/>
  <c r="P160" i="24"/>
  <c r="P131" i="21"/>
  <c r="P138" i="21"/>
  <c r="J29" i="18"/>
  <c r="J105" i="24"/>
  <c r="J83" i="21"/>
  <c r="O28" i="17"/>
  <c r="O127" i="24"/>
  <c r="O136" i="24"/>
  <c r="O105" i="21"/>
  <c r="O114" i="21"/>
  <c r="P2" i="15"/>
  <c r="G30" i="17"/>
  <c r="G129" i="24"/>
  <c r="G107" i="21"/>
  <c r="M29" i="17"/>
  <c r="M128" i="24"/>
  <c r="M106" i="21"/>
  <c r="O30" i="18"/>
  <c r="O106" i="24"/>
  <c r="O84" i="21"/>
  <c r="Q27" i="17"/>
  <c r="Q126" i="24"/>
  <c r="Q104" i="21"/>
  <c r="I30" i="18"/>
  <c r="I106" i="24"/>
  <c r="I84" i="21"/>
  <c r="N28" i="18"/>
  <c r="N104" i="24"/>
  <c r="N113" i="24"/>
  <c r="N82" i="21"/>
  <c r="N91" i="21"/>
  <c r="W29" i="20"/>
  <c r="L156" i="24"/>
  <c r="L161" i="24"/>
  <c r="L162" i="24"/>
  <c r="W148" i="24"/>
  <c r="Y148" i="24"/>
  <c r="L134" i="21"/>
  <c r="L139" i="21"/>
  <c r="L140" i="21"/>
  <c r="W126" i="21"/>
  <c r="Y126" i="21"/>
  <c r="I33" i="20"/>
  <c r="I155" i="24"/>
  <c r="I133" i="21"/>
  <c r="H29" i="17"/>
  <c r="H128" i="24"/>
  <c r="H106" i="21"/>
  <c r="O29" i="17"/>
  <c r="O128" i="24"/>
  <c r="O106" i="21"/>
  <c r="E29" i="17"/>
  <c r="E128" i="24"/>
  <c r="E106" i="21"/>
  <c r="X27" i="20"/>
  <c r="G156" i="24"/>
  <c r="G161" i="24"/>
  <c r="G162" i="24"/>
  <c r="X146" i="24"/>
  <c r="Y146" i="24"/>
  <c r="G134" i="21"/>
  <c r="G139" i="21"/>
  <c r="G140" i="21"/>
  <c r="X124" i="21"/>
  <c r="Y124" i="21"/>
  <c r="H29" i="18"/>
  <c r="H105" i="24"/>
  <c r="H83" i="21"/>
  <c r="E29" i="18"/>
  <c r="E105" i="24"/>
  <c r="E83" i="21"/>
  <c r="J30" i="17"/>
  <c r="J129" i="24"/>
  <c r="J107" i="21"/>
  <c r="M30" i="18"/>
  <c r="M106" i="24"/>
  <c r="M84" i="21"/>
  <c r="H32" i="20"/>
  <c r="H154" i="24"/>
  <c r="H132" i="21"/>
  <c r="L31" i="17"/>
  <c r="L130" i="24"/>
  <c r="L137" i="24"/>
  <c r="L108" i="21"/>
  <c r="L115" i="21"/>
  <c r="L30" i="18"/>
  <c r="L106" i="24"/>
  <c r="L84" i="21"/>
  <c r="F30" i="17"/>
  <c r="F129" i="24"/>
  <c r="F107" i="21"/>
  <c r="D33" i="20"/>
  <c r="D155" i="24"/>
  <c r="D133" i="21"/>
  <c r="Q30" i="20"/>
  <c r="Q152" i="24"/>
  <c r="Q130" i="21"/>
  <c r="C30" i="18"/>
  <c r="C106" i="24"/>
  <c r="C84" i="21"/>
  <c r="E31" i="20"/>
  <c r="E153" i="24"/>
  <c r="E160" i="24"/>
  <c r="E131" i="21"/>
  <c r="E138" i="21"/>
  <c r="F30" i="18"/>
  <c r="F106" i="24"/>
  <c r="F84" i="21"/>
  <c r="N28" i="17"/>
  <c r="N127" i="24"/>
  <c r="N136" i="24"/>
  <c r="N105" i="21"/>
  <c r="N114" i="21"/>
  <c r="P29" i="18"/>
  <c r="P105" i="24"/>
  <c r="P83" i="21"/>
  <c r="J30" i="18"/>
  <c r="J106" i="24"/>
  <c r="J84" i="21"/>
  <c r="P32" i="20"/>
  <c r="P154" i="24"/>
  <c r="P132" i="21"/>
  <c r="C31" i="17"/>
  <c r="C130" i="24"/>
  <c r="C137" i="24"/>
  <c r="C108" i="21"/>
  <c r="C115" i="21"/>
  <c r="I30" i="17"/>
  <c r="I129" i="24"/>
  <c r="I107" i="21"/>
  <c r="Q27" i="18"/>
  <c r="Q103" i="24"/>
  <c r="Q81" i="21"/>
  <c r="D30" i="18"/>
  <c r="D106" i="24"/>
  <c r="D84" i="21"/>
  <c r="G30" i="18"/>
  <c r="G106" i="24"/>
  <c r="G84" i="21"/>
  <c r="D30" i="17"/>
  <c r="D129" i="24"/>
  <c r="D107" i="21"/>
  <c r="K28" i="17"/>
  <c r="K127" i="24"/>
  <c r="K136" i="24"/>
  <c r="K105" i="21"/>
  <c r="K114" i="21"/>
  <c r="K29" i="18"/>
  <c r="K105" i="24"/>
  <c r="K83" i="21"/>
  <c r="N31" i="20"/>
  <c r="N153" i="24"/>
  <c r="N160" i="24"/>
  <c r="N131" i="21"/>
  <c r="N138" i="21"/>
  <c r="K32" i="20"/>
  <c r="K154" i="24"/>
  <c r="K132" i="21"/>
  <c r="P29" i="17"/>
  <c r="P128" i="24"/>
  <c r="P106" i="21"/>
  <c r="O32" i="20"/>
  <c r="O154" i="24"/>
  <c r="O132" i="21"/>
  <c r="R2" i="9"/>
  <c r="W50" i="9"/>
  <c r="W49" i="10"/>
  <c r="X49" i="10"/>
  <c r="D12" i="10"/>
  <c r="W109" i="10"/>
  <c r="X109" i="10"/>
  <c r="G12" i="10"/>
  <c r="W139" i="10"/>
  <c r="X139" i="10"/>
  <c r="J12" i="10"/>
  <c r="W169" i="10"/>
  <c r="X169" i="10"/>
  <c r="M12" i="10"/>
  <c r="W48" i="10"/>
  <c r="C11" i="10"/>
  <c r="X48" i="10"/>
  <c r="D11" i="10"/>
  <c r="Y48" i="10"/>
  <c r="E11" i="10"/>
  <c r="W108" i="10"/>
  <c r="F11" i="10"/>
  <c r="X108" i="10"/>
  <c r="G11" i="10"/>
  <c r="W138" i="10"/>
  <c r="I11" i="10"/>
  <c r="X138" i="10"/>
  <c r="J11" i="10"/>
  <c r="X140" i="10"/>
  <c r="J13" i="10"/>
  <c r="J36" i="10"/>
  <c r="W168" i="10"/>
  <c r="L11" i="10"/>
  <c r="X168" i="10"/>
  <c r="M11" i="10"/>
  <c r="Y168" i="10"/>
  <c r="N11" i="10"/>
  <c r="W47" i="10"/>
  <c r="C10" i="10"/>
  <c r="X47" i="10"/>
  <c r="W107" i="10"/>
  <c r="F10" i="10"/>
  <c r="X107" i="10"/>
  <c r="W137" i="10"/>
  <c r="I10" i="10"/>
  <c r="X137" i="10"/>
  <c r="J10" i="10"/>
  <c r="W167" i="10"/>
  <c r="L10" i="10"/>
  <c r="X167" i="10"/>
  <c r="M10" i="10"/>
  <c r="W46" i="10"/>
  <c r="X46" i="10"/>
  <c r="D9" i="10"/>
  <c r="W106" i="10"/>
  <c r="X106" i="10"/>
  <c r="G9" i="10"/>
  <c r="W136" i="10"/>
  <c r="X136" i="10"/>
  <c r="J9" i="10"/>
  <c r="W166" i="10"/>
  <c r="X166" i="10"/>
  <c r="M9" i="10"/>
  <c r="W45" i="10"/>
  <c r="X45" i="10"/>
  <c r="D8" i="10"/>
  <c r="W105" i="10"/>
  <c r="X105" i="10"/>
  <c r="G8" i="10"/>
  <c r="W135" i="10"/>
  <c r="X135" i="10"/>
  <c r="J8" i="10"/>
  <c r="W165" i="10"/>
  <c r="L8" i="10"/>
  <c r="X165" i="10"/>
  <c r="M8" i="10"/>
  <c r="W49" i="7"/>
  <c r="C12" i="7"/>
  <c r="X49" i="7"/>
  <c r="D12" i="7"/>
  <c r="Y49" i="7"/>
  <c r="E12" i="7"/>
  <c r="W109" i="7"/>
  <c r="F12" i="7"/>
  <c r="X109" i="7"/>
  <c r="W139" i="7"/>
  <c r="X139" i="7"/>
  <c r="J12" i="7"/>
  <c r="W169" i="7"/>
  <c r="L12" i="7"/>
  <c r="X169" i="7"/>
  <c r="W48" i="7"/>
  <c r="C11" i="7"/>
  <c r="X48" i="7"/>
  <c r="D11" i="7"/>
  <c r="W108" i="7"/>
  <c r="X108" i="7"/>
  <c r="G11" i="7"/>
  <c r="W138" i="7"/>
  <c r="I11" i="7"/>
  <c r="X138" i="7"/>
  <c r="J11" i="7"/>
  <c r="X140" i="7"/>
  <c r="J13" i="7"/>
  <c r="J36" i="7"/>
  <c r="W168" i="7"/>
  <c r="X168" i="7"/>
  <c r="M11" i="7"/>
  <c r="W47" i="7"/>
  <c r="C10" i="7"/>
  <c r="X47" i="7"/>
  <c r="D10" i="7"/>
  <c r="W107" i="7"/>
  <c r="F10" i="7"/>
  <c r="X107" i="7"/>
  <c r="G10" i="7"/>
  <c r="W137" i="7"/>
  <c r="I10" i="7"/>
  <c r="X137" i="7"/>
  <c r="J10" i="7"/>
  <c r="W167" i="7"/>
  <c r="L10" i="7"/>
  <c r="X167" i="7"/>
  <c r="M10" i="7"/>
  <c r="W46" i="7"/>
  <c r="C9" i="7"/>
  <c r="X46" i="7"/>
  <c r="D9" i="7"/>
  <c r="Y46" i="7"/>
  <c r="E9" i="7"/>
  <c r="W106" i="7"/>
  <c r="F9" i="7"/>
  <c r="X106" i="7"/>
  <c r="G9" i="7"/>
  <c r="Y106" i="7"/>
  <c r="H9" i="7"/>
  <c r="W136" i="7"/>
  <c r="I9" i="7"/>
  <c r="X136" i="7"/>
  <c r="J9" i="7"/>
  <c r="W166" i="7"/>
  <c r="L9" i="7"/>
  <c r="X166" i="7"/>
  <c r="M9" i="7"/>
  <c r="W45" i="7"/>
  <c r="C8" i="7"/>
  <c r="X45" i="7"/>
  <c r="D8" i="7"/>
  <c r="Y45" i="7"/>
  <c r="E8" i="7"/>
  <c r="W105" i="7"/>
  <c r="F8" i="7"/>
  <c r="X105" i="7"/>
  <c r="G8" i="7"/>
  <c r="Y105" i="7"/>
  <c r="H8" i="7"/>
  <c r="W135" i="7"/>
  <c r="X135" i="7"/>
  <c r="J8" i="7"/>
  <c r="W165" i="7"/>
  <c r="X165" i="7"/>
  <c r="M8" i="7"/>
  <c r="W49" i="9"/>
  <c r="X49" i="9"/>
  <c r="D12" i="9"/>
  <c r="W109" i="9"/>
  <c r="X109" i="9"/>
  <c r="Y109" i="9"/>
  <c r="H12" i="9"/>
  <c r="W139" i="9"/>
  <c r="I12" i="9"/>
  <c r="X139" i="9"/>
  <c r="W169" i="9"/>
  <c r="X169" i="9"/>
  <c r="Y169" i="9"/>
  <c r="N12" i="9"/>
  <c r="W48" i="9"/>
  <c r="C11" i="9"/>
  <c r="X48" i="9"/>
  <c r="D11" i="9"/>
  <c r="W108" i="9"/>
  <c r="X108" i="9"/>
  <c r="Y108" i="9"/>
  <c r="H11" i="9"/>
  <c r="G11" i="9"/>
  <c r="W138" i="9"/>
  <c r="I11" i="9"/>
  <c r="X138" i="9"/>
  <c r="Y138" i="9"/>
  <c r="K11" i="9"/>
  <c r="W168" i="9"/>
  <c r="X168" i="9"/>
  <c r="Y168" i="9"/>
  <c r="N11" i="9"/>
  <c r="W47" i="9"/>
  <c r="C10" i="9"/>
  <c r="W107" i="9"/>
  <c r="F10" i="9"/>
  <c r="W137" i="9"/>
  <c r="I10" i="9"/>
  <c r="W167" i="9"/>
  <c r="L10" i="9"/>
  <c r="O10" i="9"/>
  <c r="X47" i="9"/>
  <c r="X107" i="9"/>
  <c r="Y107" i="9"/>
  <c r="H10" i="9"/>
  <c r="X137" i="9"/>
  <c r="Y137" i="9"/>
  <c r="K10" i="9"/>
  <c r="X167" i="9"/>
  <c r="Y167" i="9"/>
  <c r="N10" i="9"/>
  <c r="M10" i="9"/>
  <c r="W46" i="9"/>
  <c r="X46" i="9"/>
  <c r="Y46" i="9"/>
  <c r="D9" i="9"/>
  <c r="W106" i="9"/>
  <c r="X106" i="9"/>
  <c r="Y106" i="9"/>
  <c r="H9" i="9"/>
  <c r="W136" i="9"/>
  <c r="I9" i="9"/>
  <c r="X136" i="9"/>
  <c r="Y136" i="9"/>
  <c r="K9" i="9"/>
  <c r="W166" i="9"/>
  <c r="L9" i="9"/>
  <c r="X166" i="9"/>
  <c r="M9" i="9"/>
  <c r="W45" i="9"/>
  <c r="W58" i="9"/>
  <c r="W59" i="9"/>
  <c r="W60" i="9"/>
  <c r="W61" i="9"/>
  <c r="W62" i="9"/>
  <c r="W63" i="9"/>
  <c r="W51" i="9"/>
  <c r="W64" i="9"/>
  <c r="W52" i="9"/>
  <c r="W65" i="9"/>
  <c r="W53" i="9"/>
  <c r="W66" i="9"/>
  <c r="W54" i="9"/>
  <c r="W67" i="9"/>
  <c r="W55" i="9"/>
  <c r="W68" i="9"/>
  <c r="W56" i="9"/>
  <c r="W69" i="9"/>
  <c r="X45" i="9"/>
  <c r="Y45" i="9"/>
  <c r="E8" i="9"/>
  <c r="W105" i="9"/>
  <c r="X105" i="9"/>
  <c r="Y105" i="9"/>
  <c r="H8" i="9"/>
  <c r="W135" i="9"/>
  <c r="I8" i="9"/>
  <c r="I35" i="9"/>
  <c r="X135" i="9"/>
  <c r="J8" i="9"/>
  <c r="J22" i="9"/>
  <c r="W165" i="9"/>
  <c r="L8" i="9"/>
  <c r="X165" i="9"/>
  <c r="X178" i="9"/>
  <c r="X179" i="9"/>
  <c r="X180" i="9"/>
  <c r="X181" i="9"/>
  <c r="X182" i="9"/>
  <c r="X170" i="9"/>
  <c r="X183" i="9"/>
  <c r="X171" i="9"/>
  <c r="X184" i="9"/>
  <c r="X172" i="9"/>
  <c r="X185" i="9"/>
  <c r="X173" i="9"/>
  <c r="X186" i="9"/>
  <c r="G12" i="9"/>
  <c r="J12" i="9"/>
  <c r="J11" i="9"/>
  <c r="M11" i="9"/>
  <c r="D10" i="9"/>
  <c r="G10" i="9"/>
  <c r="J10" i="9"/>
  <c r="G9" i="9"/>
  <c r="J9" i="9"/>
  <c r="D8" i="9"/>
  <c r="D22" i="9"/>
  <c r="G8" i="9"/>
  <c r="C12" i="9"/>
  <c r="F12" i="9"/>
  <c r="L12" i="9"/>
  <c r="O12" i="9"/>
  <c r="F11" i="9"/>
  <c r="L11" i="9"/>
  <c r="F9" i="9"/>
  <c r="C8" i="9"/>
  <c r="F8" i="9"/>
  <c r="F22" i="9"/>
  <c r="X56" i="9"/>
  <c r="W116" i="9"/>
  <c r="X116" i="9"/>
  <c r="Y116" i="9"/>
  <c r="H19" i="9"/>
  <c r="G19" i="9"/>
  <c r="W146" i="9"/>
  <c r="X146" i="9"/>
  <c r="Y146" i="9"/>
  <c r="K19" i="9"/>
  <c r="W176" i="9"/>
  <c r="L19" i="9"/>
  <c r="X176" i="9"/>
  <c r="C18" i="9"/>
  <c r="X55" i="9"/>
  <c r="Y55" i="9"/>
  <c r="W115" i="9"/>
  <c r="X115" i="9"/>
  <c r="W145" i="9"/>
  <c r="X145" i="9"/>
  <c r="J18" i="9"/>
  <c r="W175" i="9"/>
  <c r="X175" i="9"/>
  <c r="C17" i="9"/>
  <c r="X54" i="9"/>
  <c r="W114" i="9"/>
  <c r="X114" i="9"/>
  <c r="W144" i="9"/>
  <c r="X144" i="9"/>
  <c r="J17" i="9"/>
  <c r="W174" i="9"/>
  <c r="X174" i="9"/>
  <c r="M17" i="9"/>
  <c r="X53" i="9"/>
  <c r="Y53" i="9"/>
  <c r="E16" i="9"/>
  <c r="W113" i="9"/>
  <c r="X113" i="9"/>
  <c r="Y113" i="9"/>
  <c r="H16" i="9"/>
  <c r="W143" i="9"/>
  <c r="I16" i="9"/>
  <c r="X143" i="9"/>
  <c r="W173" i="9"/>
  <c r="M16" i="9"/>
  <c r="C15" i="9"/>
  <c r="X52" i="9"/>
  <c r="D15" i="9"/>
  <c r="W112" i="9"/>
  <c r="X112" i="9"/>
  <c r="Y112" i="9"/>
  <c r="H15" i="9"/>
  <c r="G15" i="9"/>
  <c r="W142" i="9"/>
  <c r="I15" i="9"/>
  <c r="X142" i="9"/>
  <c r="Y142" i="9"/>
  <c r="K15" i="9"/>
  <c r="W172" i="9"/>
  <c r="Y172" i="9"/>
  <c r="N15" i="9"/>
  <c r="C14" i="9"/>
  <c r="W111" i="9"/>
  <c r="F14" i="9"/>
  <c r="W141" i="9"/>
  <c r="I14" i="9"/>
  <c r="W171" i="9"/>
  <c r="L14" i="9"/>
  <c r="O14" i="9"/>
  <c r="X51" i="9"/>
  <c r="D14" i="9"/>
  <c r="X111" i="9"/>
  <c r="Y111" i="9"/>
  <c r="H14" i="9"/>
  <c r="X141" i="9"/>
  <c r="Y171" i="9"/>
  <c r="N14" i="9"/>
  <c r="X50" i="9"/>
  <c r="D13" i="9"/>
  <c r="W110" i="9"/>
  <c r="F13" i="9"/>
  <c r="X110" i="9"/>
  <c r="Y110" i="9"/>
  <c r="H13" i="9"/>
  <c r="W140" i="9"/>
  <c r="I13" i="9"/>
  <c r="X140" i="9"/>
  <c r="W170" i="9"/>
  <c r="Y170" i="9"/>
  <c r="N13" i="9"/>
  <c r="M13" i="9"/>
  <c r="D19" i="9"/>
  <c r="M19" i="9"/>
  <c r="G18" i="9"/>
  <c r="D17" i="9"/>
  <c r="G17" i="9"/>
  <c r="G16" i="9"/>
  <c r="J15" i="9"/>
  <c r="M15" i="9"/>
  <c r="G14" i="9"/>
  <c r="J14" i="9"/>
  <c r="G13" i="9"/>
  <c r="J13" i="9"/>
  <c r="C19" i="9"/>
  <c r="F19" i="9"/>
  <c r="I19" i="9"/>
  <c r="F18" i="9"/>
  <c r="I18" i="9"/>
  <c r="L18" i="9"/>
  <c r="F17" i="9"/>
  <c r="L17" i="9"/>
  <c r="C16" i="9"/>
  <c r="F16" i="9"/>
  <c r="L16" i="9"/>
  <c r="O16" i="9"/>
  <c r="L15" i="9"/>
  <c r="L37" i="9"/>
  <c r="L13" i="9"/>
  <c r="W56" i="10"/>
  <c r="C19" i="10"/>
  <c r="X56" i="10"/>
  <c r="D19" i="10"/>
  <c r="W116" i="10"/>
  <c r="F19" i="10"/>
  <c r="X116" i="10"/>
  <c r="G19" i="10"/>
  <c r="W146" i="10"/>
  <c r="I19" i="10"/>
  <c r="X146" i="10"/>
  <c r="W176" i="10"/>
  <c r="L19" i="10"/>
  <c r="X176" i="10"/>
  <c r="W55" i="10"/>
  <c r="X55" i="10"/>
  <c r="D18" i="10"/>
  <c r="W115" i="10"/>
  <c r="X115" i="10"/>
  <c r="G18" i="10"/>
  <c r="W145" i="10"/>
  <c r="X145" i="10"/>
  <c r="J18" i="10"/>
  <c r="W175" i="10"/>
  <c r="X175" i="10"/>
  <c r="M18" i="10"/>
  <c r="W54" i="10"/>
  <c r="X54" i="10"/>
  <c r="D17" i="10"/>
  <c r="W114" i="10"/>
  <c r="X114" i="10"/>
  <c r="G17" i="10"/>
  <c r="G38" i="10"/>
  <c r="X38" i="10"/>
  <c r="W144" i="10"/>
  <c r="X144" i="10"/>
  <c r="J17" i="10"/>
  <c r="W174" i="10"/>
  <c r="L17" i="10"/>
  <c r="X174" i="10"/>
  <c r="M17" i="10"/>
  <c r="W53" i="10"/>
  <c r="C16" i="10"/>
  <c r="X53" i="10"/>
  <c r="D16" i="10"/>
  <c r="Y53" i="10"/>
  <c r="E16" i="10"/>
  <c r="W113" i="10"/>
  <c r="F16" i="10"/>
  <c r="X113" i="10"/>
  <c r="G16" i="10"/>
  <c r="W143" i="10"/>
  <c r="I16" i="10"/>
  <c r="X143" i="10"/>
  <c r="J16" i="10"/>
  <c r="W173" i="10"/>
  <c r="L16" i="10"/>
  <c r="X173" i="10"/>
  <c r="M16" i="10"/>
  <c r="Y173" i="10"/>
  <c r="N16" i="10"/>
  <c r="W52" i="10"/>
  <c r="C15" i="10"/>
  <c r="X52" i="10"/>
  <c r="D15" i="10"/>
  <c r="W112" i="10"/>
  <c r="F15" i="10"/>
  <c r="X112" i="10"/>
  <c r="G15" i="10"/>
  <c r="W142" i="10"/>
  <c r="I15" i="10"/>
  <c r="X142" i="10"/>
  <c r="J15" i="10"/>
  <c r="W172" i="10"/>
  <c r="L15" i="10"/>
  <c r="X172" i="10"/>
  <c r="W51" i="10"/>
  <c r="X51" i="10"/>
  <c r="D14" i="10"/>
  <c r="W111" i="10"/>
  <c r="X111" i="10"/>
  <c r="G14" i="10"/>
  <c r="G37" i="10"/>
  <c r="W141" i="10"/>
  <c r="X141" i="10"/>
  <c r="J14" i="10"/>
  <c r="W171" i="10"/>
  <c r="X171" i="10"/>
  <c r="M14" i="10"/>
  <c r="W50" i="10"/>
  <c r="X50" i="10"/>
  <c r="D13" i="10"/>
  <c r="W110" i="10"/>
  <c r="X110" i="10"/>
  <c r="G13" i="10"/>
  <c r="W140" i="10"/>
  <c r="W170" i="10"/>
  <c r="L13" i="10"/>
  <c r="X170" i="10"/>
  <c r="M13" i="10"/>
  <c r="W56" i="7"/>
  <c r="X56" i="7"/>
  <c r="D19" i="7"/>
  <c r="W116" i="7"/>
  <c r="X116" i="7"/>
  <c r="G19" i="7"/>
  <c r="W146" i="7"/>
  <c r="I19" i="7"/>
  <c r="X146" i="7"/>
  <c r="W176" i="7"/>
  <c r="L19" i="7"/>
  <c r="X176" i="7"/>
  <c r="M19" i="7"/>
  <c r="W55" i="7"/>
  <c r="X55" i="7"/>
  <c r="D18" i="7"/>
  <c r="W115" i="7"/>
  <c r="F18" i="7"/>
  <c r="X115" i="7"/>
  <c r="G18" i="7"/>
  <c r="W145" i="7"/>
  <c r="X145" i="7"/>
  <c r="J18" i="7"/>
  <c r="W175" i="7"/>
  <c r="L18" i="7"/>
  <c r="X175" i="7"/>
  <c r="M18" i="7"/>
  <c r="W54" i="7"/>
  <c r="X54" i="7"/>
  <c r="D17" i="7"/>
  <c r="W114" i="7"/>
  <c r="F17" i="7"/>
  <c r="X114" i="7"/>
  <c r="G17" i="7"/>
  <c r="W144" i="7"/>
  <c r="X144" i="7"/>
  <c r="J17" i="7"/>
  <c r="W174" i="7"/>
  <c r="L17" i="7"/>
  <c r="L38" i="7"/>
  <c r="W40" i="7"/>
  <c r="X174" i="7"/>
  <c r="M17" i="7"/>
  <c r="W53" i="7"/>
  <c r="X53" i="7"/>
  <c r="D16" i="7"/>
  <c r="W113" i="7"/>
  <c r="F16" i="7"/>
  <c r="X113" i="7"/>
  <c r="G16" i="7"/>
  <c r="W143" i="7"/>
  <c r="I16" i="7"/>
  <c r="X143" i="7"/>
  <c r="J16" i="7"/>
  <c r="W173" i="7"/>
  <c r="X173" i="7"/>
  <c r="M16" i="7"/>
  <c r="W52" i="7"/>
  <c r="C15" i="7"/>
  <c r="X52" i="7"/>
  <c r="D15" i="7"/>
  <c r="Y52" i="7"/>
  <c r="E15" i="7"/>
  <c r="W112" i="7"/>
  <c r="F15" i="7"/>
  <c r="X112" i="7"/>
  <c r="G15" i="7"/>
  <c r="Y112" i="7"/>
  <c r="H15" i="7"/>
  <c r="W142" i="7"/>
  <c r="X142" i="7"/>
  <c r="J15" i="7"/>
  <c r="W172" i="7"/>
  <c r="L15" i="7"/>
  <c r="X172" i="7"/>
  <c r="M15" i="7"/>
  <c r="W51" i="7"/>
  <c r="X51" i="7"/>
  <c r="D14" i="7"/>
  <c r="W111" i="7"/>
  <c r="F14" i="7"/>
  <c r="X111" i="7"/>
  <c r="G14" i="7"/>
  <c r="G37" i="7"/>
  <c r="W141" i="7"/>
  <c r="X141" i="7"/>
  <c r="J14" i="7"/>
  <c r="W171" i="7"/>
  <c r="L14" i="7"/>
  <c r="X171" i="7"/>
  <c r="M14" i="7"/>
  <c r="M37" i="7"/>
  <c r="W50" i="7"/>
  <c r="C13" i="7"/>
  <c r="W110" i="7"/>
  <c r="F13" i="7"/>
  <c r="W140" i="7"/>
  <c r="I13" i="7"/>
  <c r="W170" i="7"/>
  <c r="L13" i="7"/>
  <c r="O13" i="7"/>
  <c r="X50" i="7"/>
  <c r="D13" i="7"/>
  <c r="X110" i="7"/>
  <c r="G13" i="7"/>
  <c r="X170" i="7"/>
  <c r="M13" i="7"/>
  <c r="U2" i="7"/>
  <c r="R2" i="7"/>
  <c r="U2" i="10"/>
  <c r="X178" i="10"/>
  <c r="U178" i="10"/>
  <c r="U179" i="10"/>
  <c r="U180" i="10"/>
  <c r="U181" i="10"/>
  <c r="U182" i="10"/>
  <c r="U183" i="10"/>
  <c r="U184" i="10"/>
  <c r="U185" i="10"/>
  <c r="U186" i="10"/>
  <c r="U187" i="10"/>
  <c r="U188" i="10"/>
  <c r="U189" i="10"/>
  <c r="T178" i="10"/>
  <c r="T179" i="10"/>
  <c r="T180" i="10"/>
  <c r="T181" i="10"/>
  <c r="T182" i="10"/>
  <c r="T183" i="10"/>
  <c r="T184" i="10"/>
  <c r="T185" i="10"/>
  <c r="T186" i="10"/>
  <c r="T187" i="10"/>
  <c r="T188" i="10"/>
  <c r="T189" i="10"/>
  <c r="P178" i="10"/>
  <c r="P179" i="10"/>
  <c r="P180" i="10"/>
  <c r="P181" i="10"/>
  <c r="P182" i="10"/>
  <c r="P183" i="10"/>
  <c r="P184" i="10"/>
  <c r="P185" i="10"/>
  <c r="P186" i="10"/>
  <c r="P187" i="10"/>
  <c r="P188" i="10"/>
  <c r="P189" i="10"/>
  <c r="O178" i="10"/>
  <c r="O179" i="10"/>
  <c r="O180" i="10"/>
  <c r="O181" i="10"/>
  <c r="O182" i="10"/>
  <c r="O183" i="10"/>
  <c r="O184" i="10"/>
  <c r="O185" i="10"/>
  <c r="O186" i="10"/>
  <c r="O187" i="10"/>
  <c r="O188" i="10"/>
  <c r="O189" i="10"/>
  <c r="N178" i="10"/>
  <c r="N179" i="10"/>
  <c r="N180" i="10"/>
  <c r="N181" i="10"/>
  <c r="N182" i="10"/>
  <c r="N183" i="10"/>
  <c r="N184" i="10"/>
  <c r="N185" i="10"/>
  <c r="N186" i="10"/>
  <c r="N187" i="10"/>
  <c r="N188" i="10"/>
  <c r="N189" i="10"/>
  <c r="M178" i="10"/>
  <c r="M179" i="10"/>
  <c r="M180" i="10"/>
  <c r="M181" i="10"/>
  <c r="M182" i="10"/>
  <c r="M183" i="10"/>
  <c r="M184" i="10"/>
  <c r="M185" i="10"/>
  <c r="M186" i="10"/>
  <c r="M187" i="10"/>
  <c r="M188" i="10"/>
  <c r="M189" i="10"/>
  <c r="L178" i="10"/>
  <c r="L179" i="10"/>
  <c r="L180" i="10"/>
  <c r="L181" i="10"/>
  <c r="L182" i="10"/>
  <c r="L183" i="10"/>
  <c r="L184" i="10"/>
  <c r="L185" i="10"/>
  <c r="L186" i="10"/>
  <c r="L187" i="10"/>
  <c r="L188" i="10"/>
  <c r="L189" i="10"/>
  <c r="K178" i="10"/>
  <c r="K179" i="10"/>
  <c r="K180" i="10"/>
  <c r="K181" i="10"/>
  <c r="K182" i="10"/>
  <c r="K183" i="10"/>
  <c r="K184" i="10"/>
  <c r="K185" i="10"/>
  <c r="K186" i="10"/>
  <c r="K187" i="10"/>
  <c r="K188" i="10"/>
  <c r="K189" i="10"/>
  <c r="J178" i="10"/>
  <c r="J179" i="10"/>
  <c r="J180" i="10"/>
  <c r="J181" i="10"/>
  <c r="J182" i="10"/>
  <c r="J183" i="10"/>
  <c r="J184" i="10"/>
  <c r="J185" i="10"/>
  <c r="J186" i="10"/>
  <c r="J187" i="10"/>
  <c r="J188" i="10"/>
  <c r="J189" i="10"/>
  <c r="I178" i="10"/>
  <c r="I179" i="10"/>
  <c r="I180" i="10"/>
  <c r="I181" i="10"/>
  <c r="I182" i="10"/>
  <c r="I183" i="10"/>
  <c r="I184" i="10"/>
  <c r="I185" i="10"/>
  <c r="I186" i="10"/>
  <c r="I187" i="10"/>
  <c r="I188" i="10"/>
  <c r="I189" i="10"/>
  <c r="H178" i="10"/>
  <c r="H179" i="10"/>
  <c r="H180" i="10"/>
  <c r="H181" i="10"/>
  <c r="H182" i="10"/>
  <c r="H183" i="10"/>
  <c r="H184" i="10"/>
  <c r="H185" i="10"/>
  <c r="H186" i="10"/>
  <c r="H187" i="10"/>
  <c r="H188" i="10"/>
  <c r="H189" i="10"/>
  <c r="G178" i="10"/>
  <c r="G179" i="10"/>
  <c r="G180" i="10"/>
  <c r="G181" i="10"/>
  <c r="G182" i="10"/>
  <c r="G183" i="10"/>
  <c r="G184" i="10"/>
  <c r="G185" i="10"/>
  <c r="G186" i="10"/>
  <c r="G187" i="10"/>
  <c r="G188" i="10"/>
  <c r="G189" i="10"/>
  <c r="F178" i="10"/>
  <c r="F179" i="10"/>
  <c r="F180" i="10"/>
  <c r="F181" i="10"/>
  <c r="F182" i="10"/>
  <c r="F183" i="10"/>
  <c r="F184" i="10"/>
  <c r="F185" i="10"/>
  <c r="F186" i="10"/>
  <c r="F187" i="10"/>
  <c r="F188" i="10"/>
  <c r="F189" i="10"/>
  <c r="E178" i="10"/>
  <c r="E179" i="10"/>
  <c r="E180" i="10"/>
  <c r="E181" i="10"/>
  <c r="E182" i="10"/>
  <c r="E183" i="10"/>
  <c r="E184" i="10"/>
  <c r="E185" i="10"/>
  <c r="E186" i="10"/>
  <c r="E187" i="10"/>
  <c r="E188" i="10"/>
  <c r="E189" i="10"/>
  <c r="D178" i="10"/>
  <c r="D179" i="10"/>
  <c r="D180" i="10"/>
  <c r="D181" i="10"/>
  <c r="D182" i="10"/>
  <c r="D183" i="10"/>
  <c r="D184" i="10"/>
  <c r="D185" i="10"/>
  <c r="D186" i="10"/>
  <c r="D187" i="10"/>
  <c r="D188" i="10"/>
  <c r="D189" i="10"/>
  <c r="C178" i="10"/>
  <c r="C179" i="10"/>
  <c r="C180" i="10"/>
  <c r="C181" i="10"/>
  <c r="C182" i="10"/>
  <c r="C183" i="10"/>
  <c r="C184" i="10"/>
  <c r="C185" i="10"/>
  <c r="C186" i="10"/>
  <c r="C187" i="10"/>
  <c r="C188" i="10"/>
  <c r="C189" i="10"/>
  <c r="I177" i="10"/>
  <c r="K177" i="10"/>
  <c r="M177" i="10"/>
  <c r="N177" i="10"/>
  <c r="H51" i="15"/>
  <c r="O177" i="10"/>
  <c r="P177" i="10"/>
  <c r="L51" i="15"/>
  <c r="G177" i="10"/>
  <c r="E177" i="10"/>
  <c r="C177" i="10"/>
  <c r="D177" i="10"/>
  <c r="E51" i="15"/>
  <c r="J177" i="10"/>
  <c r="L177" i="10"/>
  <c r="H177" i="10"/>
  <c r="F177" i="10"/>
  <c r="U177" i="10"/>
  <c r="T177" i="10"/>
  <c r="W163" i="10"/>
  <c r="X148" i="10"/>
  <c r="X149" i="10"/>
  <c r="X150" i="10"/>
  <c r="W148" i="10"/>
  <c r="W149" i="10"/>
  <c r="W150" i="10"/>
  <c r="W151" i="10"/>
  <c r="W152" i="10"/>
  <c r="W153" i="10"/>
  <c r="W154" i="10"/>
  <c r="W155" i="10"/>
  <c r="W156" i="10"/>
  <c r="W157" i="10"/>
  <c r="W158" i="10"/>
  <c r="W159" i="10"/>
  <c r="U148" i="10"/>
  <c r="U149" i="10"/>
  <c r="U150" i="10"/>
  <c r="U151" i="10"/>
  <c r="U152" i="10"/>
  <c r="U153" i="10"/>
  <c r="U154" i="10"/>
  <c r="U155" i="10"/>
  <c r="U156" i="10"/>
  <c r="U157" i="10"/>
  <c r="U158" i="10"/>
  <c r="U159" i="10"/>
  <c r="T148" i="10"/>
  <c r="T149" i="10"/>
  <c r="T150" i="10"/>
  <c r="T151" i="10"/>
  <c r="T152" i="10"/>
  <c r="T153" i="10"/>
  <c r="T154" i="10"/>
  <c r="T155" i="10"/>
  <c r="T156" i="10"/>
  <c r="T157" i="10"/>
  <c r="T158" i="10"/>
  <c r="T159" i="10"/>
  <c r="R148" i="10"/>
  <c r="R149" i="10"/>
  <c r="R150" i="10"/>
  <c r="R151" i="10"/>
  <c r="R152" i="10"/>
  <c r="R153" i="10"/>
  <c r="R154" i="10"/>
  <c r="R155" i="10"/>
  <c r="R156" i="10"/>
  <c r="R157" i="10"/>
  <c r="R158" i="10"/>
  <c r="R159" i="10"/>
  <c r="Q148" i="10"/>
  <c r="Q149" i="10"/>
  <c r="Q150" i="10"/>
  <c r="Q151" i="10"/>
  <c r="Q152" i="10"/>
  <c r="Q153" i="10"/>
  <c r="Q154" i="10"/>
  <c r="Q155" i="10"/>
  <c r="Q156" i="10"/>
  <c r="Q157" i="10"/>
  <c r="Q158" i="10"/>
  <c r="Q159" i="10"/>
  <c r="P148" i="10"/>
  <c r="P149" i="10"/>
  <c r="P150" i="10"/>
  <c r="P151" i="10"/>
  <c r="P152" i="10"/>
  <c r="P153" i="10"/>
  <c r="P154" i="10"/>
  <c r="P155" i="10"/>
  <c r="P156" i="10"/>
  <c r="P157" i="10"/>
  <c r="P158" i="10"/>
  <c r="P159" i="10"/>
  <c r="O148" i="10"/>
  <c r="O149" i="10"/>
  <c r="O150" i="10"/>
  <c r="O151" i="10"/>
  <c r="O152" i="10"/>
  <c r="O153" i="10"/>
  <c r="O154" i="10"/>
  <c r="O155" i="10"/>
  <c r="O156" i="10"/>
  <c r="O157" i="10"/>
  <c r="O158" i="10"/>
  <c r="O159" i="10"/>
  <c r="N148" i="10"/>
  <c r="N149" i="10"/>
  <c r="N150" i="10"/>
  <c r="N151" i="10"/>
  <c r="N152" i="10"/>
  <c r="N153" i="10"/>
  <c r="N154" i="10"/>
  <c r="N155" i="10"/>
  <c r="N156" i="10"/>
  <c r="N157" i="10"/>
  <c r="N158" i="10"/>
  <c r="N159" i="10"/>
  <c r="M148" i="10"/>
  <c r="M149" i="10"/>
  <c r="M150" i="10"/>
  <c r="M151" i="10"/>
  <c r="M152" i="10"/>
  <c r="M153" i="10"/>
  <c r="M154" i="10"/>
  <c r="M155" i="10"/>
  <c r="M156" i="10"/>
  <c r="M157" i="10"/>
  <c r="M158" i="10"/>
  <c r="M159" i="10"/>
  <c r="L148" i="10"/>
  <c r="L149" i="10"/>
  <c r="L150" i="10"/>
  <c r="L151" i="10"/>
  <c r="L152" i="10"/>
  <c r="L153" i="10"/>
  <c r="L154" i="10"/>
  <c r="L155" i="10"/>
  <c r="L156" i="10"/>
  <c r="L157" i="10"/>
  <c r="L158" i="10"/>
  <c r="L159" i="10"/>
  <c r="K148" i="10"/>
  <c r="K149" i="10"/>
  <c r="K150" i="10"/>
  <c r="K151" i="10"/>
  <c r="K152" i="10"/>
  <c r="K153" i="10"/>
  <c r="K154" i="10"/>
  <c r="K155" i="10"/>
  <c r="K156" i="10"/>
  <c r="K157" i="10"/>
  <c r="K158" i="10"/>
  <c r="K159" i="10"/>
  <c r="J148" i="10"/>
  <c r="J149" i="10"/>
  <c r="J150" i="10"/>
  <c r="J151" i="10"/>
  <c r="J152" i="10"/>
  <c r="J153" i="10"/>
  <c r="J154" i="10"/>
  <c r="J155" i="10"/>
  <c r="J156" i="10"/>
  <c r="J157" i="10"/>
  <c r="J158" i="10"/>
  <c r="J159" i="10"/>
  <c r="I148" i="10"/>
  <c r="I149" i="10"/>
  <c r="I150" i="10"/>
  <c r="I151" i="10"/>
  <c r="I152" i="10"/>
  <c r="I153" i="10"/>
  <c r="I154" i="10"/>
  <c r="I155" i="10"/>
  <c r="I156" i="10"/>
  <c r="I157" i="10"/>
  <c r="I158" i="10"/>
  <c r="I159" i="10"/>
  <c r="H148" i="10"/>
  <c r="H149" i="10"/>
  <c r="H150" i="10"/>
  <c r="H151" i="10"/>
  <c r="H152" i="10"/>
  <c r="H153" i="10"/>
  <c r="H154" i="10"/>
  <c r="H155" i="10"/>
  <c r="H156" i="10"/>
  <c r="H157" i="10"/>
  <c r="H158" i="10"/>
  <c r="H159" i="10"/>
  <c r="G148" i="10"/>
  <c r="G149" i="10"/>
  <c r="G150" i="10"/>
  <c r="G151" i="10"/>
  <c r="G152" i="10"/>
  <c r="G153" i="10"/>
  <c r="G154" i="10"/>
  <c r="G155" i="10"/>
  <c r="G156" i="10"/>
  <c r="G157" i="10"/>
  <c r="G158" i="10"/>
  <c r="G159" i="10"/>
  <c r="F148" i="10"/>
  <c r="F149" i="10"/>
  <c r="F150" i="10"/>
  <c r="F151" i="10"/>
  <c r="F152" i="10"/>
  <c r="F153" i="10"/>
  <c r="F154" i="10"/>
  <c r="F155" i="10"/>
  <c r="F156" i="10"/>
  <c r="F157" i="10"/>
  <c r="F158" i="10"/>
  <c r="F159" i="10"/>
  <c r="E148" i="10"/>
  <c r="E149" i="10"/>
  <c r="E150" i="10"/>
  <c r="E151" i="10"/>
  <c r="E152" i="10"/>
  <c r="E153" i="10"/>
  <c r="E154" i="10"/>
  <c r="E155" i="10"/>
  <c r="E156" i="10"/>
  <c r="E157" i="10"/>
  <c r="E158" i="10"/>
  <c r="E159" i="10"/>
  <c r="D148" i="10"/>
  <c r="D149" i="10"/>
  <c r="D150" i="10"/>
  <c r="D151" i="10"/>
  <c r="D152" i="10"/>
  <c r="D153" i="10"/>
  <c r="D154" i="10"/>
  <c r="D155" i="10"/>
  <c r="D156" i="10"/>
  <c r="D157" i="10"/>
  <c r="D158" i="10"/>
  <c r="D159" i="10"/>
  <c r="C148" i="10"/>
  <c r="C149" i="10"/>
  <c r="C150" i="10"/>
  <c r="C151" i="10"/>
  <c r="C152" i="10"/>
  <c r="C153" i="10"/>
  <c r="C154" i="10"/>
  <c r="C155" i="10"/>
  <c r="C156" i="10"/>
  <c r="C157" i="10"/>
  <c r="C158" i="10"/>
  <c r="C159" i="10"/>
  <c r="I147" i="10"/>
  <c r="K147" i="10"/>
  <c r="M147" i="10"/>
  <c r="O147" i="10"/>
  <c r="P147" i="10"/>
  <c r="K43" i="15"/>
  <c r="G147" i="10"/>
  <c r="E147" i="10"/>
  <c r="C147" i="10"/>
  <c r="Q147" i="10"/>
  <c r="R147" i="10"/>
  <c r="G43" i="15"/>
  <c r="J147" i="10"/>
  <c r="L147" i="10"/>
  <c r="N147" i="10"/>
  <c r="H147" i="10"/>
  <c r="F147" i="10"/>
  <c r="D147" i="10"/>
  <c r="U147" i="10"/>
  <c r="T147" i="10"/>
  <c r="W133" i="10"/>
  <c r="X118" i="10"/>
  <c r="T118" i="10"/>
  <c r="T119" i="10"/>
  <c r="T120" i="10"/>
  <c r="T121" i="10"/>
  <c r="T122" i="10"/>
  <c r="T123" i="10"/>
  <c r="T124" i="10"/>
  <c r="T125" i="10"/>
  <c r="T126" i="10"/>
  <c r="T127" i="10"/>
  <c r="T128" i="10"/>
  <c r="T129" i="10"/>
  <c r="S118" i="10"/>
  <c r="S119" i="10"/>
  <c r="S120" i="10"/>
  <c r="S121" i="10"/>
  <c r="S122" i="10"/>
  <c r="S123" i="10"/>
  <c r="S124" i="10"/>
  <c r="S125" i="10"/>
  <c r="S126" i="10"/>
  <c r="S127" i="10"/>
  <c r="S128" i="10"/>
  <c r="S129" i="10"/>
  <c r="R118" i="10"/>
  <c r="R119" i="10"/>
  <c r="R120" i="10"/>
  <c r="R121" i="10"/>
  <c r="R122" i="10"/>
  <c r="R123" i="10"/>
  <c r="R124" i="10"/>
  <c r="R125" i="10"/>
  <c r="R126" i="10"/>
  <c r="R127" i="10"/>
  <c r="R128" i="10"/>
  <c r="R129" i="10"/>
  <c r="Q118" i="10"/>
  <c r="Q119" i="10"/>
  <c r="Q120" i="10"/>
  <c r="Q121" i="10"/>
  <c r="Q122" i="10"/>
  <c r="Q123" i="10"/>
  <c r="Q124" i="10"/>
  <c r="Q125" i="10"/>
  <c r="Q126" i="10"/>
  <c r="Q127" i="10"/>
  <c r="Q128" i="10"/>
  <c r="Q129" i="10"/>
  <c r="P118" i="10"/>
  <c r="P119" i="10"/>
  <c r="P120" i="10"/>
  <c r="P121" i="10"/>
  <c r="P122" i="10"/>
  <c r="P123" i="10"/>
  <c r="P124" i="10"/>
  <c r="P125" i="10"/>
  <c r="P126" i="10"/>
  <c r="P127" i="10"/>
  <c r="P128" i="10"/>
  <c r="P129" i="10"/>
  <c r="O118" i="10"/>
  <c r="O119" i="10"/>
  <c r="O120" i="10"/>
  <c r="O121" i="10"/>
  <c r="O122" i="10"/>
  <c r="O123" i="10"/>
  <c r="O124" i="10"/>
  <c r="O125" i="10"/>
  <c r="O126" i="10"/>
  <c r="O127" i="10"/>
  <c r="O128" i="10"/>
  <c r="O129" i="10"/>
  <c r="N118" i="10"/>
  <c r="N119" i="10"/>
  <c r="N120" i="10"/>
  <c r="N121" i="10"/>
  <c r="N122" i="10"/>
  <c r="N123" i="10"/>
  <c r="N124" i="10"/>
  <c r="N125" i="10"/>
  <c r="N126" i="10"/>
  <c r="N127" i="10"/>
  <c r="N128" i="10"/>
  <c r="N129" i="10"/>
  <c r="M118" i="10"/>
  <c r="M119" i="10"/>
  <c r="M120" i="10"/>
  <c r="M121" i="10"/>
  <c r="M122" i="10"/>
  <c r="M123" i="10"/>
  <c r="M124" i="10"/>
  <c r="M125" i="10"/>
  <c r="M126" i="10"/>
  <c r="M127" i="10"/>
  <c r="M128" i="10"/>
  <c r="M129" i="10"/>
  <c r="L118" i="10"/>
  <c r="L119" i="10"/>
  <c r="L120" i="10"/>
  <c r="L121" i="10"/>
  <c r="L122" i="10"/>
  <c r="L123" i="10"/>
  <c r="L124" i="10"/>
  <c r="L125" i="10"/>
  <c r="L126" i="10"/>
  <c r="L127" i="10"/>
  <c r="L128" i="10"/>
  <c r="L129" i="10"/>
  <c r="K118" i="10"/>
  <c r="K119" i="10"/>
  <c r="K120" i="10"/>
  <c r="K121" i="10"/>
  <c r="K122" i="10"/>
  <c r="K123" i="10"/>
  <c r="K124" i="10"/>
  <c r="K125" i="10"/>
  <c r="K126" i="10"/>
  <c r="K127" i="10"/>
  <c r="K128" i="10"/>
  <c r="K129" i="10"/>
  <c r="J118" i="10"/>
  <c r="J119" i="10"/>
  <c r="J120" i="10"/>
  <c r="J121" i="10"/>
  <c r="J122" i="10"/>
  <c r="J123" i="10"/>
  <c r="J124" i="10"/>
  <c r="J125" i="10"/>
  <c r="J126" i="10"/>
  <c r="J127" i="10"/>
  <c r="J128" i="10"/>
  <c r="J129" i="10"/>
  <c r="I118" i="10"/>
  <c r="I119" i="10"/>
  <c r="I120" i="10"/>
  <c r="I121" i="10"/>
  <c r="I122" i="10"/>
  <c r="I123" i="10"/>
  <c r="I124" i="10"/>
  <c r="I125" i="10"/>
  <c r="I126" i="10"/>
  <c r="I127" i="10"/>
  <c r="I128" i="10"/>
  <c r="I129" i="10"/>
  <c r="H118" i="10"/>
  <c r="H119" i="10"/>
  <c r="H120" i="10"/>
  <c r="H121" i="10"/>
  <c r="H122" i="10"/>
  <c r="H123" i="10"/>
  <c r="H124" i="10"/>
  <c r="H125" i="10"/>
  <c r="H126" i="10"/>
  <c r="H127" i="10"/>
  <c r="H128" i="10"/>
  <c r="H129" i="10"/>
  <c r="G118" i="10"/>
  <c r="G119" i="10"/>
  <c r="G120" i="10"/>
  <c r="G121" i="10"/>
  <c r="G122" i="10"/>
  <c r="G123" i="10"/>
  <c r="G124" i="10"/>
  <c r="G125" i="10"/>
  <c r="G126" i="10"/>
  <c r="G127" i="10"/>
  <c r="G128" i="10"/>
  <c r="G129" i="10"/>
  <c r="F118" i="10"/>
  <c r="F119" i="10"/>
  <c r="F120" i="10"/>
  <c r="F121" i="10"/>
  <c r="F122" i="10"/>
  <c r="F123" i="10"/>
  <c r="F124" i="10"/>
  <c r="F125" i="10"/>
  <c r="F126" i="10"/>
  <c r="F127" i="10"/>
  <c r="F128" i="10"/>
  <c r="F129" i="10"/>
  <c r="E118" i="10"/>
  <c r="E119" i="10"/>
  <c r="E120" i="10"/>
  <c r="E121" i="10"/>
  <c r="E122" i="10"/>
  <c r="E123" i="10"/>
  <c r="E124" i="10"/>
  <c r="E125" i="10"/>
  <c r="E126" i="10"/>
  <c r="E127" i="10"/>
  <c r="E128" i="10"/>
  <c r="E129" i="10"/>
  <c r="D118" i="10"/>
  <c r="D119" i="10"/>
  <c r="D120" i="10"/>
  <c r="D121" i="10"/>
  <c r="D122" i="10"/>
  <c r="D123" i="10"/>
  <c r="D124" i="10"/>
  <c r="D125" i="10"/>
  <c r="D126" i="10"/>
  <c r="D127" i="10"/>
  <c r="D128" i="10"/>
  <c r="D129" i="10"/>
  <c r="C118" i="10"/>
  <c r="C119" i="10"/>
  <c r="C120" i="10"/>
  <c r="C121" i="10"/>
  <c r="C122" i="10"/>
  <c r="C123" i="10"/>
  <c r="C124" i="10"/>
  <c r="C125" i="10"/>
  <c r="C126" i="10"/>
  <c r="C127" i="10"/>
  <c r="C128" i="10"/>
  <c r="C129" i="10"/>
  <c r="I117" i="10"/>
  <c r="K117" i="10"/>
  <c r="M117" i="10"/>
  <c r="O117" i="10"/>
  <c r="G117" i="10"/>
  <c r="E117" i="10"/>
  <c r="C117" i="10"/>
  <c r="Q117" i="10"/>
  <c r="S117" i="10"/>
  <c r="W117" i="10"/>
  <c r="F20" i="10"/>
  <c r="N117" i="10"/>
  <c r="H35" i="15"/>
  <c r="P117" i="10"/>
  <c r="I35" i="15"/>
  <c r="D117" i="10"/>
  <c r="C35" i="15"/>
  <c r="R117" i="10"/>
  <c r="J35" i="15"/>
  <c r="J117" i="10"/>
  <c r="L117" i="10"/>
  <c r="H117" i="10"/>
  <c r="F117" i="10"/>
  <c r="T117" i="10"/>
  <c r="W103" i="10"/>
  <c r="W86" i="10"/>
  <c r="X86" i="10"/>
  <c r="Y86" i="10"/>
  <c r="W85" i="10"/>
  <c r="X85" i="10"/>
  <c r="W84" i="10"/>
  <c r="X84" i="10"/>
  <c r="W83" i="10"/>
  <c r="X83" i="10"/>
  <c r="W82" i="10"/>
  <c r="X82" i="10"/>
  <c r="Y82" i="10"/>
  <c r="W81" i="10"/>
  <c r="X81" i="10"/>
  <c r="W80" i="10"/>
  <c r="X80" i="10"/>
  <c r="W79" i="10"/>
  <c r="X79" i="10"/>
  <c r="W78" i="10"/>
  <c r="X78" i="10"/>
  <c r="Y78" i="10"/>
  <c r="W77" i="10"/>
  <c r="X77" i="10"/>
  <c r="W76" i="10"/>
  <c r="X76" i="10"/>
  <c r="W75" i="10"/>
  <c r="X75" i="10"/>
  <c r="W88" i="10"/>
  <c r="U88" i="10"/>
  <c r="U89" i="10"/>
  <c r="U90" i="10"/>
  <c r="U91" i="10"/>
  <c r="U92" i="10"/>
  <c r="U93" i="10"/>
  <c r="U94" i="10"/>
  <c r="U95" i="10"/>
  <c r="U96" i="10"/>
  <c r="U97" i="10"/>
  <c r="U98" i="10"/>
  <c r="U99" i="10"/>
  <c r="T88" i="10"/>
  <c r="T89" i="10"/>
  <c r="T90" i="10"/>
  <c r="T91" i="10"/>
  <c r="T92" i="10"/>
  <c r="T93" i="10"/>
  <c r="T94" i="10"/>
  <c r="T95" i="10"/>
  <c r="T96" i="10"/>
  <c r="T97" i="10"/>
  <c r="T98" i="10"/>
  <c r="T99" i="10"/>
  <c r="R88" i="10"/>
  <c r="R89" i="10"/>
  <c r="R90" i="10"/>
  <c r="R91" i="10"/>
  <c r="R92" i="10"/>
  <c r="R93" i="10"/>
  <c r="R94" i="10"/>
  <c r="R95" i="10"/>
  <c r="R96" i="10"/>
  <c r="R97" i="10"/>
  <c r="R98" i="10"/>
  <c r="R99" i="10"/>
  <c r="Q88" i="10"/>
  <c r="Q89" i="10"/>
  <c r="Q90" i="10"/>
  <c r="Q91" i="10"/>
  <c r="Q92" i="10"/>
  <c r="Q93" i="10"/>
  <c r="Q94" i="10"/>
  <c r="Q95" i="10"/>
  <c r="Q96" i="10"/>
  <c r="Q97" i="10"/>
  <c r="Q98" i="10"/>
  <c r="Q99" i="10"/>
  <c r="P88" i="10"/>
  <c r="P89" i="10"/>
  <c r="P90" i="10"/>
  <c r="P91" i="10"/>
  <c r="P92" i="10"/>
  <c r="P93" i="10"/>
  <c r="P94" i="10"/>
  <c r="P95" i="10"/>
  <c r="P96" i="10"/>
  <c r="P97" i="10"/>
  <c r="P98" i="10"/>
  <c r="P99" i="10"/>
  <c r="O88" i="10"/>
  <c r="O89" i="10"/>
  <c r="O90" i="10"/>
  <c r="O91" i="10"/>
  <c r="O92" i="10"/>
  <c r="O93" i="10"/>
  <c r="O94" i="10"/>
  <c r="O95" i="10"/>
  <c r="O96" i="10"/>
  <c r="O97" i="10"/>
  <c r="O98" i="10"/>
  <c r="O99" i="10"/>
  <c r="N88" i="10"/>
  <c r="N89" i="10"/>
  <c r="N90" i="10"/>
  <c r="N91" i="10"/>
  <c r="N92" i="10"/>
  <c r="N93" i="10"/>
  <c r="N94" i="10"/>
  <c r="N95" i="10"/>
  <c r="N96" i="10"/>
  <c r="N97" i="10"/>
  <c r="N98" i="10"/>
  <c r="N99" i="10"/>
  <c r="M88" i="10"/>
  <c r="M89" i="10"/>
  <c r="M90" i="10"/>
  <c r="M91" i="10"/>
  <c r="M92" i="10"/>
  <c r="M93" i="10"/>
  <c r="M94" i="10"/>
  <c r="M95" i="10"/>
  <c r="M96" i="10"/>
  <c r="M97" i="10"/>
  <c r="M98" i="10"/>
  <c r="M99" i="10"/>
  <c r="L88" i="10"/>
  <c r="L89" i="10"/>
  <c r="L90" i="10"/>
  <c r="L91" i="10"/>
  <c r="L92" i="10"/>
  <c r="L93" i="10"/>
  <c r="L94" i="10"/>
  <c r="L95" i="10"/>
  <c r="L96" i="10"/>
  <c r="L97" i="10"/>
  <c r="L98" i="10"/>
  <c r="L99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I88" i="10"/>
  <c r="I89" i="10"/>
  <c r="I90" i="10"/>
  <c r="I91" i="10"/>
  <c r="I92" i="10"/>
  <c r="I93" i="10"/>
  <c r="I94" i="10"/>
  <c r="I95" i="10"/>
  <c r="I96" i="10"/>
  <c r="I97" i="10"/>
  <c r="I98" i="10"/>
  <c r="I99" i="10"/>
  <c r="H88" i="10"/>
  <c r="H89" i="10"/>
  <c r="H90" i="10"/>
  <c r="H91" i="10"/>
  <c r="H92" i="10"/>
  <c r="H93" i="10"/>
  <c r="H94" i="10"/>
  <c r="H95" i="10"/>
  <c r="H96" i="10"/>
  <c r="H97" i="10"/>
  <c r="H98" i="10"/>
  <c r="H99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F88" i="10"/>
  <c r="F89" i="10"/>
  <c r="F90" i="10"/>
  <c r="F91" i="10"/>
  <c r="F92" i="10"/>
  <c r="F93" i="10"/>
  <c r="F94" i="10"/>
  <c r="F95" i="10"/>
  <c r="F96" i="10"/>
  <c r="F97" i="10"/>
  <c r="F98" i="10"/>
  <c r="F99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C88" i="10"/>
  <c r="C89" i="10"/>
  <c r="C90" i="10"/>
  <c r="C91" i="10"/>
  <c r="C92" i="10"/>
  <c r="C93" i="10"/>
  <c r="C94" i="10"/>
  <c r="C95" i="10"/>
  <c r="C96" i="10"/>
  <c r="C97" i="10"/>
  <c r="C98" i="10"/>
  <c r="C99" i="10"/>
  <c r="W87" i="10"/>
  <c r="D87" i="10"/>
  <c r="C27" i="15"/>
  <c r="S27" i="15"/>
  <c r="U87" i="10"/>
  <c r="T87" i="10"/>
  <c r="W73" i="10"/>
  <c r="X58" i="10"/>
  <c r="X59" i="10"/>
  <c r="X60" i="10"/>
  <c r="X61" i="10"/>
  <c r="X62" i="10"/>
  <c r="X63" i="10"/>
  <c r="X64" i="10"/>
  <c r="X65" i="10"/>
  <c r="X66" i="10"/>
  <c r="X67" i="10"/>
  <c r="X68" i="10"/>
  <c r="X69" i="10"/>
  <c r="W58" i="10"/>
  <c r="W59" i="10"/>
  <c r="W60" i="10"/>
  <c r="W61" i="10"/>
  <c r="W62" i="10"/>
  <c r="W63" i="10"/>
  <c r="W64" i="10"/>
  <c r="W65" i="10"/>
  <c r="W66" i="10"/>
  <c r="W67" i="10"/>
  <c r="W68" i="10"/>
  <c r="W69" i="10"/>
  <c r="U58" i="10"/>
  <c r="U59" i="10"/>
  <c r="U60" i="10"/>
  <c r="U61" i="10"/>
  <c r="U62" i="10"/>
  <c r="U63" i="10"/>
  <c r="U64" i="10"/>
  <c r="U65" i="10"/>
  <c r="U66" i="10"/>
  <c r="U67" i="10"/>
  <c r="U68" i="10"/>
  <c r="U69" i="10"/>
  <c r="T58" i="10"/>
  <c r="T59" i="10"/>
  <c r="T60" i="10"/>
  <c r="T61" i="10"/>
  <c r="T62" i="10"/>
  <c r="T63" i="10"/>
  <c r="T64" i="10"/>
  <c r="T65" i="10"/>
  <c r="T66" i="10"/>
  <c r="T67" i="10"/>
  <c r="T68" i="10"/>
  <c r="T69" i="10"/>
  <c r="S58" i="10"/>
  <c r="S59" i="10"/>
  <c r="S60" i="10"/>
  <c r="S61" i="10"/>
  <c r="S62" i="10"/>
  <c r="S63" i="10"/>
  <c r="S64" i="10"/>
  <c r="S65" i="10"/>
  <c r="S66" i="10"/>
  <c r="S67" i="10"/>
  <c r="S68" i="10"/>
  <c r="S69" i="10"/>
  <c r="R53" i="10"/>
  <c r="P58" i="10"/>
  <c r="P59" i="10"/>
  <c r="P60" i="10"/>
  <c r="P61" i="10"/>
  <c r="P62" i="10"/>
  <c r="P63" i="10"/>
  <c r="P64" i="10"/>
  <c r="P65" i="10"/>
  <c r="P66" i="10"/>
  <c r="P67" i="10"/>
  <c r="P68" i="10"/>
  <c r="P69" i="10"/>
  <c r="O58" i="10"/>
  <c r="O59" i="10"/>
  <c r="O60" i="10"/>
  <c r="O61" i="10"/>
  <c r="O62" i="10"/>
  <c r="O63" i="10"/>
  <c r="O64" i="10"/>
  <c r="O65" i="10"/>
  <c r="O66" i="10"/>
  <c r="O67" i="10"/>
  <c r="O68" i="10"/>
  <c r="O69" i="10"/>
  <c r="N58" i="10"/>
  <c r="N59" i="10"/>
  <c r="N60" i="10"/>
  <c r="N61" i="10"/>
  <c r="N62" i="10"/>
  <c r="N63" i="10"/>
  <c r="N64" i="10"/>
  <c r="N65" i="10"/>
  <c r="N66" i="10"/>
  <c r="N67" i="10"/>
  <c r="N68" i="10"/>
  <c r="N69" i="10"/>
  <c r="M58" i="10"/>
  <c r="M59" i="10"/>
  <c r="M60" i="10"/>
  <c r="M61" i="10"/>
  <c r="M62" i="10"/>
  <c r="M63" i="10"/>
  <c r="M64" i="10"/>
  <c r="M65" i="10"/>
  <c r="M66" i="10"/>
  <c r="M67" i="10"/>
  <c r="M68" i="10"/>
  <c r="M69" i="10"/>
  <c r="L58" i="10"/>
  <c r="L59" i="10"/>
  <c r="L60" i="10"/>
  <c r="L61" i="10"/>
  <c r="L62" i="10"/>
  <c r="L63" i="10"/>
  <c r="L64" i="10"/>
  <c r="L65" i="10"/>
  <c r="L66" i="10"/>
  <c r="L67" i="10"/>
  <c r="L68" i="10"/>
  <c r="L69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H58" i="10"/>
  <c r="H59" i="10"/>
  <c r="H60" i="10"/>
  <c r="H61" i="10"/>
  <c r="H62" i="10"/>
  <c r="H63" i="10"/>
  <c r="H64" i="10"/>
  <c r="H65" i="10"/>
  <c r="H66" i="10"/>
  <c r="H67" i="10"/>
  <c r="H68" i="10"/>
  <c r="H69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I57" i="10"/>
  <c r="J57" i="10"/>
  <c r="O27" i="15"/>
  <c r="K57" i="10"/>
  <c r="M57" i="10"/>
  <c r="N57" i="10"/>
  <c r="Q27" i="15"/>
  <c r="O57" i="10"/>
  <c r="P57" i="10"/>
  <c r="R27" i="15"/>
  <c r="G57" i="10"/>
  <c r="H57" i="10"/>
  <c r="N27" i="15"/>
  <c r="E57" i="10"/>
  <c r="C57" i="10"/>
  <c r="D57" i="10"/>
  <c r="L27" i="15"/>
  <c r="L57" i="10"/>
  <c r="F57" i="10"/>
  <c r="U57" i="10"/>
  <c r="T57" i="10"/>
  <c r="S57" i="10"/>
  <c r="W43" i="10"/>
  <c r="R2" i="10"/>
  <c r="W2" i="9"/>
  <c r="R148" i="9"/>
  <c r="R149" i="9"/>
  <c r="R150" i="9"/>
  <c r="R151" i="9"/>
  <c r="R152" i="9"/>
  <c r="R153" i="9"/>
  <c r="R154" i="9"/>
  <c r="R155" i="9"/>
  <c r="R156" i="9"/>
  <c r="R157" i="9"/>
  <c r="R158" i="9"/>
  <c r="R159" i="9"/>
  <c r="Q148" i="9"/>
  <c r="Q149" i="9"/>
  <c r="Q150" i="9"/>
  <c r="Q151" i="9"/>
  <c r="Q152" i="9"/>
  <c r="Q153" i="9"/>
  <c r="Q154" i="9"/>
  <c r="Q155" i="9"/>
  <c r="Q156" i="9"/>
  <c r="Q157" i="9"/>
  <c r="Q158" i="9"/>
  <c r="Q159" i="9"/>
  <c r="W178" i="9"/>
  <c r="W179" i="9"/>
  <c r="W180" i="9"/>
  <c r="W181" i="9"/>
  <c r="W182" i="9"/>
  <c r="W183" i="9"/>
  <c r="W184" i="9"/>
  <c r="W185" i="9"/>
  <c r="W186" i="9"/>
  <c r="W187" i="9"/>
  <c r="W188" i="9"/>
  <c r="W189" i="9"/>
  <c r="U178" i="9"/>
  <c r="U179" i="9"/>
  <c r="U180" i="9"/>
  <c r="U181" i="9"/>
  <c r="U182" i="9"/>
  <c r="U183" i="9"/>
  <c r="U184" i="9"/>
  <c r="U185" i="9"/>
  <c r="U186" i="9"/>
  <c r="U187" i="9"/>
  <c r="U188" i="9"/>
  <c r="U189" i="9"/>
  <c r="T178" i="9"/>
  <c r="T179" i="9"/>
  <c r="T180" i="9"/>
  <c r="T181" i="9"/>
  <c r="T182" i="9"/>
  <c r="T183" i="9"/>
  <c r="T184" i="9"/>
  <c r="T185" i="9"/>
  <c r="T186" i="9"/>
  <c r="T187" i="9"/>
  <c r="T188" i="9"/>
  <c r="T189" i="9"/>
  <c r="P178" i="9"/>
  <c r="P179" i="9"/>
  <c r="P180" i="9"/>
  <c r="P181" i="9"/>
  <c r="P182" i="9"/>
  <c r="P183" i="9"/>
  <c r="P184" i="9"/>
  <c r="P185" i="9"/>
  <c r="P186" i="9"/>
  <c r="P187" i="9"/>
  <c r="P188" i="9"/>
  <c r="P189" i="9"/>
  <c r="O178" i="9"/>
  <c r="O179" i="9"/>
  <c r="O180" i="9"/>
  <c r="O181" i="9"/>
  <c r="O182" i="9"/>
  <c r="O183" i="9"/>
  <c r="O184" i="9"/>
  <c r="O185" i="9"/>
  <c r="O186" i="9"/>
  <c r="O187" i="9"/>
  <c r="O188" i="9"/>
  <c r="O189" i="9"/>
  <c r="N178" i="9"/>
  <c r="N179" i="9"/>
  <c r="N180" i="9"/>
  <c r="N181" i="9"/>
  <c r="N182" i="9"/>
  <c r="N183" i="9"/>
  <c r="N184" i="9"/>
  <c r="N185" i="9"/>
  <c r="N186" i="9"/>
  <c r="N187" i="9"/>
  <c r="N188" i="9"/>
  <c r="N189" i="9"/>
  <c r="M178" i="9"/>
  <c r="M179" i="9"/>
  <c r="M180" i="9"/>
  <c r="M181" i="9"/>
  <c r="M182" i="9"/>
  <c r="M183" i="9"/>
  <c r="M184" i="9"/>
  <c r="M185" i="9"/>
  <c r="M186" i="9"/>
  <c r="M187" i="9"/>
  <c r="M188" i="9"/>
  <c r="M189" i="9"/>
  <c r="L178" i="9"/>
  <c r="L179" i="9"/>
  <c r="L180" i="9"/>
  <c r="L181" i="9"/>
  <c r="L182" i="9"/>
  <c r="L183" i="9"/>
  <c r="L184" i="9"/>
  <c r="L185" i="9"/>
  <c r="L186" i="9"/>
  <c r="L187" i="9"/>
  <c r="L188" i="9"/>
  <c r="L189" i="9"/>
  <c r="K178" i="9"/>
  <c r="K179" i="9"/>
  <c r="K180" i="9"/>
  <c r="K181" i="9"/>
  <c r="K182" i="9"/>
  <c r="K183" i="9"/>
  <c r="K184" i="9"/>
  <c r="K185" i="9"/>
  <c r="K186" i="9"/>
  <c r="K187" i="9"/>
  <c r="K188" i="9"/>
  <c r="K189" i="9"/>
  <c r="J178" i="9"/>
  <c r="J179" i="9"/>
  <c r="J180" i="9"/>
  <c r="J181" i="9"/>
  <c r="J182" i="9"/>
  <c r="J183" i="9"/>
  <c r="J184" i="9"/>
  <c r="J185" i="9"/>
  <c r="J186" i="9"/>
  <c r="J187" i="9"/>
  <c r="J188" i="9"/>
  <c r="J189" i="9"/>
  <c r="I178" i="9"/>
  <c r="I179" i="9"/>
  <c r="I180" i="9"/>
  <c r="I181" i="9"/>
  <c r="I182" i="9"/>
  <c r="I183" i="9"/>
  <c r="I184" i="9"/>
  <c r="I185" i="9"/>
  <c r="I186" i="9"/>
  <c r="I187" i="9"/>
  <c r="I188" i="9"/>
  <c r="I189" i="9"/>
  <c r="H178" i="9"/>
  <c r="H179" i="9"/>
  <c r="H180" i="9"/>
  <c r="H181" i="9"/>
  <c r="H182" i="9"/>
  <c r="H183" i="9"/>
  <c r="H184" i="9"/>
  <c r="H185" i="9"/>
  <c r="H186" i="9"/>
  <c r="H187" i="9"/>
  <c r="H188" i="9"/>
  <c r="H189" i="9"/>
  <c r="G178" i="9"/>
  <c r="G179" i="9"/>
  <c r="G180" i="9"/>
  <c r="G181" i="9"/>
  <c r="G182" i="9"/>
  <c r="G183" i="9"/>
  <c r="G184" i="9"/>
  <c r="G185" i="9"/>
  <c r="G186" i="9"/>
  <c r="G187" i="9"/>
  <c r="G188" i="9"/>
  <c r="G189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E178" i="9"/>
  <c r="E179" i="9"/>
  <c r="E180" i="9"/>
  <c r="E181" i="9"/>
  <c r="E182" i="9"/>
  <c r="E183" i="9"/>
  <c r="E184" i="9"/>
  <c r="E185" i="9"/>
  <c r="E186" i="9"/>
  <c r="E187" i="9"/>
  <c r="E188" i="9"/>
  <c r="E189" i="9"/>
  <c r="D178" i="9"/>
  <c r="D179" i="9"/>
  <c r="D180" i="9"/>
  <c r="D181" i="9"/>
  <c r="D182" i="9"/>
  <c r="D183" i="9"/>
  <c r="D184" i="9"/>
  <c r="D185" i="9"/>
  <c r="D186" i="9"/>
  <c r="D187" i="9"/>
  <c r="D188" i="9"/>
  <c r="D189" i="9"/>
  <c r="C178" i="9"/>
  <c r="C179" i="9"/>
  <c r="C180" i="9"/>
  <c r="C181" i="9"/>
  <c r="C182" i="9"/>
  <c r="C183" i="9"/>
  <c r="C184" i="9"/>
  <c r="C185" i="9"/>
  <c r="C186" i="9"/>
  <c r="C187" i="9"/>
  <c r="C188" i="9"/>
  <c r="C189" i="9"/>
  <c r="X148" i="9"/>
  <c r="X149" i="9"/>
  <c r="X150" i="9"/>
  <c r="X151" i="9"/>
  <c r="X152" i="9"/>
  <c r="X153" i="9"/>
  <c r="X154" i="9"/>
  <c r="X155" i="9"/>
  <c r="U148" i="9"/>
  <c r="U149" i="9"/>
  <c r="U150" i="9"/>
  <c r="U151" i="9"/>
  <c r="U152" i="9"/>
  <c r="U153" i="9"/>
  <c r="U154" i="9"/>
  <c r="U155" i="9"/>
  <c r="U156" i="9"/>
  <c r="U157" i="9"/>
  <c r="U158" i="9"/>
  <c r="U159" i="9"/>
  <c r="T148" i="9"/>
  <c r="T149" i="9"/>
  <c r="T150" i="9"/>
  <c r="T151" i="9"/>
  <c r="T152" i="9"/>
  <c r="T153" i="9"/>
  <c r="T154" i="9"/>
  <c r="T155" i="9"/>
  <c r="T156" i="9"/>
  <c r="T157" i="9"/>
  <c r="T158" i="9"/>
  <c r="T159" i="9"/>
  <c r="P148" i="9"/>
  <c r="P149" i="9"/>
  <c r="P150" i="9"/>
  <c r="P151" i="9"/>
  <c r="P152" i="9"/>
  <c r="P153" i="9"/>
  <c r="P154" i="9"/>
  <c r="P155" i="9"/>
  <c r="P156" i="9"/>
  <c r="P157" i="9"/>
  <c r="P158" i="9"/>
  <c r="P159" i="9"/>
  <c r="O148" i="9"/>
  <c r="O149" i="9"/>
  <c r="O150" i="9"/>
  <c r="O151" i="9"/>
  <c r="O152" i="9"/>
  <c r="O153" i="9"/>
  <c r="O154" i="9"/>
  <c r="O155" i="9"/>
  <c r="O156" i="9"/>
  <c r="O157" i="9"/>
  <c r="O158" i="9"/>
  <c r="O159" i="9"/>
  <c r="N148" i="9"/>
  <c r="N149" i="9"/>
  <c r="N150" i="9"/>
  <c r="N151" i="9"/>
  <c r="N152" i="9"/>
  <c r="N153" i="9"/>
  <c r="N154" i="9"/>
  <c r="N155" i="9"/>
  <c r="N156" i="9"/>
  <c r="N157" i="9"/>
  <c r="N158" i="9"/>
  <c r="N159" i="9"/>
  <c r="M148" i="9"/>
  <c r="M149" i="9"/>
  <c r="M150" i="9"/>
  <c r="M151" i="9"/>
  <c r="M152" i="9"/>
  <c r="M153" i="9"/>
  <c r="M154" i="9"/>
  <c r="M155" i="9"/>
  <c r="M156" i="9"/>
  <c r="M157" i="9"/>
  <c r="M158" i="9"/>
  <c r="M159" i="9"/>
  <c r="L148" i="9"/>
  <c r="L149" i="9"/>
  <c r="L150" i="9"/>
  <c r="L151" i="9"/>
  <c r="L152" i="9"/>
  <c r="L153" i="9"/>
  <c r="L154" i="9"/>
  <c r="L155" i="9"/>
  <c r="L156" i="9"/>
  <c r="L157" i="9"/>
  <c r="L158" i="9"/>
  <c r="L159" i="9"/>
  <c r="K148" i="9"/>
  <c r="K149" i="9"/>
  <c r="K150" i="9"/>
  <c r="K151" i="9"/>
  <c r="K152" i="9"/>
  <c r="K153" i="9"/>
  <c r="K154" i="9"/>
  <c r="K155" i="9"/>
  <c r="K156" i="9"/>
  <c r="K157" i="9"/>
  <c r="K158" i="9"/>
  <c r="K159" i="9"/>
  <c r="J148" i="9"/>
  <c r="J149" i="9"/>
  <c r="J150" i="9"/>
  <c r="J151" i="9"/>
  <c r="J152" i="9"/>
  <c r="J153" i="9"/>
  <c r="J154" i="9"/>
  <c r="J155" i="9"/>
  <c r="J156" i="9"/>
  <c r="J157" i="9"/>
  <c r="J158" i="9"/>
  <c r="J159" i="9"/>
  <c r="I148" i="9"/>
  <c r="I149" i="9"/>
  <c r="I150" i="9"/>
  <c r="I151" i="9"/>
  <c r="I152" i="9"/>
  <c r="I153" i="9"/>
  <c r="I154" i="9"/>
  <c r="I155" i="9"/>
  <c r="I156" i="9"/>
  <c r="I157" i="9"/>
  <c r="I158" i="9"/>
  <c r="I159" i="9"/>
  <c r="H148" i="9"/>
  <c r="H149" i="9"/>
  <c r="H150" i="9"/>
  <c r="H151" i="9"/>
  <c r="H152" i="9"/>
  <c r="H153" i="9"/>
  <c r="H154" i="9"/>
  <c r="H155" i="9"/>
  <c r="H156" i="9"/>
  <c r="H157" i="9"/>
  <c r="H158" i="9"/>
  <c r="H159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E148" i="9"/>
  <c r="E149" i="9"/>
  <c r="E150" i="9"/>
  <c r="E151" i="9"/>
  <c r="E152" i="9"/>
  <c r="E153" i="9"/>
  <c r="E154" i="9"/>
  <c r="E155" i="9"/>
  <c r="E156" i="9"/>
  <c r="E157" i="9"/>
  <c r="E158" i="9"/>
  <c r="E159" i="9"/>
  <c r="D148" i="9"/>
  <c r="D149" i="9"/>
  <c r="D150" i="9"/>
  <c r="D151" i="9"/>
  <c r="D152" i="9"/>
  <c r="D153" i="9"/>
  <c r="D154" i="9"/>
  <c r="D155" i="9"/>
  <c r="D156" i="9"/>
  <c r="D157" i="9"/>
  <c r="D158" i="9"/>
  <c r="D159" i="9"/>
  <c r="C148" i="9"/>
  <c r="C149" i="9"/>
  <c r="C150" i="9"/>
  <c r="C151" i="9"/>
  <c r="C152" i="9"/>
  <c r="C153" i="9"/>
  <c r="C154" i="9"/>
  <c r="C155" i="9"/>
  <c r="C156" i="9"/>
  <c r="C157" i="9"/>
  <c r="C158" i="9"/>
  <c r="C159" i="9"/>
  <c r="X118" i="9"/>
  <c r="W118" i="9"/>
  <c r="W119" i="9"/>
  <c r="W120" i="9"/>
  <c r="W121" i="9"/>
  <c r="W122" i="9"/>
  <c r="W123" i="9"/>
  <c r="W124" i="9"/>
  <c r="W125" i="9"/>
  <c r="W126" i="9"/>
  <c r="W127" i="9"/>
  <c r="W128" i="9"/>
  <c r="W129" i="9"/>
  <c r="T118" i="9"/>
  <c r="T119" i="9"/>
  <c r="T120" i="9"/>
  <c r="T121" i="9"/>
  <c r="T122" i="9"/>
  <c r="T123" i="9"/>
  <c r="T124" i="9"/>
  <c r="T125" i="9"/>
  <c r="T126" i="9"/>
  <c r="T127" i="9"/>
  <c r="T128" i="9"/>
  <c r="T129" i="9"/>
  <c r="S118" i="9"/>
  <c r="S119" i="9"/>
  <c r="S120" i="9"/>
  <c r="S121" i="9"/>
  <c r="S122" i="9"/>
  <c r="S123" i="9"/>
  <c r="S124" i="9"/>
  <c r="S125" i="9"/>
  <c r="S126" i="9"/>
  <c r="S127" i="9"/>
  <c r="S128" i="9"/>
  <c r="S129" i="9"/>
  <c r="R118" i="9"/>
  <c r="R119" i="9"/>
  <c r="R120" i="9"/>
  <c r="R121" i="9"/>
  <c r="R122" i="9"/>
  <c r="R123" i="9"/>
  <c r="R124" i="9"/>
  <c r="R125" i="9"/>
  <c r="R126" i="9"/>
  <c r="R127" i="9"/>
  <c r="R128" i="9"/>
  <c r="R129" i="9"/>
  <c r="Q118" i="9"/>
  <c r="Q119" i="9"/>
  <c r="Q120" i="9"/>
  <c r="Q121" i="9"/>
  <c r="Q122" i="9"/>
  <c r="Q123" i="9"/>
  <c r="Q124" i="9"/>
  <c r="Q125" i="9"/>
  <c r="Q126" i="9"/>
  <c r="Q127" i="9"/>
  <c r="Q128" i="9"/>
  <c r="Q129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O118" i="9"/>
  <c r="O119" i="9"/>
  <c r="O120" i="9"/>
  <c r="O121" i="9"/>
  <c r="O122" i="9"/>
  <c r="O123" i="9"/>
  <c r="O124" i="9"/>
  <c r="O125" i="9"/>
  <c r="O126" i="9"/>
  <c r="O127" i="9"/>
  <c r="O128" i="9"/>
  <c r="O129" i="9"/>
  <c r="N118" i="9"/>
  <c r="N119" i="9"/>
  <c r="N120" i="9"/>
  <c r="N121" i="9"/>
  <c r="N122" i="9"/>
  <c r="N123" i="9"/>
  <c r="N124" i="9"/>
  <c r="N125" i="9"/>
  <c r="N126" i="9"/>
  <c r="N127" i="9"/>
  <c r="N128" i="9"/>
  <c r="N129" i="9"/>
  <c r="M118" i="9"/>
  <c r="M119" i="9"/>
  <c r="M120" i="9"/>
  <c r="M121" i="9"/>
  <c r="M122" i="9"/>
  <c r="M123" i="9"/>
  <c r="M124" i="9"/>
  <c r="M125" i="9"/>
  <c r="M126" i="9"/>
  <c r="M127" i="9"/>
  <c r="M128" i="9"/>
  <c r="M129" i="9"/>
  <c r="L118" i="9"/>
  <c r="L119" i="9"/>
  <c r="L120" i="9"/>
  <c r="L121" i="9"/>
  <c r="L122" i="9"/>
  <c r="L123" i="9"/>
  <c r="L124" i="9"/>
  <c r="L125" i="9"/>
  <c r="L126" i="9"/>
  <c r="L127" i="9"/>
  <c r="L128" i="9"/>
  <c r="L129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W75" i="9"/>
  <c r="W88" i="9"/>
  <c r="X75" i="9"/>
  <c r="Y75" i="9"/>
  <c r="Y88" i="9"/>
  <c r="W76" i="9"/>
  <c r="X76" i="9"/>
  <c r="Y76" i="9"/>
  <c r="W77" i="9"/>
  <c r="X77" i="9"/>
  <c r="Y77" i="9"/>
  <c r="W78" i="9"/>
  <c r="X78" i="9"/>
  <c r="Y78" i="9"/>
  <c r="W79" i="9"/>
  <c r="X79" i="9"/>
  <c r="Y79" i="9"/>
  <c r="W80" i="9"/>
  <c r="X80" i="9"/>
  <c r="Y80" i="9"/>
  <c r="W81" i="9"/>
  <c r="X81" i="9"/>
  <c r="Y81" i="9"/>
  <c r="W82" i="9"/>
  <c r="X82" i="9"/>
  <c r="W83" i="9"/>
  <c r="X83" i="9"/>
  <c r="W84" i="9"/>
  <c r="X84" i="9"/>
  <c r="Y84" i="9"/>
  <c r="W85" i="9"/>
  <c r="X85" i="9"/>
  <c r="W86" i="9"/>
  <c r="X86" i="9"/>
  <c r="X88" i="9"/>
  <c r="X89" i="9"/>
  <c r="W89" i="9"/>
  <c r="W90" i="9"/>
  <c r="W91" i="9"/>
  <c r="W92" i="9"/>
  <c r="W93" i="9"/>
  <c r="W94" i="9"/>
  <c r="W95" i="9"/>
  <c r="W96" i="9"/>
  <c r="U88" i="9"/>
  <c r="U89" i="9"/>
  <c r="U90" i="9"/>
  <c r="U91" i="9"/>
  <c r="U92" i="9"/>
  <c r="U93" i="9"/>
  <c r="U94" i="9"/>
  <c r="U95" i="9"/>
  <c r="U96" i="9"/>
  <c r="U97" i="9"/>
  <c r="U98" i="9"/>
  <c r="U99" i="9"/>
  <c r="T88" i="9"/>
  <c r="T89" i="9"/>
  <c r="T90" i="9"/>
  <c r="T91" i="9"/>
  <c r="T92" i="9"/>
  <c r="T93" i="9"/>
  <c r="T94" i="9"/>
  <c r="T95" i="9"/>
  <c r="T96" i="9"/>
  <c r="T97" i="9"/>
  <c r="T98" i="9"/>
  <c r="T99" i="9"/>
  <c r="R88" i="9"/>
  <c r="R89" i="9"/>
  <c r="R90" i="9"/>
  <c r="R91" i="9"/>
  <c r="R92" i="9"/>
  <c r="R93" i="9"/>
  <c r="R94" i="9"/>
  <c r="R95" i="9"/>
  <c r="R96" i="9"/>
  <c r="R97" i="9"/>
  <c r="R98" i="9"/>
  <c r="R99" i="9"/>
  <c r="Q88" i="9"/>
  <c r="Q89" i="9"/>
  <c r="Q90" i="9"/>
  <c r="Q91" i="9"/>
  <c r="Q92" i="9"/>
  <c r="Q93" i="9"/>
  <c r="Q94" i="9"/>
  <c r="Q95" i="9"/>
  <c r="Q96" i="9"/>
  <c r="Q97" i="9"/>
  <c r="Q98" i="9"/>
  <c r="Q99" i="9"/>
  <c r="P88" i="9"/>
  <c r="P89" i="9"/>
  <c r="P90" i="9"/>
  <c r="P91" i="9"/>
  <c r="P92" i="9"/>
  <c r="P93" i="9"/>
  <c r="P94" i="9"/>
  <c r="P95" i="9"/>
  <c r="P96" i="9"/>
  <c r="P97" i="9"/>
  <c r="P98" i="9"/>
  <c r="P99" i="9"/>
  <c r="O88" i="9"/>
  <c r="O89" i="9"/>
  <c r="O90" i="9"/>
  <c r="O91" i="9"/>
  <c r="O92" i="9"/>
  <c r="O93" i="9"/>
  <c r="O94" i="9"/>
  <c r="O95" i="9"/>
  <c r="O96" i="9"/>
  <c r="O97" i="9"/>
  <c r="O98" i="9"/>
  <c r="O99" i="9"/>
  <c r="N88" i="9"/>
  <c r="N89" i="9"/>
  <c r="N90" i="9"/>
  <c r="N91" i="9"/>
  <c r="N92" i="9"/>
  <c r="N93" i="9"/>
  <c r="N94" i="9"/>
  <c r="N95" i="9"/>
  <c r="N96" i="9"/>
  <c r="N97" i="9"/>
  <c r="N98" i="9"/>
  <c r="N99" i="9"/>
  <c r="M88" i="9"/>
  <c r="M89" i="9"/>
  <c r="M90" i="9"/>
  <c r="M91" i="9"/>
  <c r="M92" i="9"/>
  <c r="M93" i="9"/>
  <c r="M94" i="9"/>
  <c r="M95" i="9"/>
  <c r="M96" i="9"/>
  <c r="M97" i="9"/>
  <c r="M98" i="9"/>
  <c r="M99" i="9"/>
  <c r="L88" i="9"/>
  <c r="L89" i="9"/>
  <c r="L90" i="9"/>
  <c r="L91" i="9"/>
  <c r="L92" i="9"/>
  <c r="L93" i="9"/>
  <c r="L94" i="9"/>
  <c r="L95" i="9"/>
  <c r="L96" i="9"/>
  <c r="L97" i="9"/>
  <c r="L98" i="9"/>
  <c r="L99" i="9"/>
  <c r="K88" i="9"/>
  <c r="K89" i="9"/>
  <c r="K90" i="9"/>
  <c r="K91" i="9"/>
  <c r="K92" i="9"/>
  <c r="K93" i="9"/>
  <c r="K94" i="9"/>
  <c r="K95" i="9"/>
  <c r="K96" i="9"/>
  <c r="K97" i="9"/>
  <c r="K98" i="9"/>
  <c r="K99" i="9"/>
  <c r="J88" i="9"/>
  <c r="J89" i="9"/>
  <c r="J90" i="9"/>
  <c r="J91" i="9"/>
  <c r="J92" i="9"/>
  <c r="J93" i="9"/>
  <c r="J94" i="9"/>
  <c r="J95" i="9"/>
  <c r="J96" i="9"/>
  <c r="J97" i="9"/>
  <c r="J98" i="9"/>
  <c r="J99" i="9"/>
  <c r="I88" i="9"/>
  <c r="I89" i="9"/>
  <c r="I90" i="9"/>
  <c r="I91" i="9"/>
  <c r="I92" i="9"/>
  <c r="I93" i="9"/>
  <c r="I94" i="9"/>
  <c r="I95" i="9"/>
  <c r="I96" i="9"/>
  <c r="I97" i="9"/>
  <c r="I98" i="9"/>
  <c r="I99" i="9"/>
  <c r="H88" i="9"/>
  <c r="H89" i="9"/>
  <c r="H90" i="9"/>
  <c r="H91" i="9"/>
  <c r="H92" i="9"/>
  <c r="H93" i="9"/>
  <c r="H94" i="9"/>
  <c r="H95" i="9"/>
  <c r="H96" i="9"/>
  <c r="H97" i="9"/>
  <c r="H98" i="9"/>
  <c r="H99" i="9"/>
  <c r="G88" i="9"/>
  <c r="G89" i="9"/>
  <c r="G90" i="9"/>
  <c r="G91" i="9"/>
  <c r="G92" i="9"/>
  <c r="G93" i="9"/>
  <c r="G94" i="9"/>
  <c r="G95" i="9"/>
  <c r="G96" i="9"/>
  <c r="G97" i="9"/>
  <c r="G98" i="9"/>
  <c r="G99" i="9"/>
  <c r="F88" i="9"/>
  <c r="F89" i="9"/>
  <c r="F90" i="9"/>
  <c r="F91" i="9"/>
  <c r="F92" i="9"/>
  <c r="F93" i="9"/>
  <c r="F94" i="9"/>
  <c r="F95" i="9"/>
  <c r="F96" i="9"/>
  <c r="F97" i="9"/>
  <c r="F98" i="9"/>
  <c r="F99" i="9"/>
  <c r="E88" i="9"/>
  <c r="E89" i="9"/>
  <c r="E90" i="9"/>
  <c r="E91" i="9"/>
  <c r="E92" i="9"/>
  <c r="E93" i="9"/>
  <c r="E94" i="9"/>
  <c r="E95" i="9"/>
  <c r="E96" i="9"/>
  <c r="E97" i="9"/>
  <c r="E98" i="9"/>
  <c r="E99" i="9"/>
  <c r="D88" i="9"/>
  <c r="D89" i="9"/>
  <c r="D90" i="9"/>
  <c r="D91" i="9"/>
  <c r="D92" i="9"/>
  <c r="D93" i="9"/>
  <c r="D94" i="9"/>
  <c r="D95" i="9"/>
  <c r="D96" i="9"/>
  <c r="D97" i="9"/>
  <c r="D98" i="9"/>
  <c r="D99" i="9"/>
  <c r="C88" i="9"/>
  <c r="C89" i="9"/>
  <c r="C90" i="9"/>
  <c r="C91" i="9"/>
  <c r="C92" i="9"/>
  <c r="C93" i="9"/>
  <c r="C94" i="9"/>
  <c r="C95" i="9"/>
  <c r="C96" i="9"/>
  <c r="C97" i="9"/>
  <c r="C98" i="9"/>
  <c r="C99" i="9"/>
  <c r="Y58" i="9"/>
  <c r="U58" i="9"/>
  <c r="U59" i="9"/>
  <c r="U60" i="9"/>
  <c r="U61" i="9"/>
  <c r="U62" i="9"/>
  <c r="U63" i="9"/>
  <c r="U64" i="9"/>
  <c r="U65" i="9"/>
  <c r="U66" i="9"/>
  <c r="U67" i="9"/>
  <c r="U68" i="9"/>
  <c r="U69" i="9"/>
  <c r="T58" i="9"/>
  <c r="T59" i="9"/>
  <c r="T60" i="9"/>
  <c r="T61" i="9"/>
  <c r="T62" i="9"/>
  <c r="T63" i="9"/>
  <c r="T64" i="9"/>
  <c r="T65" i="9"/>
  <c r="T66" i="9"/>
  <c r="T67" i="9"/>
  <c r="T68" i="9"/>
  <c r="T69" i="9"/>
  <c r="S58" i="9"/>
  <c r="S59" i="9"/>
  <c r="S60" i="9"/>
  <c r="S61" i="9"/>
  <c r="S62" i="9"/>
  <c r="S63" i="9"/>
  <c r="S64" i="9"/>
  <c r="S65" i="9"/>
  <c r="S66" i="9"/>
  <c r="S67" i="9"/>
  <c r="S68" i="9"/>
  <c r="S69" i="9"/>
  <c r="P58" i="9"/>
  <c r="P59" i="9"/>
  <c r="P60" i="9"/>
  <c r="P61" i="9"/>
  <c r="P62" i="9"/>
  <c r="P63" i="9"/>
  <c r="P64" i="9"/>
  <c r="P65" i="9"/>
  <c r="P66" i="9"/>
  <c r="P67" i="9"/>
  <c r="P68" i="9"/>
  <c r="P69" i="9"/>
  <c r="O58" i="9"/>
  <c r="O59" i="9"/>
  <c r="O60" i="9"/>
  <c r="O61" i="9"/>
  <c r="O62" i="9"/>
  <c r="O63" i="9"/>
  <c r="O64" i="9"/>
  <c r="O65" i="9"/>
  <c r="O66" i="9"/>
  <c r="O67" i="9"/>
  <c r="O68" i="9"/>
  <c r="O69" i="9"/>
  <c r="N58" i="9"/>
  <c r="N59" i="9"/>
  <c r="N60" i="9"/>
  <c r="N61" i="9"/>
  <c r="N62" i="9"/>
  <c r="N63" i="9"/>
  <c r="N64" i="9"/>
  <c r="N65" i="9"/>
  <c r="N66" i="9"/>
  <c r="N67" i="9"/>
  <c r="N68" i="9"/>
  <c r="N69" i="9"/>
  <c r="M58" i="9"/>
  <c r="M59" i="9"/>
  <c r="M60" i="9"/>
  <c r="M61" i="9"/>
  <c r="M62" i="9"/>
  <c r="M63" i="9"/>
  <c r="M64" i="9"/>
  <c r="M65" i="9"/>
  <c r="M66" i="9"/>
  <c r="M67" i="9"/>
  <c r="M68" i="9"/>
  <c r="M69" i="9"/>
  <c r="L58" i="9"/>
  <c r="L59" i="9"/>
  <c r="L60" i="9"/>
  <c r="L61" i="9"/>
  <c r="L62" i="9"/>
  <c r="L63" i="9"/>
  <c r="L64" i="9"/>
  <c r="L65" i="9"/>
  <c r="L66" i="9"/>
  <c r="L67" i="9"/>
  <c r="L68" i="9"/>
  <c r="L69" i="9"/>
  <c r="K58" i="9"/>
  <c r="K59" i="9"/>
  <c r="K60" i="9"/>
  <c r="K61" i="9"/>
  <c r="K62" i="9"/>
  <c r="K63" i="9"/>
  <c r="K64" i="9"/>
  <c r="K65" i="9"/>
  <c r="K66" i="9"/>
  <c r="K67" i="9"/>
  <c r="K68" i="9"/>
  <c r="K69" i="9"/>
  <c r="J58" i="9"/>
  <c r="J59" i="9"/>
  <c r="J60" i="9"/>
  <c r="J61" i="9"/>
  <c r="J62" i="9"/>
  <c r="J63" i="9"/>
  <c r="J64" i="9"/>
  <c r="J65" i="9"/>
  <c r="J66" i="9"/>
  <c r="J67" i="9"/>
  <c r="J68" i="9"/>
  <c r="J69" i="9"/>
  <c r="I58" i="9"/>
  <c r="I59" i="9"/>
  <c r="I60" i="9"/>
  <c r="I61" i="9"/>
  <c r="I62" i="9"/>
  <c r="I63" i="9"/>
  <c r="I64" i="9"/>
  <c r="I65" i="9"/>
  <c r="I66" i="9"/>
  <c r="I67" i="9"/>
  <c r="I68" i="9"/>
  <c r="I69" i="9"/>
  <c r="H58" i="9"/>
  <c r="H59" i="9"/>
  <c r="H60" i="9"/>
  <c r="H61" i="9"/>
  <c r="H62" i="9"/>
  <c r="H63" i="9"/>
  <c r="H64" i="9"/>
  <c r="H65" i="9"/>
  <c r="H66" i="9"/>
  <c r="H67" i="9"/>
  <c r="H68" i="9"/>
  <c r="H69" i="9"/>
  <c r="G58" i="9"/>
  <c r="G59" i="9"/>
  <c r="G60" i="9"/>
  <c r="G61" i="9"/>
  <c r="G62" i="9"/>
  <c r="G63" i="9"/>
  <c r="G64" i="9"/>
  <c r="G65" i="9"/>
  <c r="G66" i="9"/>
  <c r="G67" i="9"/>
  <c r="G68" i="9"/>
  <c r="G69" i="9"/>
  <c r="F58" i="9"/>
  <c r="F59" i="9"/>
  <c r="F60" i="9"/>
  <c r="F61" i="9"/>
  <c r="F62" i="9"/>
  <c r="F63" i="9"/>
  <c r="F64" i="9"/>
  <c r="F65" i="9"/>
  <c r="F66" i="9"/>
  <c r="F67" i="9"/>
  <c r="F68" i="9"/>
  <c r="F69" i="9"/>
  <c r="E58" i="9"/>
  <c r="E59" i="9"/>
  <c r="E60" i="9"/>
  <c r="E61" i="9"/>
  <c r="E62" i="9"/>
  <c r="E63" i="9"/>
  <c r="E64" i="9"/>
  <c r="E65" i="9"/>
  <c r="E66" i="9"/>
  <c r="E67" i="9"/>
  <c r="E68" i="9"/>
  <c r="E69" i="9"/>
  <c r="D58" i="9"/>
  <c r="D59" i="9"/>
  <c r="D60" i="9"/>
  <c r="D61" i="9"/>
  <c r="D62" i="9"/>
  <c r="D63" i="9"/>
  <c r="D64" i="9"/>
  <c r="D65" i="9"/>
  <c r="D66" i="9"/>
  <c r="D67" i="9"/>
  <c r="D68" i="9"/>
  <c r="D69" i="9"/>
  <c r="C58" i="9"/>
  <c r="C59" i="9"/>
  <c r="C60" i="9"/>
  <c r="C61" i="9"/>
  <c r="C62" i="9"/>
  <c r="C63" i="9"/>
  <c r="C64" i="9"/>
  <c r="C65" i="9"/>
  <c r="C66" i="9"/>
  <c r="C67" i="9"/>
  <c r="C68" i="9"/>
  <c r="C69" i="9"/>
  <c r="I57" i="9"/>
  <c r="J57" i="9"/>
  <c r="O25" i="15"/>
  <c r="I57" i="7"/>
  <c r="J57" i="7"/>
  <c r="O26" i="15"/>
  <c r="O30" i="15"/>
  <c r="K57" i="9"/>
  <c r="M57" i="9"/>
  <c r="N57" i="9"/>
  <c r="Q25" i="15"/>
  <c r="O57" i="9"/>
  <c r="P57" i="9"/>
  <c r="R25" i="15"/>
  <c r="G57" i="9"/>
  <c r="H57" i="9"/>
  <c r="N25" i="15"/>
  <c r="G57" i="7"/>
  <c r="H57" i="7"/>
  <c r="N26" i="15"/>
  <c r="N30" i="15"/>
  <c r="E57" i="9"/>
  <c r="C57" i="9"/>
  <c r="D57" i="9"/>
  <c r="L25" i="15"/>
  <c r="L57" i="9"/>
  <c r="P25" i="15"/>
  <c r="F57" i="9"/>
  <c r="I117" i="9"/>
  <c r="K117" i="9"/>
  <c r="M117" i="9"/>
  <c r="N117" i="9"/>
  <c r="H33" i="15"/>
  <c r="O117" i="9"/>
  <c r="G117" i="9"/>
  <c r="E117" i="9"/>
  <c r="C117" i="9"/>
  <c r="D117" i="9"/>
  <c r="C33" i="15"/>
  <c r="Q117" i="9"/>
  <c r="S117" i="9"/>
  <c r="J117" i="9"/>
  <c r="L117" i="9"/>
  <c r="P117" i="9"/>
  <c r="H117" i="9"/>
  <c r="F117" i="9"/>
  <c r="R117" i="9"/>
  <c r="T117" i="9"/>
  <c r="I147" i="9"/>
  <c r="K147" i="9"/>
  <c r="M147" i="9"/>
  <c r="O147" i="9"/>
  <c r="G147" i="9"/>
  <c r="E147" i="9"/>
  <c r="C147" i="9"/>
  <c r="Q147" i="9"/>
  <c r="J147" i="9"/>
  <c r="L147" i="9"/>
  <c r="N147" i="9"/>
  <c r="P147" i="9"/>
  <c r="H147" i="9"/>
  <c r="F147" i="9"/>
  <c r="D41" i="15"/>
  <c r="D147" i="9"/>
  <c r="R147" i="9"/>
  <c r="I177" i="9"/>
  <c r="J177" i="9"/>
  <c r="F49" i="15"/>
  <c r="K177" i="9"/>
  <c r="M177" i="9"/>
  <c r="N177" i="9"/>
  <c r="H49" i="15"/>
  <c r="O177" i="9"/>
  <c r="P177" i="9"/>
  <c r="L49" i="15"/>
  <c r="G177" i="9"/>
  <c r="H177" i="9"/>
  <c r="C49" i="15"/>
  <c r="E177" i="9"/>
  <c r="C177" i="9"/>
  <c r="D177" i="9"/>
  <c r="E49" i="15"/>
  <c r="L177" i="9"/>
  <c r="G49" i="15"/>
  <c r="F177" i="9"/>
  <c r="U177" i="9"/>
  <c r="T177" i="9"/>
  <c r="W163" i="9"/>
  <c r="U147" i="9"/>
  <c r="T147" i="9"/>
  <c r="W133" i="9"/>
  <c r="W103" i="9"/>
  <c r="I87" i="9"/>
  <c r="K87" i="9"/>
  <c r="M87" i="9"/>
  <c r="O87" i="9"/>
  <c r="G87" i="9"/>
  <c r="E87" i="9"/>
  <c r="C87" i="9"/>
  <c r="Q87" i="9"/>
  <c r="J87" i="9"/>
  <c r="L87" i="9"/>
  <c r="N87" i="9"/>
  <c r="P87" i="9"/>
  <c r="H87" i="9"/>
  <c r="E25" i="15"/>
  <c r="F87" i="9"/>
  <c r="D87" i="9"/>
  <c r="R87" i="9"/>
  <c r="U87" i="9"/>
  <c r="T87" i="9"/>
  <c r="W73" i="9"/>
  <c r="U57" i="9"/>
  <c r="T57" i="9"/>
  <c r="S57" i="9"/>
  <c r="W43" i="9"/>
  <c r="X178" i="7"/>
  <c r="W178" i="7"/>
  <c r="U178" i="7"/>
  <c r="U179" i="7"/>
  <c r="U180" i="7"/>
  <c r="U181" i="7"/>
  <c r="U182" i="7"/>
  <c r="T178" i="7"/>
  <c r="T179" i="7"/>
  <c r="T177" i="7"/>
  <c r="P178" i="7"/>
  <c r="P179" i="7"/>
  <c r="P180" i="7"/>
  <c r="P181" i="7"/>
  <c r="P182" i="7"/>
  <c r="P183" i="7"/>
  <c r="P184" i="7"/>
  <c r="P185" i="7"/>
  <c r="P186" i="7"/>
  <c r="P187" i="7"/>
  <c r="P188" i="7"/>
  <c r="P189" i="7"/>
  <c r="O178" i="7"/>
  <c r="O179" i="7"/>
  <c r="O180" i="7"/>
  <c r="O181" i="7"/>
  <c r="O182" i="7"/>
  <c r="O183" i="7"/>
  <c r="O184" i="7"/>
  <c r="O185" i="7"/>
  <c r="O186" i="7"/>
  <c r="O187" i="7"/>
  <c r="O188" i="7"/>
  <c r="O189" i="7"/>
  <c r="N178" i="7"/>
  <c r="N179" i="7"/>
  <c r="N180" i="7"/>
  <c r="N181" i="7"/>
  <c r="N182" i="7"/>
  <c r="N183" i="7"/>
  <c r="N184" i="7"/>
  <c r="N185" i="7"/>
  <c r="N186" i="7"/>
  <c r="N187" i="7"/>
  <c r="N188" i="7"/>
  <c r="N189" i="7"/>
  <c r="M178" i="7"/>
  <c r="M179" i="7"/>
  <c r="M180" i="7"/>
  <c r="M181" i="7"/>
  <c r="M182" i="7"/>
  <c r="M183" i="7"/>
  <c r="M184" i="7"/>
  <c r="M185" i="7"/>
  <c r="M186" i="7"/>
  <c r="M187" i="7"/>
  <c r="M188" i="7"/>
  <c r="M189" i="7"/>
  <c r="L178" i="7"/>
  <c r="L179" i="7"/>
  <c r="L180" i="7"/>
  <c r="L181" i="7"/>
  <c r="L182" i="7"/>
  <c r="L183" i="7"/>
  <c r="L184" i="7"/>
  <c r="L185" i="7"/>
  <c r="L186" i="7"/>
  <c r="L187" i="7"/>
  <c r="L188" i="7"/>
  <c r="L189" i="7"/>
  <c r="K178" i="7"/>
  <c r="K179" i="7"/>
  <c r="K180" i="7"/>
  <c r="K181" i="7"/>
  <c r="K182" i="7"/>
  <c r="K183" i="7"/>
  <c r="K184" i="7"/>
  <c r="K185" i="7"/>
  <c r="K186" i="7"/>
  <c r="K187" i="7"/>
  <c r="K188" i="7"/>
  <c r="K189" i="7"/>
  <c r="J178" i="7"/>
  <c r="J179" i="7"/>
  <c r="J180" i="7"/>
  <c r="J181" i="7"/>
  <c r="J182" i="7"/>
  <c r="J183" i="7"/>
  <c r="J184" i="7"/>
  <c r="J185" i="7"/>
  <c r="J186" i="7"/>
  <c r="J187" i="7"/>
  <c r="J188" i="7"/>
  <c r="J189" i="7"/>
  <c r="I178" i="7"/>
  <c r="I179" i="7"/>
  <c r="I180" i="7"/>
  <c r="I181" i="7"/>
  <c r="I182" i="7"/>
  <c r="I183" i="7"/>
  <c r="I184" i="7"/>
  <c r="I185" i="7"/>
  <c r="I186" i="7"/>
  <c r="I187" i="7"/>
  <c r="I188" i="7"/>
  <c r="I189" i="7"/>
  <c r="H178" i="7"/>
  <c r="H179" i="7"/>
  <c r="H180" i="7"/>
  <c r="H181" i="7"/>
  <c r="H182" i="7"/>
  <c r="H183" i="7"/>
  <c r="H184" i="7"/>
  <c r="H185" i="7"/>
  <c r="H186" i="7"/>
  <c r="H187" i="7"/>
  <c r="H188" i="7"/>
  <c r="H189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F178" i="7"/>
  <c r="F179" i="7"/>
  <c r="F180" i="7"/>
  <c r="F181" i="7"/>
  <c r="F182" i="7"/>
  <c r="F183" i="7"/>
  <c r="F184" i="7"/>
  <c r="F185" i="7"/>
  <c r="F186" i="7"/>
  <c r="F187" i="7"/>
  <c r="F188" i="7"/>
  <c r="F189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D178" i="7"/>
  <c r="D179" i="7"/>
  <c r="D180" i="7"/>
  <c r="D181" i="7"/>
  <c r="D182" i="7"/>
  <c r="D183" i="7"/>
  <c r="D184" i="7"/>
  <c r="D185" i="7"/>
  <c r="D186" i="7"/>
  <c r="D187" i="7"/>
  <c r="D188" i="7"/>
  <c r="D189" i="7"/>
  <c r="C178" i="7"/>
  <c r="C179" i="7"/>
  <c r="C180" i="7"/>
  <c r="C181" i="7"/>
  <c r="C182" i="7"/>
  <c r="C183" i="7"/>
  <c r="C184" i="7"/>
  <c r="C185" i="7"/>
  <c r="C186" i="7"/>
  <c r="C187" i="7"/>
  <c r="C188" i="7"/>
  <c r="C189" i="7"/>
  <c r="X148" i="7"/>
  <c r="X149" i="7"/>
  <c r="U148" i="7"/>
  <c r="U149" i="7"/>
  <c r="U150" i="7"/>
  <c r="U151" i="7"/>
  <c r="U152" i="7"/>
  <c r="U153" i="7"/>
  <c r="U154" i="7"/>
  <c r="U155" i="7"/>
  <c r="U156" i="7"/>
  <c r="U157" i="7"/>
  <c r="U158" i="7"/>
  <c r="U159" i="7"/>
  <c r="T148" i="7"/>
  <c r="T149" i="7"/>
  <c r="T150" i="7"/>
  <c r="T151" i="7"/>
  <c r="T152" i="7"/>
  <c r="T153" i="7"/>
  <c r="T154" i="7"/>
  <c r="T155" i="7"/>
  <c r="T156" i="7"/>
  <c r="T157" i="7"/>
  <c r="T158" i="7"/>
  <c r="T159" i="7"/>
  <c r="R148" i="7"/>
  <c r="R149" i="7"/>
  <c r="R150" i="7"/>
  <c r="R151" i="7"/>
  <c r="R152" i="7"/>
  <c r="R153" i="7"/>
  <c r="R154" i="7"/>
  <c r="R155" i="7"/>
  <c r="R156" i="7"/>
  <c r="R157" i="7"/>
  <c r="R158" i="7"/>
  <c r="R159" i="7"/>
  <c r="Q148" i="7"/>
  <c r="Q149" i="7"/>
  <c r="Q150" i="7"/>
  <c r="Q151" i="7"/>
  <c r="Q152" i="7"/>
  <c r="Q153" i="7"/>
  <c r="Q154" i="7"/>
  <c r="Q155" i="7"/>
  <c r="Q156" i="7"/>
  <c r="Q157" i="7"/>
  <c r="Q158" i="7"/>
  <c r="Q159" i="7"/>
  <c r="P148" i="7"/>
  <c r="P149" i="7"/>
  <c r="P150" i="7"/>
  <c r="P151" i="7"/>
  <c r="P152" i="7"/>
  <c r="P153" i="7"/>
  <c r="P154" i="7"/>
  <c r="P155" i="7"/>
  <c r="P156" i="7"/>
  <c r="P157" i="7"/>
  <c r="P158" i="7"/>
  <c r="P159" i="7"/>
  <c r="O148" i="7"/>
  <c r="O149" i="7"/>
  <c r="O150" i="7"/>
  <c r="O151" i="7"/>
  <c r="O152" i="7"/>
  <c r="O153" i="7"/>
  <c r="O154" i="7"/>
  <c r="O155" i="7"/>
  <c r="O156" i="7"/>
  <c r="O157" i="7"/>
  <c r="O158" i="7"/>
  <c r="O159" i="7"/>
  <c r="N148" i="7"/>
  <c r="N149" i="7"/>
  <c r="N150" i="7"/>
  <c r="N151" i="7"/>
  <c r="N152" i="7"/>
  <c r="N153" i="7"/>
  <c r="N154" i="7"/>
  <c r="N155" i="7"/>
  <c r="N156" i="7"/>
  <c r="N157" i="7"/>
  <c r="N158" i="7"/>
  <c r="N159" i="7"/>
  <c r="M148" i="7"/>
  <c r="M149" i="7"/>
  <c r="M150" i="7"/>
  <c r="M151" i="7"/>
  <c r="M152" i="7"/>
  <c r="M153" i="7"/>
  <c r="M154" i="7"/>
  <c r="M155" i="7"/>
  <c r="M156" i="7"/>
  <c r="M157" i="7"/>
  <c r="M158" i="7"/>
  <c r="M159" i="7"/>
  <c r="L148" i="7"/>
  <c r="L149" i="7"/>
  <c r="L150" i="7"/>
  <c r="L151" i="7"/>
  <c r="L152" i="7"/>
  <c r="L153" i="7"/>
  <c r="L154" i="7"/>
  <c r="L155" i="7"/>
  <c r="L156" i="7"/>
  <c r="L157" i="7"/>
  <c r="L158" i="7"/>
  <c r="L159" i="7"/>
  <c r="K148" i="7"/>
  <c r="K149" i="7"/>
  <c r="K150" i="7"/>
  <c r="K151" i="7"/>
  <c r="K152" i="7"/>
  <c r="K153" i="7"/>
  <c r="K154" i="7"/>
  <c r="K155" i="7"/>
  <c r="K156" i="7"/>
  <c r="K157" i="7"/>
  <c r="K158" i="7"/>
  <c r="K159" i="7"/>
  <c r="J148" i="7"/>
  <c r="J149" i="7"/>
  <c r="J150" i="7"/>
  <c r="J151" i="7"/>
  <c r="J152" i="7"/>
  <c r="J153" i="7"/>
  <c r="J154" i="7"/>
  <c r="J155" i="7"/>
  <c r="J156" i="7"/>
  <c r="J157" i="7"/>
  <c r="J158" i="7"/>
  <c r="J159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H148" i="7"/>
  <c r="H149" i="7"/>
  <c r="H150" i="7"/>
  <c r="H151" i="7"/>
  <c r="H152" i="7"/>
  <c r="H153" i="7"/>
  <c r="H154" i="7"/>
  <c r="H155" i="7"/>
  <c r="H156" i="7"/>
  <c r="H157" i="7"/>
  <c r="H158" i="7"/>
  <c r="H159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F148" i="7"/>
  <c r="F149" i="7"/>
  <c r="F150" i="7"/>
  <c r="F151" i="7"/>
  <c r="F152" i="7"/>
  <c r="F153" i="7"/>
  <c r="F154" i="7"/>
  <c r="F155" i="7"/>
  <c r="F156" i="7"/>
  <c r="F157" i="7"/>
  <c r="F158" i="7"/>
  <c r="F159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D148" i="7"/>
  <c r="D149" i="7"/>
  <c r="D150" i="7"/>
  <c r="D151" i="7"/>
  <c r="D152" i="7"/>
  <c r="D153" i="7"/>
  <c r="D154" i="7"/>
  <c r="D155" i="7"/>
  <c r="D156" i="7"/>
  <c r="D157" i="7"/>
  <c r="D158" i="7"/>
  <c r="D159" i="7"/>
  <c r="C148" i="7"/>
  <c r="C149" i="7"/>
  <c r="C150" i="7"/>
  <c r="C151" i="7"/>
  <c r="C152" i="7"/>
  <c r="C153" i="7"/>
  <c r="C154" i="7"/>
  <c r="C155" i="7"/>
  <c r="C156" i="7"/>
  <c r="C157" i="7"/>
  <c r="C158" i="7"/>
  <c r="C159" i="7"/>
  <c r="T118" i="7"/>
  <c r="T119" i="7"/>
  <c r="T120" i="7"/>
  <c r="T121" i="7"/>
  <c r="T122" i="7"/>
  <c r="T123" i="7"/>
  <c r="T124" i="7"/>
  <c r="T125" i="7"/>
  <c r="T126" i="7"/>
  <c r="T127" i="7"/>
  <c r="T128" i="7"/>
  <c r="T129" i="7"/>
  <c r="S118" i="7"/>
  <c r="S119" i="7"/>
  <c r="S120" i="7"/>
  <c r="S121" i="7"/>
  <c r="S122" i="7"/>
  <c r="S123" i="7"/>
  <c r="S124" i="7"/>
  <c r="S125" i="7"/>
  <c r="S126" i="7"/>
  <c r="S127" i="7"/>
  <c r="S128" i="7"/>
  <c r="S129" i="7"/>
  <c r="Y118" i="7"/>
  <c r="Y119" i="7"/>
  <c r="X118" i="7"/>
  <c r="X119" i="7"/>
  <c r="X120" i="7"/>
  <c r="X121" i="7"/>
  <c r="X122" i="7"/>
  <c r="W118" i="7"/>
  <c r="W119" i="7"/>
  <c r="R118" i="7"/>
  <c r="R119" i="7"/>
  <c r="R120" i="7"/>
  <c r="R121" i="7"/>
  <c r="R122" i="7"/>
  <c r="R123" i="7"/>
  <c r="R124" i="7"/>
  <c r="R125" i="7"/>
  <c r="R126" i="7"/>
  <c r="R127" i="7"/>
  <c r="R128" i="7"/>
  <c r="R129" i="7"/>
  <c r="Q118" i="7"/>
  <c r="Q119" i="7"/>
  <c r="Q120" i="7"/>
  <c r="Q121" i="7"/>
  <c r="Q122" i="7"/>
  <c r="Q123" i="7"/>
  <c r="Q124" i="7"/>
  <c r="Q125" i="7"/>
  <c r="Q126" i="7"/>
  <c r="Q127" i="7"/>
  <c r="Q128" i="7"/>
  <c r="Q129" i="7"/>
  <c r="P118" i="7"/>
  <c r="P119" i="7"/>
  <c r="P120" i="7"/>
  <c r="P121" i="7"/>
  <c r="P122" i="7"/>
  <c r="P123" i="7"/>
  <c r="P124" i="7"/>
  <c r="P125" i="7"/>
  <c r="P126" i="7"/>
  <c r="P127" i="7"/>
  <c r="P128" i="7"/>
  <c r="P129" i="7"/>
  <c r="O118" i="7"/>
  <c r="O119" i="7"/>
  <c r="O120" i="7"/>
  <c r="O121" i="7"/>
  <c r="O122" i="7"/>
  <c r="O123" i="7"/>
  <c r="O124" i="7"/>
  <c r="O125" i="7"/>
  <c r="O126" i="7"/>
  <c r="O127" i="7"/>
  <c r="O128" i="7"/>
  <c r="O129" i="7"/>
  <c r="N118" i="7"/>
  <c r="N119" i="7"/>
  <c r="N120" i="7"/>
  <c r="N121" i="7"/>
  <c r="N122" i="7"/>
  <c r="N123" i="7"/>
  <c r="N124" i="7"/>
  <c r="N125" i="7"/>
  <c r="N126" i="7"/>
  <c r="N127" i="7"/>
  <c r="N128" i="7"/>
  <c r="N129" i="7"/>
  <c r="M118" i="7"/>
  <c r="M119" i="7"/>
  <c r="M120" i="7"/>
  <c r="M121" i="7"/>
  <c r="M122" i="7"/>
  <c r="M123" i="7"/>
  <c r="M124" i="7"/>
  <c r="M125" i="7"/>
  <c r="M126" i="7"/>
  <c r="M127" i="7"/>
  <c r="M128" i="7"/>
  <c r="M129" i="7"/>
  <c r="L118" i="7"/>
  <c r="L119" i="7"/>
  <c r="L120" i="7"/>
  <c r="L121" i="7"/>
  <c r="L122" i="7"/>
  <c r="L123" i="7"/>
  <c r="L124" i="7"/>
  <c r="L125" i="7"/>
  <c r="L126" i="7"/>
  <c r="L127" i="7"/>
  <c r="L128" i="7"/>
  <c r="L129" i="7"/>
  <c r="K118" i="7"/>
  <c r="K119" i="7"/>
  <c r="K120" i="7"/>
  <c r="K121" i="7"/>
  <c r="K122" i="7"/>
  <c r="K123" i="7"/>
  <c r="K124" i="7"/>
  <c r="K125" i="7"/>
  <c r="K126" i="7"/>
  <c r="K127" i="7"/>
  <c r="K128" i="7"/>
  <c r="K129" i="7"/>
  <c r="J118" i="7"/>
  <c r="J119" i="7"/>
  <c r="J120" i="7"/>
  <c r="J121" i="7"/>
  <c r="J122" i="7"/>
  <c r="J123" i="7"/>
  <c r="J124" i="7"/>
  <c r="J125" i="7"/>
  <c r="J126" i="7"/>
  <c r="J127" i="7"/>
  <c r="J128" i="7"/>
  <c r="J129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H118" i="7"/>
  <c r="H119" i="7"/>
  <c r="H120" i="7"/>
  <c r="H121" i="7"/>
  <c r="H122" i="7"/>
  <c r="H123" i="7"/>
  <c r="H124" i="7"/>
  <c r="H125" i="7"/>
  <c r="H126" i="7"/>
  <c r="H127" i="7"/>
  <c r="H128" i="7"/>
  <c r="H129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W75" i="7"/>
  <c r="W88" i="7"/>
  <c r="X75" i="7"/>
  <c r="Y75" i="7"/>
  <c r="Y88" i="7"/>
  <c r="W76" i="7"/>
  <c r="X76" i="7"/>
  <c r="W77" i="7"/>
  <c r="X77" i="7"/>
  <c r="W78" i="7"/>
  <c r="X78" i="7"/>
  <c r="Y78" i="7"/>
  <c r="W79" i="7"/>
  <c r="X79" i="7"/>
  <c r="W80" i="7"/>
  <c r="X80" i="7"/>
  <c r="W81" i="7"/>
  <c r="X81" i="7"/>
  <c r="W82" i="7"/>
  <c r="X82" i="7"/>
  <c r="W83" i="7"/>
  <c r="X83" i="7"/>
  <c r="W84" i="7"/>
  <c r="X84" i="7"/>
  <c r="W85" i="7"/>
  <c r="X85" i="7"/>
  <c r="Y85" i="7"/>
  <c r="W86" i="7"/>
  <c r="X86" i="7"/>
  <c r="X88" i="7"/>
  <c r="X89" i="7"/>
  <c r="X90" i="7"/>
  <c r="U88" i="7"/>
  <c r="U89" i="7"/>
  <c r="U90" i="7"/>
  <c r="U91" i="7"/>
  <c r="U92" i="7"/>
  <c r="U93" i="7"/>
  <c r="U94" i="7"/>
  <c r="U95" i="7"/>
  <c r="U96" i="7"/>
  <c r="U97" i="7"/>
  <c r="U98" i="7"/>
  <c r="U99" i="7"/>
  <c r="T88" i="7"/>
  <c r="T89" i="7"/>
  <c r="T90" i="7"/>
  <c r="T91" i="7"/>
  <c r="T92" i="7"/>
  <c r="T93" i="7"/>
  <c r="T94" i="7"/>
  <c r="T95" i="7"/>
  <c r="T96" i="7"/>
  <c r="T97" i="7"/>
  <c r="T98" i="7"/>
  <c r="T99" i="7"/>
  <c r="U58" i="7"/>
  <c r="U59" i="7"/>
  <c r="U60" i="7"/>
  <c r="U61" i="7"/>
  <c r="U62" i="7"/>
  <c r="U63" i="7"/>
  <c r="U64" i="7"/>
  <c r="U65" i="7"/>
  <c r="U66" i="7"/>
  <c r="U67" i="7"/>
  <c r="U68" i="7"/>
  <c r="U69" i="7"/>
  <c r="T58" i="7"/>
  <c r="T59" i="7"/>
  <c r="T60" i="7"/>
  <c r="T61" i="7"/>
  <c r="T62" i="7"/>
  <c r="T63" i="7"/>
  <c r="T64" i="7"/>
  <c r="T65" i="7"/>
  <c r="T66" i="7"/>
  <c r="T67" i="7"/>
  <c r="T68" i="7"/>
  <c r="T69" i="7"/>
  <c r="S58" i="7"/>
  <c r="S59" i="7"/>
  <c r="S60" i="7"/>
  <c r="S61" i="7"/>
  <c r="S62" i="7"/>
  <c r="S63" i="7"/>
  <c r="S64" i="7"/>
  <c r="S65" i="7"/>
  <c r="S66" i="7"/>
  <c r="S67" i="7"/>
  <c r="S68" i="7"/>
  <c r="S69" i="7"/>
  <c r="R46" i="7"/>
  <c r="X58" i="7"/>
  <c r="X59" i="7"/>
  <c r="X60" i="7"/>
  <c r="X61" i="7"/>
  <c r="X62" i="7"/>
  <c r="X63" i="7"/>
  <c r="X64" i="7"/>
  <c r="X65" i="7"/>
  <c r="X66" i="7"/>
  <c r="X67" i="7"/>
  <c r="X68" i="7"/>
  <c r="X69" i="7"/>
  <c r="W58" i="7"/>
  <c r="W59" i="7"/>
  <c r="W60" i="7"/>
  <c r="W61" i="7"/>
  <c r="W62" i="7"/>
  <c r="W63" i="7"/>
  <c r="W64" i="7"/>
  <c r="W65" i="7"/>
  <c r="W66" i="7"/>
  <c r="W67" i="7"/>
  <c r="W68" i="7"/>
  <c r="W69" i="7"/>
  <c r="R88" i="7"/>
  <c r="R89" i="7"/>
  <c r="R90" i="7"/>
  <c r="R91" i="7"/>
  <c r="R92" i="7"/>
  <c r="R93" i="7"/>
  <c r="R94" i="7"/>
  <c r="R95" i="7"/>
  <c r="R96" i="7"/>
  <c r="R97" i="7"/>
  <c r="R98" i="7"/>
  <c r="R99" i="7"/>
  <c r="Q88" i="7"/>
  <c r="Q89" i="7"/>
  <c r="Q90" i="7"/>
  <c r="Q91" i="7"/>
  <c r="Q92" i="7"/>
  <c r="Q93" i="7"/>
  <c r="Q94" i="7"/>
  <c r="Q95" i="7"/>
  <c r="Q96" i="7"/>
  <c r="Q97" i="7"/>
  <c r="Q98" i="7"/>
  <c r="Q99" i="7"/>
  <c r="P88" i="7"/>
  <c r="P89" i="7"/>
  <c r="P90" i="7"/>
  <c r="P91" i="7"/>
  <c r="P92" i="7"/>
  <c r="P93" i="7"/>
  <c r="P94" i="7"/>
  <c r="P95" i="7"/>
  <c r="P96" i="7"/>
  <c r="P97" i="7"/>
  <c r="P98" i="7"/>
  <c r="P99" i="7"/>
  <c r="O88" i="7"/>
  <c r="O89" i="7"/>
  <c r="O90" i="7"/>
  <c r="O91" i="7"/>
  <c r="O92" i="7"/>
  <c r="O93" i="7"/>
  <c r="O94" i="7"/>
  <c r="O95" i="7"/>
  <c r="O96" i="7"/>
  <c r="O97" i="7"/>
  <c r="O98" i="7"/>
  <c r="O99" i="7"/>
  <c r="N88" i="7"/>
  <c r="N89" i="7"/>
  <c r="N90" i="7"/>
  <c r="N91" i="7"/>
  <c r="N92" i="7"/>
  <c r="N93" i="7"/>
  <c r="N94" i="7"/>
  <c r="N95" i="7"/>
  <c r="N96" i="7"/>
  <c r="N97" i="7"/>
  <c r="N98" i="7"/>
  <c r="N99" i="7"/>
  <c r="M88" i="7"/>
  <c r="M89" i="7"/>
  <c r="M90" i="7"/>
  <c r="M91" i="7"/>
  <c r="M92" i="7"/>
  <c r="M93" i="7"/>
  <c r="M94" i="7"/>
  <c r="M95" i="7"/>
  <c r="M96" i="7"/>
  <c r="M97" i="7"/>
  <c r="M98" i="7"/>
  <c r="M99" i="7"/>
  <c r="L88" i="7"/>
  <c r="L89" i="7"/>
  <c r="L90" i="7"/>
  <c r="L91" i="7"/>
  <c r="L92" i="7"/>
  <c r="L93" i="7"/>
  <c r="L94" i="7"/>
  <c r="L95" i="7"/>
  <c r="L96" i="7"/>
  <c r="L97" i="7"/>
  <c r="L98" i="7"/>
  <c r="L99" i="7"/>
  <c r="K88" i="7"/>
  <c r="K89" i="7"/>
  <c r="K90" i="7"/>
  <c r="K91" i="7"/>
  <c r="K92" i="7"/>
  <c r="K93" i="7"/>
  <c r="K94" i="7"/>
  <c r="K95" i="7"/>
  <c r="K96" i="7"/>
  <c r="K97" i="7"/>
  <c r="K98" i="7"/>
  <c r="K99" i="7"/>
  <c r="J88" i="7"/>
  <c r="J89" i="7"/>
  <c r="J90" i="7"/>
  <c r="J91" i="7"/>
  <c r="J92" i="7"/>
  <c r="J93" i="7"/>
  <c r="J94" i="7"/>
  <c r="J95" i="7"/>
  <c r="J96" i="7"/>
  <c r="J97" i="7"/>
  <c r="J98" i="7"/>
  <c r="J99" i="7"/>
  <c r="I88" i="7"/>
  <c r="I89" i="7"/>
  <c r="I90" i="7"/>
  <c r="I91" i="7"/>
  <c r="I92" i="7"/>
  <c r="I93" i="7"/>
  <c r="I94" i="7"/>
  <c r="I95" i="7"/>
  <c r="I96" i="7"/>
  <c r="I97" i="7"/>
  <c r="I98" i="7"/>
  <c r="I99" i="7"/>
  <c r="H88" i="7"/>
  <c r="H89" i="7"/>
  <c r="H90" i="7"/>
  <c r="H91" i="7"/>
  <c r="H92" i="7"/>
  <c r="H93" i="7"/>
  <c r="H94" i="7"/>
  <c r="H95" i="7"/>
  <c r="H96" i="7"/>
  <c r="H97" i="7"/>
  <c r="H98" i="7"/>
  <c r="H99" i="7"/>
  <c r="G88" i="7"/>
  <c r="G89" i="7"/>
  <c r="G90" i="7"/>
  <c r="G91" i="7"/>
  <c r="G92" i="7"/>
  <c r="G93" i="7"/>
  <c r="G94" i="7"/>
  <c r="G95" i="7"/>
  <c r="G96" i="7"/>
  <c r="G97" i="7"/>
  <c r="G98" i="7"/>
  <c r="G99" i="7"/>
  <c r="F88" i="7"/>
  <c r="F89" i="7"/>
  <c r="F90" i="7"/>
  <c r="F91" i="7"/>
  <c r="F92" i="7"/>
  <c r="F93" i="7"/>
  <c r="F94" i="7"/>
  <c r="F95" i="7"/>
  <c r="F96" i="7"/>
  <c r="F97" i="7"/>
  <c r="F98" i="7"/>
  <c r="F99" i="7"/>
  <c r="E88" i="7"/>
  <c r="E89" i="7"/>
  <c r="E90" i="7"/>
  <c r="E91" i="7"/>
  <c r="E92" i="7"/>
  <c r="E93" i="7"/>
  <c r="E94" i="7"/>
  <c r="E95" i="7"/>
  <c r="E96" i="7"/>
  <c r="E97" i="7"/>
  <c r="E98" i="7"/>
  <c r="E99" i="7"/>
  <c r="D88" i="7"/>
  <c r="D89" i="7"/>
  <c r="D90" i="7"/>
  <c r="D91" i="7"/>
  <c r="D92" i="7"/>
  <c r="D93" i="7"/>
  <c r="D94" i="7"/>
  <c r="D95" i="7"/>
  <c r="D96" i="7"/>
  <c r="D97" i="7"/>
  <c r="D98" i="7"/>
  <c r="D99" i="7"/>
  <c r="C88" i="7"/>
  <c r="C89" i="7"/>
  <c r="C90" i="7"/>
  <c r="C91" i="7"/>
  <c r="C92" i="7"/>
  <c r="C93" i="7"/>
  <c r="C94" i="7"/>
  <c r="C95" i="7"/>
  <c r="C96" i="7"/>
  <c r="C97" i="7"/>
  <c r="C98" i="7"/>
  <c r="C99" i="7"/>
  <c r="P58" i="7"/>
  <c r="P59" i="7"/>
  <c r="P60" i="7"/>
  <c r="P61" i="7"/>
  <c r="P62" i="7"/>
  <c r="P63" i="7"/>
  <c r="P64" i="7"/>
  <c r="P65" i="7"/>
  <c r="P66" i="7"/>
  <c r="P67" i="7"/>
  <c r="P68" i="7"/>
  <c r="P69" i="7"/>
  <c r="O58" i="7"/>
  <c r="O59" i="7"/>
  <c r="O60" i="7"/>
  <c r="O61" i="7"/>
  <c r="O62" i="7"/>
  <c r="O63" i="7"/>
  <c r="O64" i="7"/>
  <c r="O65" i="7"/>
  <c r="O66" i="7"/>
  <c r="O67" i="7"/>
  <c r="O68" i="7"/>
  <c r="O69" i="7"/>
  <c r="N58" i="7"/>
  <c r="N59" i="7"/>
  <c r="N60" i="7"/>
  <c r="N61" i="7"/>
  <c r="N62" i="7"/>
  <c r="N63" i="7"/>
  <c r="N64" i="7"/>
  <c r="N65" i="7"/>
  <c r="N66" i="7"/>
  <c r="N67" i="7"/>
  <c r="N68" i="7"/>
  <c r="N69" i="7"/>
  <c r="M58" i="7"/>
  <c r="M59" i="7"/>
  <c r="M60" i="7"/>
  <c r="M61" i="7"/>
  <c r="M62" i="7"/>
  <c r="M63" i="7"/>
  <c r="M64" i="7"/>
  <c r="M65" i="7"/>
  <c r="M66" i="7"/>
  <c r="M67" i="7"/>
  <c r="M68" i="7"/>
  <c r="M69" i="7"/>
  <c r="L58" i="7"/>
  <c r="L59" i="7"/>
  <c r="L60" i="7"/>
  <c r="L61" i="7"/>
  <c r="L62" i="7"/>
  <c r="L63" i="7"/>
  <c r="L64" i="7"/>
  <c r="L65" i="7"/>
  <c r="L66" i="7"/>
  <c r="L67" i="7"/>
  <c r="L68" i="7"/>
  <c r="L69" i="7"/>
  <c r="K58" i="7"/>
  <c r="K59" i="7"/>
  <c r="K60" i="7"/>
  <c r="K61" i="7"/>
  <c r="K62" i="7"/>
  <c r="K63" i="7"/>
  <c r="K64" i="7"/>
  <c r="K65" i="7"/>
  <c r="K66" i="7"/>
  <c r="K67" i="7"/>
  <c r="K68" i="7"/>
  <c r="K69" i="7"/>
  <c r="J58" i="7"/>
  <c r="J59" i="7"/>
  <c r="J60" i="7"/>
  <c r="J61" i="7"/>
  <c r="J62" i="7"/>
  <c r="J63" i="7"/>
  <c r="J64" i="7"/>
  <c r="J65" i="7"/>
  <c r="J66" i="7"/>
  <c r="J67" i="7"/>
  <c r="J68" i="7"/>
  <c r="J69" i="7"/>
  <c r="I58" i="7"/>
  <c r="I59" i="7"/>
  <c r="I60" i="7"/>
  <c r="I61" i="7"/>
  <c r="I62" i="7"/>
  <c r="I63" i="7"/>
  <c r="I64" i="7"/>
  <c r="I65" i="7"/>
  <c r="I66" i="7"/>
  <c r="I67" i="7"/>
  <c r="I68" i="7"/>
  <c r="I69" i="7"/>
  <c r="H58" i="7"/>
  <c r="H59" i="7"/>
  <c r="H60" i="7"/>
  <c r="H61" i="7"/>
  <c r="H62" i="7"/>
  <c r="H63" i="7"/>
  <c r="H64" i="7"/>
  <c r="H65" i="7"/>
  <c r="H66" i="7"/>
  <c r="H67" i="7"/>
  <c r="H68" i="7"/>
  <c r="H69" i="7"/>
  <c r="G58" i="7"/>
  <c r="G59" i="7"/>
  <c r="G60" i="7"/>
  <c r="G61" i="7"/>
  <c r="G62" i="7"/>
  <c r="G63" i="7"/>
  <c r="G64" i="7"/>
  <c r="G65" i="7"/>
  <c r="G66" i="7"/>
  <c r="G67" i="7"/>
  <c r="G68" i="7"/>
  <c r="G69" i="7"/>
  <c r="F58" i="7"/>
  <c r="F59" i="7"/>
  <c r="F60" i="7"/>
  <c r="F61" i="7"/>
  <c r="F62" i="7"/>
  <c r="F63" i="7"/>
  <c r="F64" i="7"/>
  <c r="F65" i="7"/>
  <c r="F66" i="7"/>
  <c r="F67" i="7"/>
  <c r="F68" i="7"/>
  <c r="F69" i="7"/>
  <c r="E58" i="7"/>
  <c r="E59" i="7"/>
  <c r="E60" i="7"/>
  <c r="E61" i="7"/>
  <c r="E62" i="7"/>
  <c r="E63" i="7"/>
  <c r="E64" i="7"/>
  <c r="E65" i="7"/>
  <c r="E66" i="7"/>
  <c r="E67" i="7"/>
  <c r="E68" i="7"/>
  <c r="E69" i="7"/>
  <c r="D58" i="7"/>
  <c r="D59" i="7"/>
  <c r="D60" i="7"/>
  <c r="D61" i="7"/>
  <c r="D62" i="7"/>
  <c r="D63" i="7"/>
  <c r="D64" i="7"/>
  <c r="D65" i="7"/>
  <c r="D66" i="7"/>
  <c r="D67" i="7"/>
  <c r="D68" i="7"/>
  <c r="D69" i="7"/>
  <c r="C58" i="7"/>
  <c r="C59" i="7"/>
  <c r="C60" i="7"/>
  <c r="C61" i="7"/>
  <c r="C62" i="7"/>
  <c r="C63" i="7"/>
  <c r="C64" i="7"/>
  <c r="C65" i="7"/>
  <c r="C66" i="7"/>
  <c r="C67" i="7"/>
  <c r="C68" i="7"/>
  <c r="C69" i="7"/>
  <c r="I177" i="7"/>
  <c r="J177" i="7"/>
  <c r="F50" i="15"/>
  <c r="K177" i="7"/>
  <c r="L177" i="7"/>
  <c r="G50" i="15"/>
  <c r="M177" i="7"/>
  <c r="N177" i="7"/>
  <c r="H50" i="15"/>
  <c r="O177" i="7"/>
  <c r="G177" i="7"/>
  <c r="H177" i="7"/>
  <c r="C50" i="15"/>
  <c r="E177" i="7"/>
  <c r="F177" i="7"/>
  <c r="D50" i="15"/>
  <c r="C177" i="7"/>
  <c r="D177" i="7"/>
  <c r="E50" i="15"/>
  <c r="P177" i="7"/>
  <c r="U177" i="7"/>
  <c r="W163" i="7"/>
  <c r="I147" i="7"/>
  <c r="K147" i="7"/>
  <c r="L147" i="7"/>
  <c r="H42" i="15"/>
  <c r="M147" i="7"/>
  <c r="O147" i="7"/>
  <c r="G147" i="7"/>
  <c r="E147" i="7"/>
  <c r="F147" i="7"/>
  <c r="D42" i="15"/>
  <c r="C147" i="7"/>
  <c r="Q147" i="7"/>
  <c r="J147" i="7"/>
  <c r="N147" i="7"/>
  <c r="P147" i="7"/>
  <c r="H147" i="7"/>
  <c r="D147" i="7"/>
  <c r="R147" i="7"/>
  <c r="U147" i="7"/>
  <c r="T147" i="7"/>
  <c r="W133" i="7"/>
  <c r="I117" i="7"/>
  <c r="K117" i="7"/>
  <c r="M117" i="7"/>
  <c r="O117" i="7"/>
  <c r="G117" i="7"/>
  <c r="H117" i="7"/>
  <c r="E34" i="15"/>
  <c r="E117" i="7"/>
  <c r="C117" i="7"/>
  <c r="Q117" i="7"/>
  <c r="S117" i="7"/>
  <c r="T117" i="7"/>
  <c r="L34" i="15"/>
  <c r="J117" i="7"/>
  <c r="L117" i="7"/>
  <c r="N117" i="7"/>
  <c r="P117" i="7"/>
  <c r="F117" i="7"/>
  <c r="D117" i="7"/>
  <c r="R117" i="7"/>
  <c r="W103" i="7"/>
  <c r="I87" i="7"/>
  <c r="K87" i="7"/>
  <c r="M87" i="7"/>
  <c r="O87" i="7"/>
  <c r="G87" i="7"/>
  <c r="E87" i="7"/>
  <c r="C87" i="7"/>
  <c r="Q87" i="7"/>
  <c r="J87" i="7"/>
  <c r="L87" i="7"/>
  <c r="N87" i="7"/>
  <c r="P87" i="7"/>
  <c r="H87" i="7"/>
  <c r="F87" i="7"/>
  <c r="D87" i="7"/>
  <c r="R87" i="7"/>
  <c r="W73" i="7"/>
  <c r="K57" i="7"/>
  <c r="L57" i="7"/>
  <c r="P26" i="15"/>
  <c r="M57" i="7"/>
  <c r="N57" i="7"/>
  <c r="Q26" i="15"/>
  <c r="O57" i="7"/>
  <c r="E57" i="7"/>
  <c r="F57" i="7"/>
  <c r="M26" i="15"/>
  <c r="C57" i="7"/>
  <c r="D57" i="7"/>
  <c r="L26" i="15"/>
  <c r="P57" i="7"/>
  <c r="U57" i="7"/>
  <c r="T57" i="7"/>
  <c r="S57" i="7"/>
  <c r="W43" i="7"/>
  <c r="G10" i="15"/>
  <c r="W9" i="10"/>
  <c r="F15" i="9"/>
  <c r="O15" i="9"/>
  <c r="P9" i="9"/>
  <c r="D23" i="9"/>
  <c r="P11" i="9"/>
  <c r="O37" i="9"/>
  <c r="F23" i="9"/>
  <c r="F30" i="24"/>
  <c r="F8" i="21"/>
  <c r="M14" i="9"/>
  <c r="P14" i="9"/>
  <c r="P15" i="9"/>
  <c r="D8" i="21"/>
  <c r="D30" i="24"/>
  <c r="J30" i="24"/>
  <c r="J8" i="21"/>
  <c r="J23" i="9"/>
  <c r="E9" i="9"/>
  <c r="R46" i="9"/>
  <c r="R45" i="9"/>
  <c r="R58" i="9"/>
  <c r="R59" i="9"/>
  <c r="E26" i="15"/>
  <c r="E41" i="15"/>
  <c r="Y59" i="9"/>
  <c r="X177" i="10"/>
  <c r="M20" i="10"/>
  <c r="Y141" i="7"/>
  <c r="K14" i="7"/>
  <c r="I14" i="7"/>
  <c r="I15" i="7"/>
  <c r="I37" i="7"/>
  <c r="Y142" i="7"/>
  <c r="K15" i="7"/>
  <c r="Y173" i="7"/>
  <c r="N16" i="7"/>
  <c r="L16" i="7"/>
  <c r="L37" i="7"/>
  <c r="Y176" i="10"/>
  <c r="N19" i="10"/>
  <c r="M19" i="10"/>
  <c r="M38" i="10"/>
  <c r="X40" i="10"/>
  <c r="O19" i="9"/>
  <c r="Y135" i="7"/>
  <c r="K8" i="7"/>
  <c r="I8" i="7"/>
  <c r="Y136" i="7"/>
  <c r="K9" i="7"/>
  <c r="Y166" i="7"/>
  <c r="N9" i="7"/>
  <c r="Q9" i="7"/>
  <c r="Y168" i="7"/>
  <c r="N11" i="7"/>
  <c r="L11" i="7"/>
  <c r="M22" i="10"/>
  <c r="M35" i="10"/>
  <c r="Y107" i="10"/>
  <c r="H10" i="10"/>
  <c r="G10" i="10"/>
  <c r="Y50" i="9"/>
  <c r="R50" i="9"/>
  <c r="P30" i="17"/>
  <c r="P129" i="24"/>
  <c r="P107" i="21"/>
  <c r="K33" i="20"/>
  <c r="K155" i="24"/>
  <c r="K133" i="21"/>
  <c r="Q28" i="18"/>
  <c r="Q104" i="24"/>
  <c r="Q113" i="24"/>
  <c r="Q82" i="21"/>
  <c r="Q91" i="21"/>
  <c r="L32" i="17"/>
  <c r="L131" i="24"/>
  <c r="L109" i="21"/>
  <c r="I31" i="18"/>
  <c r="I107" i="24"/>
  <c r="I114" i="24"/>
  <c r="I85" i="21"/>
  <c r="I92" i="21"/>
  <c r="I26" i="15"/>
  <c r="I34" i="15"/>
  <c r="W147" i="7"/>
  <c r="I20" i="7"/>
  <c r="F42" i="15"/>
  <c r="Y79" i="7"/>
  <c r="C25" i="15"/>
  <c r="H25" i="15"/>
  <c r="G41" i="15"/>
  <c r="G42" i="15"/>
  <c r="G46" i="15"/>
  <c r="X117" i="9"/>
  <c r="G20" i="9"/>
  <c r="D33" i="15"/>
  <c r="W2" i="10"/>
  <c r="T19" i="10"/>
  <c r="T16" i="10"/>
  <c r="Y111" i="10"/>
  <c r="H14" i="10"/>
  <c r="F14" i="10"/>
  <c r="F37" i="10"/>
  <c r="Y175" i="10"/>
  <c r="N18" i="10"/>
  <c r="L18" i="10"/>
  <c r="L38" i="10"/>
  <c r="W40" i="10"/>
  <c r="H37" i="9"/>
  <c r="M8" i="9"/>
  <c r="H22" i="7"/>
  <c r="P9" i="7"/>
  <c r="P10" i="7"/>
  <c r="D36" i="7"/>
  <c r="P11" i="7"/>
  <c r="Y105" i="10"/>
  <c r="F8" i="10"/>
  <c r="Y166" i="10"/>
  <c r="N9" i="10"/>
  <c r="L9" i="10"/>
  <c r="M36" i="10"/>
  <c r="Y169" i="10"/>
  <c r="N12" i="10"/>
  <c r="Y170" i="10"/>
  <c r="N13" i="10"/>
  <c r="N36" i="10"/>
  <c r="L12" i="10"/>
  <c r="L36" i="10"/>
  <c r="Y109" i="10"/>
  <c r="H12" i="10"/>
  <c r="F12" i="10"/>
  <c r="K29" i="17"/>
  <c r="K128" i="24"/>
  <c r="K106" i="21"/>
  <c r="Q31" i="20"/>
  <c r="Q153" i="24"/>
  <c r="Q160" i="24"/>
  <c r="Q131" i="21"/>
  <c r="Q138" i="21"/>
  <c r="F31" i="17"/>
  <c r="F130" i="24"/>
  <c r="F137" i="24"/>
  <c r="F108" i="21"/>
  <c r="F115" i="21"/>
  <c r="J31" i="17"/>
  <c r="J130" i="24"/>
  <c r="J137" i="24"/>
  <c r="J108" i="21"/>
  <c r="J115" i="21"/>
  <c r="E30" i="18"/>
  <c r="E106" i="24"/>
  <c r="E84" i="21"/>
  <c r="N29" i="18"/>
  <c r="N105" i="24"/>
  <c r="N83" i="21"/>
  <c r="M30" i="17"/>
  <c r="M129" i="24"/>
  <c r="M107" i="21"/>
  <c r="X57" i="7"/>
  <c r="D20" i="7"/>
  <c r="W87" i="7"/>
  <c r="H26" i="15"/>
  <c r="C34" i="15"/>
  <c r="Y58" i="7"/>
  <c r="Y59" i="7"/>
  <c r="R52" i="7"/>
  <c r="W120" i="7"/>
  <c r="W121" i="7"/>
  <c r="W122" i="7"/>
  <c r="W123" i="7"/>
  <c r="W124" i="7"/>
  <c r="W125" i="7"/>
  <c r="W126" i="7"/>
  <c r="W127" i="7"/>
  <c r="W128" i="7"/>
  <c r="W129" i="7"/>
  <c r="X150" i="7"/>
  <c r="X151" i="7"/>
  <c r="X152" i="7"/>
  <c r="X153" i="7"/>
  <c r="X154" i="7"/>
  <c r="X155" i="7"/>
  <c r="X156" i="7"/>
  <c r="X157" i="7"/>
  <c r="X158" i="7"/>
  <c r="X159" i="7"/>
  <c r="W179" i="7"/>
  <c r="W180" i="7"/>
  <c r="W181" i="7"/>
  <c r="W182" i="7"/>
  <c r="W183" i="7"/>
  <c r="W184" i="7"/>
  <c r="W185" i="7"/>
  <c r="W186" i="7"/>
  <c r="W187" i="7"/>
  <c r="W188" i="7"/>
  <c r="W189" i="7"/>
  <c r="D25" i="15"/>
  <c r="D26" i="15"/>
  <c r="D30" i="15"/>
  <c r="G25" i="15"/>
  <c r="G26" i="15"/>
  <c r="G30" i="15"/>
  <c r="E54" i="15"/>
  <c r="H54" i="15"/>
  <c r="J41" i="15"/>
  <c r="L41" i="15"/>
  <c r="L42" i="15"/>
  <c r="L43" i="15"/>
  <c r="L46" i="15"/>
  <c r="L33" i="15"/>
  <c r="E33" i="15"/>
  <c r="W117" i="9"/>
  <c r="F20" i="9"/>
  <c r="F33" i="15"/>
  <c r="L30" i="15"/>
  <c r="Q30" i="15"/>
  <c r="R53" i="9"/>
  <c r="X119" i="9"/>
  <c r="X120" i="9"/>
  <c r="X121" i="9"/>
  <c r="X122" i="9"/>
  <c r="X123" i="9"/>
  <c r="X124" i="9"/>
  <c r="X125" i="9"/>
  <c r="X126" i="9"/>
  <c r="X127" i="9"/>
  <c r="X128" i="9"/>
  <c r="X129" i="9"/>
  <c r="Y75" i="10"/>
  <c r="Y88" i="10"/>
  <c r="Y84" i="10"/>
  <c r="X117" i="10"/>
  <c r="G20" i="10"/>
  <c r="D35" i="15"/>
  <c r="E35" i="15"/>
  <c r="F35" i="15"/>
  <c r="G35" i="15"/>
  <c r="L35" i="15"/>
  <c r="S35" i="15"/>
  <c r="W118" i="10"/>
  <c r="W119" i="10"/>
  <c r="W120" i="10"/>
  <c r="W121" i="10"/>
  <c r="W122" i="10"/>
  <c r="W123" i="10"/>
  <c r="W124" i="10"/>
  <c r="W125" i="10"/>
  <c r="W126" i="10"/>
  <c r="W127" i="10"/>
  <c r="W128" i="10"/>
  <c r="W129" i="10"/>
  <c r="D43" i="15"/>
  <c r="H43" i="15"/>
  <c r="D51" i="15"/>
  <c r="G51" i="15"/>
  <c r="W178" i="10"/>
  <c r="W179" i="10"/>
  <c r="W180" i="10"/>
  <c r="W181" i="10"/>
  <c r="W182" i="10"/>
  <c r="W183" i="10"/>
  <c r="W184" i="10"/>
  <c r="W185" i="10"/>
  <c r="W186" i="10"/>
  <c r="W187" i="10"/>
  <c r="W188" i="10"/>
  <c r="W189" i="10"/>
  <c r="Y140" i="7"/>
  <c r="K13" i="7"/>
  <c r="F37" i="7"/>
  <c r="O15" i="7"/>
  <c r="Y53" i="7"/>
  <c r="C16" i="7"/>
  <c r="Y144" i="7"/>
  <c r="K17" i="7"/>
  <c r="I17" i="7"/>
  <c r="Y54" i="7"/>
  <c r="C17" i="7"/>
  <c r="Y145" i="7"/>
  <c r="K18" i="7"/>
  <c r="I18" i="7"/>
  <c r="Y55" i="7"/>
  <c r="C18" i="7"/>
  <c r="Y146" i="7"/>
  <c r="K19" i="7"/>
  <c r="J19" i="7"/>
  <c r="P19" i="7"/>
  <c r="P13" i="10"/>
  <c r="J37" i="10"/>
  <c r="D37" i="10"/>
  <c r="P14" i="10"/>
  <c r="Y113" i="10"/>
  <c r="H16" i="10"/>
  <c r="Y143" i="10"/>
  <c r="K16" i="10"/>
  <c r="Q16" i="10"/>
  <c r="P16" i="10"/>
  <c r="J19" i="10"/>
  <c r="J38" i="10"/>
  <c r="X39" i="10"/>
  <c r="P17" i="10"/>
  <c r="D38" i="10"/>
  <c r="X37" i="10"/>
  <c r="P18" i="10"/>
  <c r="Y146" i="10"/>
  <c r="K19" i="10"/>
  <c r="F37" i="9"/>
  <c r="Y140" i="9"/>
  <c r="K13" i="9"/>
  <c r="Y52" i="9"/>
  <c r="Y114" i="9"/>
  <c r="H17" i="9"/>
  <c r="Y175" i="9"/>
  <c r="N18" i="9"/>
  <c r="Y115" i="9"/>
  <c r="Y176" i="9"/>
  <c r="N19" i="9"/>
  <c r="Y56" i="9"/>
  <c r="E19" i="9"/>
  <c r="Q19" i="9"/>
  <c r="Y135" i="9"/>
  <c r="Y166" i="9"/>
  <c r="Y48" i="9"/>
  <c r="Y165" i="7"/>
  <c r="N8" i="7"/>
  <c r="Q8" i="7"/>
  <c r="L8" i="7"/>
  <c r="G22" i="7"/>
  <c r="G35" i="7"/>
  <c r="O8" i="7"/>
  <c r="C22" i="7"/>
  <c r="C23" i="7"/>
  <c r="C35" i="7"/>
  <c r="G23" i="7"/>
  <c r="O9" i="7"/>
  <c r="O10" i="7"/>
  <c r="C36" i="7"/>
  <c r="Y139" i="7"/>
  <c r="K12" i="7"/>
  <c r="I12" i="7"/>
  <c r="O12" i="7"/>
  <c r="J35" i="10"/>
  <c r="J22" i="10"/>
  <c r="P8" i="10"/>
  <c r="D22" i="10"/>
  <c r="P9" i="10"/>
  <c r="Y47" i="10"/>
  <c r="D10" i="10"/>
  <c r="Y108" i="10"/>
  <c r="H11" i="10"/>
  <c r="Y110" i="10"/>
  <c r="H13" i="10"/>
  <c r="H36" i="10"/>
  <c r="P11" i="10"/>
  <c r="P12" i="10"/>
  <c r="P36" i="10"/>
  <c r="D36" i="10"/>
  <c r="K30" i="18"/>
  <c r="K106" i="24"/>
  <c r="K84" i="21"/>
  <c r="D31" i="18"/>
  <c r="D107" i="24"/>
  <c r="D114" i="24"/>
  <c r="D85" i="21"/>
  <c r="D92" i="21"/>
  <c r="C31" i="18"/>
  <c r="C107" i="24"/>
  <c r="C114" i="24"/>
  <c r="C85" i="21"/>
  <c r="C92" i="21"/>
  <c r="X26" i="20"/>
  <c r="X30" i="20"/>
  <c r="D156" i="24"/>
  <c r="D161" i="24"/>
  <c r="D162" i="24"/>
  <c r="X145" i="24"/>
  <c r="D134" i="21"/>
  <c r="D139" i="21"/>
  <c r="D140" i="21"/>
  <c r="X123" i="21"/>
  <c r="M31" i="18"/>
  <c r="M107" i="24"/>
  <c r="M114" i="24"/>
  <c r="M85" i="21"/>
  <c r="M92" i="21"/>
  <c r="E30" i="17"/>
  <c r="E129" i="24"/>
  <c r="E107" i="21"/>
  <c r="O31" i="18"/>
  <c r="O107" i="24"/>
  <c r="O114" i="24"/>
  <c r="O85" i="21"/>
  <c r="O92" i="21"/>
  <c r="F26" i="15"/>
  <c r="W117" i="7"/>
  <c r="F20" i="7"/>
  <c r="F34" i="15"/>
  <c r="J25" i="15"/>
  <c r="J26" i="15"/>
  <c r="J30" i="15"/>
  <c r="I25" i="15"/>
  <c r="I30" i="15"/>
  <c r="F41" i="15"/>
  <c r="F43" i="15"/>
  <c r="F46" i="15"/>
  <c r="C38" i="15"/>
  <c r="Y51" i="7"/>
  <c r="C14" i="7"/>
  <c r="Y172" i="10"/>
  <c r="N15" i="10"/>
  <c r="M15" i="10"/>
  <c r="M37" i="10"/>
  <c r="P13" i="9"/>
  <c r="P10" i="9"/>
  <c r="Y47" i="7"/>
  <c r="E10" i="7"/>
  <c r="E35" i="7"/>
  <c r="E22" i="7"/>
  <c r="Y108" i="7"/>
  <c r="H11" i="7"/>
  <c r="F11" i="7"/>
  <c r="F36" i="7"/>
  <c r="G35" i="10"/>
  <c r="G36" i="10"/>
  <c r="G39" i="10"/>
  <c r="G22" i="10"/>
  <c r="O33" i="20"/>
  <c r="O155" i="24"/>
  <c r="O133" i="21"/>
  <c r="G31" i="18"/>
  <c r="G107" i="24"/>
  <c r="G114" i="24"/>
  <c r="G85" i="21"/>
  <c r="G92" i="21"/>
  <c r="P33" i="20"/>
  <c r="P155" i="24"/>
  <c r="P133" i="21"/>
  <c r="N29" i="17"/>
  <c r="N128" i="24"/>
  <c r="N106" i="21"/>
  <c r="L31" i="18"/>
  <c r="L107" i="24"/>
  <c r="L114" i="24"/>
  <c r="L85" i="21"/>
  <c r="L92" i="21"/>
  <c r="H30" i="18"/>
  <c r="H106" i="24"/>
  <c r="H84" i="21"/>
  <c r="H30" i="17"/>
  <c r="H129" i="24"/>
  <c r="H107" i="21"/>
  <c r="J34" i="15"/>
  <c r="E42" i="15"/>
  <c r="J42" i="15"/>
  <c r="K42" i="15"/>
  <c r="S42" i="15"/>
  <c r="R45" i="7"/>
  <c r="R58" i="7"/>
  <c r="R59" i="7"/>
  <c r="Y81" i="7"/>
  <c r="Y77" i="7"/>
  <c r="W148" i="7"/>
  <c r="W149" i="7"/>
  <c r="W150" i="7"/>
  <c r="W151" i="7"/>
  <c r="W152" i="7"/>
  <c r="W153" i="7"/>
  <c r="W154" i="7"/>
  <c r="W155" i="7"/>
  <c r="W156" i="7"/>
  <c r="W157" i="7"/>
  <c r="W158" i="7"/>
  <c r="W159" i="7"/>
  <c r="K41" i="15"/>
  <c r="G33" i="15"/>
  <c r="X90" i="9"/>
  <c r="X91" i="9"/>
  <c r="X92" i="9"/>
  <c r="X93" i="9"/>
  <c r="X94" i="9"/>
  <c r="X95" i="9"/>
  <c r="X96" i="9"/>
  <c r="X97" i="9"/>
  <c r="X98" i="9"/>
  <c r="X99" i="9"/>
  <c r="X57" i="10"/>
  <c r="D20" i="10"/>
  <c r="X147" i="10"/>
  <c r="J20" i="10"/>
  <c r="J43" i="15"/>
  <c r="X151" i="10"/>
  <c r="X152" i="10"/>
  <c r="X153" i="10"/>
  <c r="X154" i="10"/>
  <c r="X155" i="10"/>
  <c r="X156" i="10"/>
  <c r="X157" i="10"/>
  <c r="X158" i="10"/>
  <c r="X159" i="10"/>
  <c r="P15" i="7"/>
  <c r="P16" i="7"/>
  <c r="D38" i="7"/>
  <c r="X37" i="7"/>
  <c r="P17" i="7"/>
  <c r="P18" i="7"/>
  <c r="Y116" i="7"/>
  <c r="H19" i="7"/>
  <c r="F19" i="7"/>
  <c r="F38" i="7"/>
  <c r="W38" i="7"/>
  <c r="F13" i="10"/>
  <c r="F36" i="10"/>
  <c r="Y171" i="10"/>
  <c r="N14" i="10"/>
  <c r="N37" i="10"/>
  <c r="L14" i="10"/>
  <c r="L37" i="10"/>
  <c r="Y114" i="10"/>
  <c r="H17" i="10"/>
  <c r="F17" i="10"/>
  <c r="F18" i="10"/>
  <c r="F38" i="10"/>
  <c r="W38" i="10"/>
  <c r="Y115" i="10"/>
  <c r="H18" i="10"/>
  <c r="D16" i="9"/>
  <c r="D37" i="9"/>
  <c r="M12" i="9"/>
  <c r="P12" i="9"/>
  <c r="P36" i="9"/>
  <c r="M22" i="7"/>
  <c r="M35" i="7"/>
  <c r="D35" i="7"/>
  <c r="P8" i="7"/>
  <c r="D22" i="7"/>
  <c r="D23" i="7"/>
  <c r="L22" i="10"/>
  <c r="L35" i="10"/>
  <c r="Y106" i="10"/>
  <c r="F9" i="10"/>
  <c r="D31" i="17"/>
  <c r="D130" i="24"/>
  <c r="D137" i="24"/>
  <c r="D108" i="21"/>
  <c r="D115" i="21"/>
  <c r="P30" i="18"/>
  <c r="P106" i="24"/>
  <c r="P84" i="21"/>
  <c r="O30" i="17"/>
  <c r="O129" i="24"/>
  <c r="O107" i="21"/>
  <c r="G31" i="17"/>
  <c r="G130" i="24"/>
  <c r="G137" i="24"/>
  <c r="G108" i="21"/>
  <c r="G115" i="21"/>
  <c r="C26" i="15"/>
  <c r="H34" i="15"/>
  <c r="H38" i="15"/>
  <c r="R26" i="15"/>
  <c r="R30" i="15"/>
  <c r="D34" i="15"/>
  <c r="G34" i="15"/>
  <c r="S34" i="15"/>
  <c r="L50" i="15"/>
  <c r="L54" i="15"/>
  <c r="Y84" i="7"/>
  <c r="Y76" i="7"/>
  <c r="Y89" i="7"/>
  <c r="X123" i="7"/>
  <c r="X124" i="7"/>
  <c r="X125" i="7"/>
  <c r="X126" i="7"/>
  <c r="X127" i="7"/>
  <c r="X128" i="7"/>
  <c r="X129" i="7"/>
  <c r="X179" i="7"/>
  <c r="X180" i="7"/>
  <c r="X181" i="7"/>
  <c r="X182" i="7"/>
  <c r="X183" i="7"/>
  <c r="X184" i="7"/>
  <c r="X185" i="7"/>
  <c r="X186" i="7"/>
  <c r="X187" i="7"/>
  <c r="X188" i="7"/>
  <c r="X189" i="7"/>
  <c r="F25" i="15"/>
  <c r="F30" i="15"/>
  <c r="D49" i="15"/>
  <c r="D54" i="15"/>
  <c r="W147" i="9"/>
  <c r="I20" i="9"/>
  <c r="H41" i="15"/>
  <c r="J33" i="15"/>
  <c r="J38" i="15"/>
  <c r="I33" i="15"/>
  <c r="I38" i="15"/>
  <c r="M25" i="15"/>
  <c r="X58" i="9"/>
  <c r="X59" i="9"/>
  <c r="X60" i="9"/>
  <c r="X61" i="9"/>
  <c r="X62" i="9"/>
  <c r="X63" i="9"/>
  <c r="X64" i="9"/>
  <c r="X65" i="9"/>
  <c r="X66" i="9"/>
  <c r="X67" i="9"/>
  <c r="X68" i="9"/>
  <c r="X69" i="9"/>
  <c r="Y86" i="9"/>
  <c r="Y82" i="9"/>
  <c r="Y118" i="9"/>
  <c r="Y119" i="9"/>
  <c r="Y120" i="9"/>
  <c r="Y121" i="9"/>
  <c r="Y122" i="9"/>
  <c r="Y123" i="9"/>
  <c r="Y124" i="9"/>
  <c r="Y125" i="9"/>
  <c r="Y126" i="9"/>
  <c r="W148" i="9"/>
  <c r="W149" i="9"/>
  <c r="W150" i="9"/>
  <c r="W151" i="9"/>
  <c r="W152" i="9"/>
  <c r="W153" i="9"/>
  <c r="W154" i="9"/>
  <c r="W155" i="9"/>
  <c r="W156" i="9"/>
  <c r="W157" i="9"/>
  <c r="W158" i="9"/>
  <c r="W159" i="9"/>
  <c r="M27" i="15"/>
  <c r="P27" i="15"/>
  <c r="P30" i="15"/>
  <c r="R48" i="10"/>
  <c r="X119" i="10"/>
  <c r="X120" i="10"/>
  <c r="X121" i="10"/>
  <c r="X122" i="10"/>
  <c r="X123" i="10"/>
  <c r="X124" i="10"/>
  <c r="X125" i="10"/>
  <c r="X126" i="10"/>
  <c r="X127" i="10"/>
  <c r="X128" i="10"/>
  <c r="X129" i="10"/>
  <c r="W147" i="10"/>
  <c r="I20" i="10"/>
  <c r="E43" i="15"/>
  <c r="T17" i="10"/>
  <c r="C51" i="15"/>
  <c r="F51" i="15"/>
  <c r="S51" i="15"/>
  <c r="W177" i="10"/>
  <c r="L20" i="10"/>
  <c r="F54" i="15"/>
  <c r="X179" i="10"/>
  <c r="X180" i="10"/>
  <c r="X181" i="10"/>
  <c r="X182" i="10"/>
  <c r="X183" i="10"/>
  <c r="X184" i="10"/>
  <c r="X185" i="10"/>
  <c r="X186" i="10"/>
  <c r="X187" i="10"/>
  <c r="X188" i="10"/>
  <c r="X189" i="10"/>
  <c r="W2" i="7"/>
  <c r="T18" i="7"/>
  <c r="P13" i="7"/>
  <c r="J37" i="7"/>
  <c r="P14" i="7"/>
  <c r="P37" i="7"/>
  <c r="D37" i="7"/>
  <c r="M38" i="7"/>
  <c r="X40" i="7"/>
  <c r="G38" i="7"/>
  <c r="X38" i="7"/>
  <c r="Y176" i="7"/>
  <c r="N19" i="7"/>
  <c r="Y56" i="7"/>
  <c r="E19" i="7"/>
  <c r="C19" i="7"/>
  <c r="Y140" i="10"/>
  <c r="K13" i="10"/>
  <c r="I13" i="10"/>
  <c r="Y50" i="10"/>
  <c r="E13" i="10"/>
  <c r="C13" i="10"/>
  <c r="O13" i="10"/>
  <c r="Y141" i="10"/>
  <c r="K14" i="10"/>
  <c r="I14" i="10"/>
  <c r="O16" i="10"/>
  <c r="Y144" i="10"/>
  <c r="K17" i="10"/>
  <c r="Y145" i="10"/>
  <c r="K18" i="10"/>
  <c r="K38" i="10"/>
  <c r="Y39" i="10"/>
  <c r="I17" i="10"/>
  <c r="Y54" i="10"/>
  <c r="C17" i="10"/>
  <c r="I18" i="10"/>
  <c r="Y55" i="10"/>
  <c r="C18" i="10"/>
  <c r="O18" i="10"/>
  <c r="O19" i="10"/>
  <c r="C13" i="9"/>
  <c r="O13" i="9"/>
  <c r="D18" i="9"/>
  <c r="D38" i="9"/>
  <c r="X37" i="9"/>
  <c r="Y141" i="9"/>
  <c r="K14" i="9"/>
  <c r="Y51" i="9"/>
  <c r="I22" i="9"/>
  <c r="F35" i="9"/>
  <c r="C9" i="9"/>
  <c r="O9" i="9"/>
  <c r="G35" i="9"/>
  <c r="Y165" i="9"/>
  <c r="Y47" i="9"/>
  <c r="Y139" i="9"/>
  <c r="K12" i="9"/>
  <c r="Y49" i="9"/>
  <c r="J35" i="7"/>
  <c r="J22" i="7"/>
  <c r="F35" i="7"/>
  <c r="F22" i="7"/>
  <c r="J23" i="7"/>
  <c r="Y169" i="7"/>
  <c r="N12" i="7"/>
  <c r="M12" i="7"/>
  <c r="M36" i="7"/>
  <c r="Y109" i="7"/>
  <c r="H12" i="7"/>
  <c r="Q12" i="7"/>
  <c r="G12" i="7"/>
  <c r="Y135" i="10"/>
  <c r="I8" i="10"/>
  <c r="Y45" i="10"/>
  <c r="C8" i="10"/>
  <c r="Y136" i="10"/>
  <c r="I9" i="10"/>
  <c r="Y46" i="10"/>
  <c r="C9" i="10"/>
  <c r="O10" i="10"/>
  <c r="Y138" i="10"/>
  <c r="K11" i="10"/>
  <c r="O11" i="10"/>
  <c r="Y139" i="10"/>
  <c r="K12" i="10"/>
  <c r="I12" i="10"/>
  <c r="I36" i="10"/>
  <c r="Y49" i="10"/>
  <c r="C12" i="10"/>
  <c r="N32" i="20"/>
  <c r="N154" i="24"/>
  <c r="N132" i="21"/>
  <c r="I31" i="17"/>
  <c r="I130" i="24"/>
  <c r="I137" i="24"/>
  <c r="I108" i="21"/>
  <c r="I115" i="21"/>
  <c r="C32" i="17"/>
  <c r="C131" i="24"/>
  <c r="C109" i="21"/>
  <c r="J31" i="18"/>
  <c r="J107" i="24"/>
  <c r="J114" i="24"/>
  <c r="J85" i="21"/>
  <c r="J92" i="21"/>
  <c r="F31" i="18"/>
  <c r="F107" i="24"/>
  <c r="F114" i="24"/>
  <c r="F85" i="21"/>
  <c r="F92" i="21"/>
  <c r="E32" i="20"/>
  <c r="E154" i="24"/>
  <c r="E132" i="21"/>
  <c r="H33" i="20"/>
  <c r="H155" i="24"/>
  <c r="H133" i="21"/>
  <c r="W28" i="20"/>
  <c r="W30" i="20"/>
  <c r="I156" i="24"/>
  <c r="I161" i="24"/>
  <c r="I162" i="24"/>
  <c r="W147" i="24"/>
  <c r="I134" i="21"/>
  <c r="I139" i="21"/>
  <c r="I140" i="21"/>
  <c r="W125" i="21"/>
  <c r="Q28" i="17"/>
  <c r="Q127" i="24"/>
  <c r="Q136" i="24"/>
  <c r="Q105" i="21"/>
  <c r="Q114" i="21"/>
  <c r="J19" i="9"/>
  <c r="J38" i="9"/>
  <c r="X39" i="9"/>
  <c r="D46" i="15"/>
  <c r="S41" i="15"/>
  <c r="E30" i="15"/>
  <c r="R56" i="9"/>
  <c r="P19" i="9"/>
  <c r="G54" i="15"/>
  <c r="M18" i="9"/>
  <c r="P18" i="9"/>
  <c r="X87" i="9"/>
  <c r="Y89" i="9"/>
  <c r="Y85" i="9"/>
  <c r="F38" i="9"/>
  <c r="W38" i="9"/>
  <c r="H35" i="9"/>
  <c r="H22" i="9"/>
  <c r="N36" i="9"/>
  <c r="H36" i="9"/>
  <c r="E13" i="9"/>
  <c r="Q13" i="9"/>
  <c r="T19" i="9"/>
  <c r="T17" i="9"/>
  <c r="T7" i="9"/>
  <c r="B44" i="9"/>
  <c r="T18" i="9"/>
  <c r="T16" i="9"/>
  <c r="O18" i="9"/>
  <c r="H23" i="9"/>
  <c r="K36" i="9"/>
  <c r="C22" i="9"/>
  <c r="C35" i="9"/>
  <c r="L36" i="9"/>
  <c r="C36" i="9"/>
  <c r="J36" i="9"/>
  <c r="D36" i="9"/>
  <c r="L35" i="9"/>
  <c r="I36" i="9"/>
  <c r="C37" i="9"/>
  <c r="L38" i="9"/>
  <c r="W40" i="9"/>
  <c r="M37" i="9"/>
  <c r="G37" i="9"/>
  <c r="G38" i="9"/>
  <c r="I37" i="9"/>
  <c r="Y173" i="9"/>
  <c r="Y143" i="9"/>
  <c r="Y144" i="9"/>
  <c r="K17" i="9"/>
  <c r="I17" i="9"/>
  <c r="I38" i="9"/>
  <c r="C38" i="9"/>
  <c r="W37" i="9"/>
  <c r="G22" i="9"/>
  <c r="O11" i="9"/>
  <c r="F36" i="9"/>
  <c r="P8" i="9"/>
  <c r="P35" i="9"/>
  <c r="J35" i="9"/>
  <c r="D35" i="9"/>
  <c r="M36" i="9"/>
  <c r="G36" i="9"/>
  <c r="I37" i="10"/>
  <c r="O15" i="10"/>
  <c r="Y142" i="10"/>
  <c r="K15" i="10"/>
  <c r="Y81" i="10"/>
  <c r="Y77" i="10"/>
  <c r="Y83" i="10"/>
  <c r="Y85" i="10"/>
  <c r="Y80" i="10"/>
  <c r="Y76" i="10"/>
  <c r="Y89" i="10"/>
  <c r="Y79" i="10"/>
  <c r="Y51" i="10"/>
  <c r="C14" i="10"/>
  <c r="W57" i="10"/>
  <c r="C20" i="10"/>
  <c r="D10" i="15"/>
  <c r="K10" i="15"/>
  <c r="Y90" i="10"/>
  <c r="Y91" i="10"/>
  <c r="Y57" i="10"/>
  <c r="E20" i="10"/>
  <c r="F10" i="15"/>
  <c r="Y117" i="10"/>
  <c r="H20" i="10"/>
  <c r="X87" i="10"/>
  <c r="Y87" i="10"/>
  <c r="W89" i="10"/>
  <c r="W90" i="10"/>
  <c r="W91" i="10"/>
  <c r="W92" i="10"/>
  <c r="W93" i="10"/>
  <c r="W94" i="10"/>
  <c r="W95" i="10"/>
  <c r="W96" i="10"/>
  <c r="W97" i="10"/>
  <c r="W98" i="10"/>
  <c r="W99" i="10"/>
  <c r="X88" i="10"/>
  <c r="X89" i="10"/>
  <c r="X90" i="10"/>
  <c r="X91" i="10"/>
  <c r="X92" i="10"/>
  <c r="X93" i="10"/>
  <c r="X94" i="10"/>
  <c r="X95" i="10"/>
  <c r="X96" i="10"/>
  <c r="X97" i="10"/>
  <c r="X98" i="10"/>
  <c r="X99" i="10"/>
  <c r="Y177" i="10"/>
  <c r="N20" i="10"/>
  <c r="R50" i="10"/>
  <c r="Y112" i="10"/>
  <c r="H15" i="10"/>
  <c r="Y52" i="10"/>
  <c r="E15" i="10"/>
  <c r="Y116" i="10"/>
  <c r="H19" i="10"/>
  <c r="Y56" i="10"/>
  <c r="E19" i="10"/>
  <c r="Y167" i="10"/>
  <c r="N10" i="10"/>
  <c r="Y137" i="10"/>
  <c r="K10" i="10"/>
  <c r="Y174" i="10"/>
  <c r="N17" i="10"/>
  <c r="Y165" i="10"/>
  <c r="N8" i="10"/>
  <c r="Y90" i="7"/>
  <c r="Y91" i="7"/>
  <c r="Y178" i="7"/>
  <c r="Y179" i="7"/>
  <c r="R56" i="7"/>
  <c r="Y148" i="7"/>
  <c r="W177" i="7"/>
  <c r="L20" i="7"/>
  <c r="X87" i="7"/>
  <c r="Y87" i="7"/>
  <c r="X177" i="7"/>
  <c r="M20" i="7"/>
  <c r="Y80" i="7"/>
  <c r="Y143" i="7"/>
  <c r="K16" i="7"/>
  <c r="Y175" i="7"/>
  <c r="N18" i="7"/>
  <c r="Y115" i="7"/>
  <c r="H18" i="7"/>
  <c r="X117" i="7"/>
  <c r="G20" i="7"/>
  <c r="X147" i="7"/>
  <c r="J20" i="7"/>
  <c r="Y83" i="7"/>
  <c r="Y110" i="7"/>
  <c r="H13" i="7"/>
  <c r="W57" i="7"/>
  <c r="C20" i="7"/>
  <c r="Y82" i="7"/>
  <c r="W89" i="7"/>
  <c r="W90" i="7"/>
  <c r="W91" i="7"/>
  <c r="W92" i="7"/>
  <c r="W93" i="7"/>
  <c r="W94" i="7"/>
  <c r="W95" i="7"/>
  <c r="W96" i="7"/>
  <c r="W97" i="7"/>
  <c r="W98" i="7"/>
  <c r="W99" i="7"/>
  <c r="Y113" i="7"/>
  <c r="H16" i="7"/>
  <c r="Y57" i="7"/>
  <c r="E20" i="7"/>
  <c r="Y50" i="7"/>
  <c r="E13" i="7"/>
  <c r="Y167" i="7"/>
  <c r="N10" i="7"/>
  <c r="Y107" i="7"/>
  <c r="H10" i="7"/>
  <c r="H35" i="7"/>
  <c r="Y117" i="7"/>
  <c r="H20" i="7"/>
  <c r="X91" i="7"/>
  <c r="X92" i="7"/>
  <c r="X93" i="7"/>
  <c r="X94" i="7"/>
  <c r="X95" i="7"/>
  <c r="X96" i="7"/>
  <c r="X97" i="7"/>
  <c r="X98" i="7"/>
  <c r="X99" i="7"/>
  <c r="Y86" i="7"/>
  <c r="T180" i="7"/>
  <c r="T181" i="7"/>
  <c r="T182" i="7"/>
  <c r="T183" i="7"/>
  <c r="T184" i="7"/>
  <c r="T185" i="7"/>
  <c r="T186" i="7"/>
  <c r="T187" i="7"/>
  <c r="T188" i="7"/>
  <c r="T189" i="7"/>
  <c r="R49" i="7"/>
  <c r="U183" i="7"/>
  <c r="U184" i="7"/>
  <c r="U185" i="7"/>
  <c r="U186" i="7"/>
  <c r="U187" i="7"/>
  <c r="U188" i="7"/>
  <c r="U189" i="7"/>
  <c r="Y172" i="7"/>
  <c r="N15" i="7"/>
  <c r="Q15" i="7"/>
  <c r="Y174" i="7"/>
  <c r="N17" i="7"/>
  <c r="Y114" i="7"/>
  <c r="H17" i="7"/>
  <c r="Y170" i="7"/>
  <c r="N13" i="7"/>
  <c r="Y111" i="7"/>
  <c r="H14" i="7"/>
  <c r="H37" i="7"/>
  <c r="Y137" i="7"/>
  <c r="K10" i="7"/>
  <c r="Y138" i="7"/>
  <c r="K11" i="7"/>
  <c r="Y48" i="7"/>
  <c r="E11" i="7"/>
  <c r="Y171" i="7"/>
  <c r="N14" i="7"/>
  <c r="Y90" i="9"/>
  <c r="Y91" i="9"/>
  <c r="Y92" i="9"/>
  <c r="Y145" i="9"/>
  <c r="K18" i="9"/>
  <c r="K38" i="9"/>
  <c r="Y39" i="9"/>
  <c r="H18" i="9"/>
  <c r="O36" i="9"/>
  <c r="O8" i="9"/>
  <c r="L22" i="9"/>
  <c r="W177" i="9"/>
  <c r="L20" i="9"/>
  <c r="I23" i="9"/>
  <c r="E18" i="9"/>
  <c r="R55" i="9"/>
  <c r="X57" i="9"/>
  <c r="Y93" i="9"/>
  <c r="Y94" i="9"/>
  <c r="Y95" i="9"/>
  <c r="E22" i="9"/>
  <c r="R2" i="15"/>
  <c r="W97" i="9"/>
  <c r="W98" i="9"/>
  <c r="W99" i="9"/>
  <c r="W87" i="9"/>
  <c r="W57" i="9"/>
  <c r="C20" i="9"/>
  <c r="Y54" i="9"/>
  <c r="X187" i="9"/>
  <c r="X188" i="9"/>
  <c r="X189" i="9"/>
  <c r="X177" i="9"/>
  <c r="Y177" i="9"/>
  <c r="N20" i="9"/>
  <c r="Y174" i="9"/>
  <c r="N17" i="9"/>
  <c r="N38" i="9"/>
  <c r="Y40" i="9"/>
  <c r="P17" i="9"/>
  <c r="X147" i="9"/>
  <c r="J20" i="9"/>
  <c r="N16" i="9"/>
  <c r="N37" i="9"/>
  <c r="K16" i="9"/>
  <c r="J16" i="9"/>
  <c r="J37" i="9"/>
  <c r="X156" i="9"/>
  <c r="X157" i="9"/>
  <c r="X158" i="9"/>
  <c r="X159" i="9"/>
  <c r="Y83" i="9"/>
  <c r="D20" i="9"/>
  <c r="D24" i="7"/>
  <c r="D54" i="24"/>
  <c r="D32" i="21"/>
  <c r="C24" i="7"/>
  <c r="C54" i="24"/>
  <c r="C32" i="21"/>
  <c r="Q10" i="7"/>
  <c r="Q35" i="7"/>
  <c r="Q22" i="7"/>
  <c r="X9" i="9"/>
  <c r="H8" i="15"/>
  <c r="H9" i="15"/>
  <c r="H10" i="15"/>
  <c r="H13" i="15"/>
  <c r="I19" i="15"/>
  <c r="S19" i="15"/>
  <c r="Y11" i="10"/>
  <c r="E33" i="20"/>
  <c r="E155" i="24"/>
  <c r="E133" i="21"/>
  <c r="E9" i="10"/>
  <c r="R46" i="10"/>
  <c r="J53" i="24"/>
  <c r="J31" i="21"/>
  <c r="T7" i="7"/>
  <c r="B7" i="7"/>
  <c r="G131" i="24"/>
  <c r="G109" i="21"/>
  <c r="G32" i="17"/>
  <c r="H9" i="10"/>
  <c r="P22" i="7"/>
  <c r="P35" i="7"/>
  <c r="H31" i="18"/>
  <c r="H107" i="24"/>
  <c r="H114" i="24"/>
  <c r="H85" i="21"/>
  <c r="H92" i="21"/>
  <c r="O156" i="24"/>
  <c r="O161" i="24"/>
  <c r="O162" i="24"/>
  <c r="O134" i="21"/>
  <c r="O139" i="21"/>
  <c r="O140" i="21"/>
  <c r="S33" i="15"/>
  <c r="M32" i="18"/>
  <c r="M108" i="24"/>
  <c r="M86" i="21"/>
  <c r="E10" i="10"/>
  <c r="Q10" i="10"/>
  <c r="R47" i="10"/>
  <c r="I36" i="7"/>
  <c r="O22" i="7"/>
  <c r="O35" i="7"/>
  <c r="E18" i="7"/>
  <c r="Q18" i="7"/>
  <c r="R55" i="7"/>
  <c r="E17" i="7"/>
  <c r="R54" i="7"/>
  <c r="E16" i="7"/>
  <c r="Q16" i="7"/>
  <c r="R53" i="7"/>
  <c r="K30" i="17"/>
  <c r="K129" i="24"/>
  <c r="K107" i="21"/>
  <c r="F35" i="10"/>
  <c r="F39" i="10"/>
  <c r="F22" i="10"/>
  <c r="F24" i="9"/>
  <c r="F31" i="24"/>
  <c r="F9" i="21"/>
  <c r="Y57" i="9"/>
  <c r="R57" i="9"/>
  <c r="H38" i="7"/>
  <c r="Y38" i="7"/>
  <c r="I9" i="15"/>
  <c r="Q18" i="15"/>
  <c r="Y9" i="7"/>
  <c r="E18" i="15"/>
  <c r="H18" i="15"/>
  <c r="L18" i="15"/>
  <c r="X10" i="7"/>
  <c r="Y92" i="7"/>
  <c r="Y147" i="10"/>
  <c r="K20" i="10"/>
  <c r="F39" i="9"/>
  <c r="N33" i="20"/>
  <c r="N155" i="24"/>
  <c r="N133" i="21"/>
  <c r="K36" i="10"/>
  <c r="N8" i="9"/>
  <c r="Y178" i="9"/>
  <c r="Y179" i="9"/>
  <c r="Y180" i="9"/>
  <c r="Y181" i="9"/>
  <c r="Y182" i="9"/>
  <c r="Y183" i="9"/>
  <c r="Y184" i="9"/>
  <c r="Y185" i="9"/>
  <c r="Y186" i="9"/>
  <c r="Y187" i="9"/>
  <c r="Y188" i="9"/>
  <c r="Y189" i="9"/>
  <c r="H46" i="15"/>
  <c r="S26" i="15"/>
  <c r="D39" i="7"/>
  <c r="G38" i="15"/>
  <c r="P156" i="24"/>
  <c r="P161" i="24"/>
  <c r="P162" i="24"/>
  <c r="P134" i="21"/>
  <c r="P139" i="21"/>
  <c r="P140" i="21"/>
  <c r="D32" i="18"/>
  <c r="D108" i="24"/>
  <c r="D86" i="21"/>
  <c r="E11" i="9"/>
  <c r="R48" i="9"/>
  <c r="P19" i="10"/>
  <c r="P38" i="10"/>
  <c r="X9" i="10"/>
  <c r="J46" i="15"/>
  <c r="H37" i="10"/>
  <c r="M76" i="24"/>
  <c r="M54" i="21"/>
  <c r="K37" i="7"/>
  <c r="Y96" i="9"/>
  <c r="Y97" i="9"/>
  <c r="Y98" i="9"/>
  <c r="Y99" i="9"/>
  <c r="K37" i="9"/>
  <c r="Y87" i="9"/>
  <c r="L8" i="21"/>
  <c r="L30" i="24"/>
  <c r="P22" i="9"/>
  <c r="N38" i="7"/>
  <c r="Y40" i="7"/>
  <c r="O20" i="7"/>
  <c r="O9" i="15"/>
  <c r="D9" i="15"/>
  <c r="G9" i="15"/>
  <c r="K9" i="15"/>
  <c r="W8" i="7"/>
  <c r="X9" i="7"/>
  <c r="Y93" i="7"/>
  <c r="Y94" i="7"/>
  <c r="Y95" i="7"/>
  <c r="Y96" i="7"/>
  <c r="Y97" i="7"/>
  <c r="Y98" i="7"/>
  <c r="Y99" i="7"/>
  <c r="Y149" i="7"/>
  <c r="Y150" i="7"/>
  <c r="Y151" i="7"/>
  <c r="Y152" i="7"/>
  <c r="Y153" i="7"/>
  <c r="Y154" i="7"/>
  <c r="Y155" i="7"/>
  <c r="Y156" i="7"/>
  <c r="Y157" i="7"/>
  <c r="Y158" i="7"/>
  <c r="Y159" i="7"/>
  <c r="N35" i="10"/>
  <c r="N22" i="10"/>
  <c r="I10" i="15"/>
  <c r="M10" i="15"/>
  <c r="P19" i="15"/>
  <c r="M38" i="9"/>
  <c r="X40" i="9"/>
  <c r="H9" i="21"/>
  <c r="H31" i="24"/>
  <c r="H30" i="24"/>
  <c r="H8" i="21"/>
  <c r="S25" i="15"/>
  <c r="C33" i="17"/>
  <c r="C132" i="24"/>
  <c r="C110" i="21"/>
  <c r="O12" i="10"/>
  <c r="C36" i="10"/>
  <c r="K9" i="10"/>
  <c r="Y148" i="10"/>
  <c r="Y149" i="10"/>
  <c r="Y150" i="10"/>
  <c r="Y151" i="10"/>
  <c r="Y152" i="10"/>
  <c r="Y153" i="10"/>
  <c r="Y154" i="10"/>
  <c r="Y155" i="10"/>
  <c r="Y156" i="10"/>
  <c r="Y157" i="10"/>
  <c r="Y158" i="10"/>
  <c r="Y159" i="10"/>
  <c r="K8" i="10"/>
  <c r="F23" i="7"/>
  <c r="F53" i="24"/>
  <c r="F31" i="21"/>
  <c r="E12" i="9"/>
  <c r="Q12" i="9"/>
  <c r="R49" i="9"/>
  <c r="I30" i="24"/>
  <c r="I8" i="21"/>
  <c r="E18" i="10"/>
  <c r="Q18" i="10"/>
  <c r="R55" i="10"/>
  <c r="E17" i="10"/>
  <c r="R54" i="10"/>
  <c r="Q13" i="10"/>
  <c r="Q19" i="7"/>
  <c r="T16" i="7"/>
  <c r="Y127" i="9"/>
  <c r="Y128" i="9"/>
  <c r="Y129" i="9"/>
  <c r="M30" i="15"/>
  <c r="W10" i="9"/>
  <c r="D17" i="15"/>
  <c r="P31" i="18"/>
  <c r="P107" i="24"/>
  <c r="P114" i="24"/>
  <c r="P85" i="21"/>
  <c r="P92" i="21"/>
  <c r="D32" i="17"/>
  <c r="D131" i="24"/>
  <c r="D109" i="21"/>
  <c r="L23" i="10"/>
  <c r="L76" i="24"/>
  <c r="L54" i="21"/>
  <c r="M39" i="7"/>
  <c r="P38" i="7"/>
  <c r="K46" i="15"/>
  <c r="N30" i="17"/>
  <c r="N129" i="24"/>
  <c r="N107" i="21"/>
  <c r="H36" i="7"/>
  <c r="H39" i="7"/>
  <c r="O32" i="18"/>
  <c r="O108" i="24"/>
  <c r="O86" i="21"/>
  <c r="X127" i="21"/>
  <c r="Z123" i="21"/>
  <c r="Y123" i="21"/>
  <c r="Y125" i="21"/>
  <c r="Y127" i="21"/>
  <c r="D23" i="10"/>
  <c r="D76" i="24"/>
  <c r="D54" i="21"/>
  <c r="J39" i="10"/>
  <c r="G53" i="24"/>
  <c r="G31" i="21"/>
  <c r="N9" i="9"/>
  <c r="P15" i="10"/>
  <c r="P37" i="10"/>
  <c r="K38" i="7"/>
  <c r="Y39" i="7"/>
  <c r="E38" i="15"/>
  <c r="P20" i="7"/>
  <c r="P9" i="15"/>
  <c r="E9" i="15"/>
  <c r="L9" i="15"/>
  <c r="X8" i="7"/>
  <c r="J32" i="17"/>
  <c r="J131" i="24"/>
  <c r="J109" i="21"/>
  <c r="Q11" i="10"/>
  <c r="T7" i="10"/>
  <c r="H30" i="15"/>
  <c r="C30" i="15"/>
  <c r="S30" i="15"/>
  <c r="D18" i="15"/>
  <c r="W10" i="7"/>
  <c r="L33" i="17"/>
  <c r="L132" i="24"/>
  <c r="L110" i="21"/>
  <c r="L36" i="7"/>
  <c r="K35" i="7"/>
  <c r="K22" i="7"/>
  <c r="H19" i="15"/>
  <c r="X11" i="10"/>
  <c r="C54" i="15"/>
  <c r="S54" i="15"/>
  <c r="J24" i="9"/>
  <c r="J9" i="21"/>
  <c r="J31" i="24"/>
  <c r="E36" i="7"/>
  <c r="Q11" i="7"/>
  <c r="Q13" i="7"/>
  <c r="Y147" i="24"/>
  <c r="Y145" i="24"/>
  <c r="Y149" i="24"/>
  <c r="W149" i="24"/>
  <c r="Z147" i="24"/>
  <c r="Y27" i="20"/>
  <c r="H156" i="24"/>
  <c r="H161" i="24"/>
  <c r="H162" i="24"/>
  <c r="H134" i="21"/>
  <c r="H139" i="21"/>
  <c r="H140" i="21"/>
  <c r="E8" i="10"/>
  <c r="Y58" i="10"/>
  <c r="Y59" i="10"/>
  <c r="Y60" i="10"/>
  <c r="Y61" i="10"/>
  <c r="Y62" i="10"/>
  <c r="Y63" i="10"/>
  <c r="Y64" i="10"/>
  <c r="Y65" i="10"/>
  <c r="Y66" i="10"/>
  <c r="Y67" i="10"/>
  <c r="Y68" i="10"/>
  <c r="Y69" i="10"/>
  <c r="R45" i="10"/>
  <c r="R58" i="10"/>
  <c r="J24" i="7"/>
  <c r="J54" i="24"/>
  <c r="J32" i="21"/>
  <c r="E10" i="9"/>
  <c r="Q10" i="9"/>
  <c r="R47" i="9"/>
  <c r="R60" i="9"/>
  <c r="W10" i="10"/>
  <c r="D19" i="15"/>
  <c r="G32" i="18"/>
  <c r="G108" i="24"/>
  <c r="G86" i="21"/>
  <c r="E23" i="7"/>
  <c r="E53" i="24"/>
  <c r="E31" i="21"/>
  <c r="O14" i="7"/>
  <c r="O16" i="7"/>
  <c r="O37" i="7"/>
  <c r="C37" i="7"/>
  <c r="C38" i="7"/>
  <c r="C39" i="7"/>
  <c r="K31" i="18"/>
  <c r="K107" i="24"/>
  <c r="K114" i="24"/>
  <c r="K85" i="21"/>
  <c r="K92" i="21"/>
  <c r="P10" i="10"/>
  <c r="P35" i="10"/>
  <c r="P22" i="10"/>
  <c r="G54" i="24"/>
  <c r="G32" i="21"/>
  <c r="N35" i="7"/>
  <c r="N22" i="7"/>
  <c r="F38" i="15"/>
  <c r="N30" i="18"/>
  <c r="N106" i="24"/>
  <c r="N84" i="21"/>
  <c r="Q32" i="20"/>
  <c r="Q154" i="24"/>
  <c r="Q132" i="21"/>
  <c r="Y28" i="20"/>
  <c r="K156" i="24"/>
  <c r="K161" i="24"/>
  <c r="K162" i="24"/>
  <c r="K134" i="21"/>
  <c r="K139" i="21"/>
  <c r="K140" i="21"/>
  <c r="M39" i="10"/>
  <c r="W8" i="9"/>
  <c r="D8" i="15"/>
  <c r="C23" i="9"/>
  <c r="H38" i="9"/>
  <c r="K36" i="7"/>
  <c r="F9" i="15"/>
  <c r="Y8" i="7"/>
  <c r="G18" i="15"/>
  <c r="W11" i="7"/>
  <c r="Q15" i="10"/>
  <c r="Q19" i="15"/>
  <c r="Y9" i="10"/>
  <c r="C30" i="24"/>
  <c r="C8" i="21"/>
  <c r="Q29" i="17"/>
  <c r="Q128" i="24"/>
  <c r="Q106" i="21"/>
  <c r="I131" i="24"/>
  <c r="I109" i="21"/>
  <c r="I32" i="17"/>
  <c r="I35" i="10"/>
  <c r="I22" i="10"/>
  <c r="I23" i="10"/>
  <c r="G36" i="7"/>
  <c r="O17" i="10"/>
  <c r="O38" i="10"/>
  <c r="C38" i="10"/>
  <c r="W37" i="10"/>
  <c r="O19" i="7"/>
  <c r="T19" i="7"/>
  <c r="S50" i="15"/>
  <c r="L39" i="10"/>
  <c r="H38" i="10"/>
  <c r="Y38" i="10"/>
  <c r="E19" i="15"/>
  <c r="L19" i="15"/>
  <c r="X10" i="10"/>
  <c r="H31" i="17"/>
  <c r="H130" i="24"/>
  <c r="H137" i="24"/>
  <c r="H108" i="21"/>
  <c r="H115" i="21"/>
  <c r="E14" i="7"/>
  <c r="R51" i="7"/>
  <c r="W9" i="7"/>
  <c r="E31" i="17"/>
  <c r="E130" i="24"/>
  <c r="E137" i="24"/>
  <c r="E108" i="21"/>
  <c r="E115" i="21"/>
  <c r="P23" i="10"/>
  <c r="J23" i="10"/>
  <c r="J76" i="24"/>
  <c r="J54" i="21"/>
  <c r="O23" i="7"/>
  <c r="O24" i="7"/>
  <c r="G39" i="7"/>
  <c r="E15" i="9"/>
  <c r="Q15" i="9"/>
  <c r="R52" i="9"/>
  <c r="X41" i="10"/>
  <c r="I38" i="7"/>
  <c r="W39" i="7"/>
  <c r="S43" i="15"/>
  <c r="W9" i="9"/>
  <c r="G8" i="15"/>
  <c r="G13" i="15"/>
  <c r="M31" i="17"/>
  <c r="M130" i="24"/>
  <c r="M137" i="24"/>
  <c r="M108" i="21"/>
  <c r="M115" i="21"/>
  <c r="F32" i="17"/>
  <c r="F131" i="24"/>
  <c r="F109" i="21"/>
  <c r="H8" i="10"/>
  <c r="Y118" i="10"/>
  <c r="Y119" i="10"/>
  <c r="Y120" i="10"/>
  <c r="Y121" i="10"/>
  <c r="Y122" i="10"/>
  <c r="Y123" i="10"/>
  <c r="Y124" i="10"/>
  <c r="Y125" i="10"/>
  <c r="Y126" i="10"/>
  <c r="Y127" i="10"/>
  <c r="Y128" i="10"/>
  <c r="Y129" i="10"/>
  <c r="H23" i="7"/>
  <c r="H53" i="24"/>
  <c r="H31" i="21"/>
  <c r="T18" i="10"/>
  <c r="Q29" i="18"/>
  <c r="Q105" i="24"/>
  <c r="Q83" i="21"/>
  <c r="I35" i="7"/>
  <c r="I39" i="7"/>
  <c r="I22" i="7"/>
  <c r="E46" i="15"/>
  <c r="S46" i="15"/>
  <c r="M20" i="9"/>
  <c r="H17" i="15"/>
  <c r="P38" i="9"/>
  <c r="O17" i="9"/>
  <c r="O38" i="9"/>
  <c r="E30" i="24"/>
  <c r="E8" i="21"/>
  <c r="Q18" i="9"/>
  <c r="I31" i="24"/>
  <c r="I9" i="21"/>
  <c r="Y117" i="9"/>
  <c r="H20" i="9"/>
  <c r="N37" i="7"/>
  <c r="X11" i="7"/>
  <c r="N38" i="10"/>
  <c r="Y40" i="10"/>
  <c r="Q19" i="10"/>
  <c r="G30" i="24"/>
  <c r="G8" i="21"/>
  <c r="Z125" i="21"/>
  <c r="W127" i="21"/>
  <c r="F32" i="18"/>
  <c r="F108" i="24"/>
  <c r="F86" i="21"/>
  <c r="J32" i="18"/>
  <c r="J108" i="24"/>
  <c r="J86" i="21"/>
  <c r="E12" i="10"/>
  <c r="R49" i="10"/>
  <c r="O36" i="10"/>
  <c r="C35" i="10"/>
  <c r="O9" i="10"/>
  <c r="O8" i="10"/>
  <c r="C22" i="10"/>
  <c r="G24" i="7"/>
  <c r="F39" i="7"/>
  <c r="E14" i="9"/>
  <c r="R51" i="9"/>
  <c r="I38" i="10"/>
  <c r="W39" i="10"/>
  <c r="T17" i="7"/>
  <c r="W11" i="10"/>
  <c r="G19" i="15"/>
  <c r="O31" i="17"/>
  <c r="O130" i="24"/>
  <c r="O137" i="24"/>
  <c r="O108" i="21"/>
  <c r="O115" i="21"/>
  <c r="D53" i="24"/>
  <c r="D31" i="21"/>
  <c r="M23" i="7"/>
  <c r="M53" i="24"/>
  <c r="M31" i="21"/>
  <c r="P20" i="10"/>
  <c r="P10" i="15"/>
  <c r="E10" i="15"/>
  <c r="L10" i="15"/>
  <c r="X8" i="10"/>
  <c r="L32" i="18"/>
  <c r="L108" i="24"/>
  <c r="L86" i="21"/>
  <c r="G23" i="10"/>
  <c r="G76" i="24"/>
  <c r="G54" i="21"/>
  <c r="S49" i="15"/>
  <c r="X149" i="24"/>
  <c r="Z145" i="24"/>
  <c r="C32" i="18"/>
  <c r="C108" i="24"/>
  <c r="C86" i="21"/>
  <c r="D35" i="10"/>
  <c r="D39" i="10"/>
  <c r="P12" i="7"/>
  <c r="O11" i="7"/>
  <c r="O36" i="7"/>
  <c r="C53" i="24"/>
  <c r="C31" i="21"/>
  <c r="L22" i="7"/>
  <c r="L35" i="7"/>
  <c r="K8" i="9"/>
  <c r="Y148" i="9"/>
  <c r="Y149" i="9"/>
  <c r="Y150" i="9"/>
  <c r="Y151" i="9"/>
  <c r="Y152" i="9"/>
  <c r="Y153" i="9"/>
  <c r="Y154" i="9"/>
  <c r="Y155" i="9"/>
  <c r="Y156" i="9"/>
  <c r="Y157" i="9"/>
  <c r="Y158" i="9"/>
  <c r="Y159" i="9"/>
  <c r="O18" i="7"/>
  <c r="W37" i="7"/>
  <c r="W41" i="7"/>
  <c r="O17" i="7"/>
  <c r="O38" i="7"/>
  <c r="L38" i="15"/>
  <c r="E31" i="18"/>
  <c r="E107" i="24"/>
  <c r="E114" i="24"/>
  <c r="E85" i="21"/>
  <c r="E92" i="21"/>
  <c r="P36" i="7"/>
  <c r="M35" i="9"/>
  <c r="M22" i="9"/>
  <c r="J38" i="7"/>
  <c r="X39" i="7"/>
  <c r="X41" i="7"/>
  <c r="D38" i="15"/>
  <c r="I32" i="18"/>
  <c r="I108" i="24"/>
  <c r="I86" i="21"/>
  <c r="P31" i="17"/>
  <c r="P130" i="24"/>
  <c r="P137" i="24"/>
  <c r="P108" i="21"/>
  <c r="P115" i="21"/>
  <c r="M23" i="10"/>
  <c r="N36" i="7"/>
  <c r="Y60" i="9"/>
  <c r="Y61" i="9"/>
  <c r="Y62" i="9"/>
  <c r="Y63" i="9"/>
  <c r="Y64" i="9"/>
  <c r="Y65" i="9"/>
  <c r="Y66" i="9"/>
  <c r="D24" i="9"/>
  <c r="D31" i="24"/>
  <c r="D9" i="21"/>
  <c r="Y147" i="9"/>
  <c r="K20" i="9"/>
  <c r="X10" i="9"/>
  <c r="E17" i="15"/>
  <c r="X8" i="9"/>
  <c r="E8" i="15"/>
  <c r="D39" i="9"/>
  <c r="W11" i="9"/>
  <c r="G17" i="15"/>
  <c r="L39" i="9"/>
  <c r="X11" i="9"/>
  <c r="X12" i="9"/>
  <c r="X20" i="9"/>
  <c r="Y11" i="9"/>
  <c r="I17" i="15"/>
  <c r="M39" i="9"/>
  <c r="B21" i="15"/>
  <c r="B17" i="15"/>
  <c r="B18" i="15"/>
  <c r="B19" i="15"/>
  <c r="B20" i="15"/>
  <c r="B11" i="15"/>
  <c r="B12" i="15"/>
  <c r="B9" i="15"/>
  <c r="B10" i="15"/>
  <c r="B26" i="15"/>
  <c r="B33" i="15"/>
  <c r="B37" i="15"/>
  <c r="B44" i="15"/>
  <c r="B50" i="15"/>
  <c r="B25" i="15"/>
  <c r="B29" i="15"/>
  <c r="B36" i="15"/>
  <c r="B43" i="15"/>
  <c r="B51" i="15"/>
  <c r="B28" i="15"/>
  <c r="B35" i="15"/>
  <c r="B42" i="15"/>
  <c r="B49" i="15"/>
  <c r="B52" i="15"/>
  <c r="B27" i="15"/>
  <c r="B34" i="15"/>
  <c r="B41" i="15"/>
  <c r="B45" i="15"/>
  <c r="B53" i="15"/>
  <c r="B8" i="15"/>
  <c r="J39" i="9"/>
  <c r="W39" i="9"/>
  <c r="W41" i="9"/>
  <c r="I39" i="9"/>
  <c r="G39" i="9"/>
  <c r="X38" i="9"/>
  <c r="X41" i="9"/>
  <c r="C39" i="9"/>
  <c r="H39" i="9"/>
  <c r="Y38" i="9"/>
  <c r="G23" i="9"/>
  <c r="H24" i="9"/>
  <c r="K37" i="10"/>
  <c r="Y92" i="10"/>
  <c r="Y93" i="10"/>
  <c r="Y94" i="10"/>
  <c r="Y95" i="10"/>
  <c r="Y96" i="10"/>
  <c r="Y97" i="10"/>
  <c r="Y98" i="10"/>
  <c r="Y99" i="10"/>
  <c r="O14" i="10"/>
  <c r="C37" i="10"/>
  <c r="Y8" i="10"/>
  <c r="Q20" i="10"/>
  <c r="Q10" i="15"/>
  <c r="O20" i="10"/>
  <c r="O10" i="15"/>
  <c r="W8" i="10"/>
  <c r="W12" i="10"/>
  <c r="W20" i="10"/>
  <c r="E14" i="10"/>
  <c r="R51" i="10"/>
  <c r="R56" i="10"/>
  <c r="Y178" i="10"/>
  <c r="Y179" i="10"/>
  <c r="Y180" i="10"/>
  <c r="Y181" i="10"/>
  <c r="Y182" i="10"/>
  <c r="Y183" i="10"/>
  <c r="Y184" i="10"/>
  <c r="Y185" i="10"/>
  <c r="Y186" i="10"/>
  <c r="Y187" i="10"/>
  <c r="Y188" i="10"/>
  <c r="Y189" i="10"/>
  <c r="R52" i="10"/>
  <c r="R57" i="10"/>
  <c r="Y177" i="7"/>
  <c r="N20" i="7"/>
  <c r="R47" i="7"/>
  <c r="R60" i="7"/>
  <c r="Y147" i="7"/>
  <c r="K20" i="7"/>
  <c r="Y60" i="7"/>
  <c r="Y61" i="7"/>
  <c r="Y62" i="7"/>
  <c r="Y63" i="7"/>
  <c r="Y64" i="7"/>
  <c r="Y65" i="7"/>
  <c r="Y66" i="7"/>
  <c r="Y67" i="7"/>
  <c r="Y68" i="7"/>
  <c r="Y69" i="7"/>
  <c r="R48" i="7"/>
  <c r="R61" i="7"/>
  <c r="R62" i="7"/>
  <c r="Y180" i="7"/>
  <c r="Y181" i="7"/>
  <c r="Y182" i="7"/>
  <c r="Y183" i="7"/>
  <c r="Y184" i="7"/>
  <c r="Y185" i="7"/>
  <c r="Y186" i="7"/>
  <c r="Y187" i="7"/>
  <c r="Y188" i="7"/>
  <c r="Y189" i="7"/>
  <c r="Y120" i="7"/>
  <c r="Y121" i="7"/>
  <c r="Y122" i="7"/>
  <c r="Y123" i="7"/>
  <c r="Y124" i="7"/>
  <c r="Y125" i="7"/>
  <c r="Y126" i="7"/>
  <c r="Y127" i="7"/>
  <c r="Y128" i="7"/>
  <c r="Y129" i="7"/>
  <c r="R50" i="7"/>
  <c r="R57" i="7"/>
  <c r="B7" i="9"/>
  <c r="B164" i="9"/>
  <c r="O22" i="9"/>
  <c r="O35" i="9"/>
  <c r="O39" i="9"/>
  <c r="L23" i="9"/>
  <c r="I24" i="9"/>
  <c r="B74" i="9"/>
  <c r="B134" i="9"/>
  <c r="B104" i="9"/>
  <c r="C24" i="9"/>
  <c r="E23" i="9"/>
  <c r="O20" i="9"/>
  <c r="O8" i="15"/>
  <c r="O13" i="15"/>
  <c r="E17" i="9"/>
  <c r="Y67" i="9"/>
  <c r="Y68" i="9"/>
  <c r="Y69" i="9"/>
  <c r="R54" i="9"/>
  <c r="Q16" i="9"/>
  <c r="P16" i="9"/>
  <c r="P37" i="9"/>
  <c r="P39" i="9"/>
  <c r="P20" i="9"/>
  <c r="P8" i="15"/>
  <c r="P13" i="15"/>
  <c r="I24" i="10"/>
  <c r="I77" i="24"/>
  <c r="I55" i="21"/>
  <c r="I18" i="15"/>
  <c r="S18" i="15"/>
  <c r="Y11" i="7"/>
  <c r="D25" i="9"/>
  <c r="D32" i="24"/>
  <c r="D43" i="24"/>
  <c r="D10" i="21"/>
  <c r="D21" i="21"/>
  <c r="I39" i="10"/>
  <c r="Y9" i="9"/>
  <c r="I8" i="15"/>
  <c r="H35" i="10"/>
  <c r="H39" i="10"/>
  <c r="H22" i="10"/>
  <c r="E32" i="17"/>
  <c r="E131" i="24"/>
  <c r="E109" i="21"/>
  <c r="W41" i="10"/>
  <c r="Q20" i="7"/>
  <c r="Q9" i="15"/>
  <c r="K8" i="15"/>
  <c r="K13" i="15"/>
  <c r="D13" i="15"/>
  <c r="Q33" i="20"/>
  <c r="Q155" i="24"/>
  <c r="Q133" i="21"/>
  <c r="E24" i="7"/>
  <c r="E54" i="24"/>
  <c r="E32" i="21"/>
  <c r="N31" i="17"/>
  <c r="N130" i="24"/>
  <c r="N137" i="24"/>
  <c r="N108" i="21"/>
  <c r="N115" i="21"/>
  <c r="E38" i="10"/>
  <c r="Y37" i="10"/>
  <c r="Y41" i="10"/>
  <c r="Q17" i="10"/>
  <c r="Q38" i="10"/>
  <c r="W12" i="7"/>
  <c r="W20" i="7"/>
  <c r="M33" i="18"/>
  <c r="M109" i="24"/>
  <c r="M87" i="21"/>
  <c r="B164" i="7"/>
  <c r="B104" i="7"/>
  <c r="B74" i="7"/>
  <c r="B134" i="7"/>
  <c r="B44" i="7"/>
  <c r="E35" i="9"/>
  <c r="C32" i="24"/>
  <c r="C43" i="24"/>
  <c r="C10" i="21"/>
  <c r="C21" i="21"/>
  <c r="O30" i="24"/>
  <c r="O8" i="21"/>
  <c r="C76" i="24"/>
  <c r="C54" i="21"/>
  <c r="J33" i="18"/>
  <c r="J109" i="24"/>
  <c r="J87" i="21"/>
  <c r="O25" i="7"/>
  <c r="O55" i="24"/>
  <c r="O66" i="24"/>
  <c r="O33" i="21"/>
  <c r="O44" i="21"/>
  <c r="P24" i="10"/>
  <c r="P77" i="24"/>
  <c r="P55" i="21"/>
  <c r="Q30" i="17"/>
  <c r="Q129" i="24"/>
  <c r="Q107" i="21"/>
  <c r="K19" i="15"/>
  <c r="B7" i="10"/>
  <c r="B74" i="10"/>
  <c r="B44" i="10"/>
  <c r="B134" i="10"/>
  <c r="B164" i="10"/>
  <c r="B104" i="10"/>
  <c r="P32" i="18"/>
  <c r="P108" i="24"/>
  <c r="P86" i="21"/>
  <c r="F24" i="7"/>
  <c r="F54" i="24"/>
  <c r="F32" i="21"/>
  <c r="K22" i="10"/>
  <c r="K23" i="10"/>
  <c r="X12" i="10"/>
  <c r="X20" i="10"/>
  <c r="Q11" i="9"/>
  <c r="Q36" i="9"/>
  <c r="E36" i="9"/>
  <c r="D33" i="18"/>
  <c r="D109" i="24"/>
  <c r="D87" i="21"/>
  <c r="N22" i="9"/>
  <c r="N35" i="9"/>
  <c r="N39" i="9"/>
  <c r="Y10" i="10"/>
  <c r="F19" i="15"/>
  <c r="F23" i="10"/>
  <c r="F76" i="24"/>
  <c r="F54" i="21"/>
  <c r="K31" i="17"/>
  <c r="K130" i="24"/>
  <c r="K137" i="24"/>
  <c r="K108" i="21"/>
  <c r="K115" i="21"/>
  <c r="O39" i="7"/>
  <c r="P39" i="7"/>
  <c r="G33" i="17"/>
  <c r="G132" i="24"/>
  <c r="G110" i="21"/>
  <c r="R59" i="10"/>
  <c r="R60" i="10"/>
  <c r="R61" i="10"/>
  <c r="R62" i="10"/>
  <c r="R63" i="10"/>
  <c r="R64" i="10"/>
  <c r="R65" i="10"/>
  <c r="R66" i="10"/>
  <c r="R67" i="10"/>
  <c r="R68" i="10"/>
  <c r="R69" i="10"/>
  <c r="E20" i="9"/>
  <c r="I10" i="21"/>
  <c r="I21" i="21"/>
  <c r="I32" i="24"/>
  <c r="I43" i="24"/>
  <c r="F18" i="15"/>
  <c r="Y10" i="7"/>
  <c r="P32" i="17"/>
  <c r="P131" i="24"/>
  <c r="P109" i="21"/>
  <c r="I33" i="18"/>
  <c r="I109" i="24"/>
  <c r="I87" i="21"/>
  <c r="M23" i="9"/>
  <c r="M30" i="24"/>
  <c r="M8" i="21"/>
  <c r="S38" i="15"/>
  <c r="L39" i="7"/>
  <c r="O54" i="24"/>
  <c r="O32" i="21"/>
  <c r="C33" i="18"/>
  <c r="C109" i="24"/>
  <c r="C87" i="21"/>
  <c r="G24" i="10"/>
  <c r="G77" i="24"/>
  <c r="G55" i="21"/>
  <c r="L33" i="18"/>
  <c r="L109" i="24"/>
  <c r="L87" i="21"/>
  <c r="M24" i="7"/>
  <c r="M54" i="24"/>
  <c r="M32" i="21"/>
  <c r="E37" i="9"/>
  <c r="Q14" i="9"/>
  <c r="Q37" i="9"/>
  <c r="O22" i="10"/>
  <c r="O35" i="10"/>
  <c r="I23" i="7"/>
  <c r="I53" i="24"/>
  <c r="I31" i="21"/>
  <c r="Q30" i="18"/>
  <c r="Q106" i="24"/>
  <c r="Q84" i="21"/>
  <c r="H24" i="7"/>
  <c r="H54" i="24"/>
  <c r="H32" i="21"/>
  <c r="M32" i="17"/>
  <c r="M131" i="24"/>
  <c r="M109" i="21"/>
  <c r="J39" i="7"/>
  <c r="Y12" i="7"/>
  <c r="Y20" i="7"/>
  <c r="N23" i="7"/>
  <c r="N53" i="24"/>
  <c r="N31" i="21"/>
  <c r="P76" i="24"/>
  <c r="P54" i="21"/>
  <c r="K32" i="18"/>
  <c r="K108" i="24"/>
  <c r="K86" i="21"/>
  <c r="Q8" i="10"/>
  <c r="E22" i="10"/>
  <c r="E35" i="10"/>
  <c r="Q36" i="7"/>
  <c r="Q14" i="7"/>
  <c r="Q37" i="7"/>
  <c r="Q17" i="7"/>
  <c r="Q38" i="7"/>
  <c r="Q39" i="7"/>
  <c r="J25" i="9"/>
  <c r="J32" i="24"/>
  <c r="J43" i="24"/>
  <c r="J10" i="21"/>
  <c r="J21" i="21"/>
  <c r="K53" i="24"/>
  <c r="K31" i="21"/>
  <c r="Q12" i="10"/>
  <c r="Q36" i="10"/>
  <c r="J33" i="17"/>
  <c r="J132" i="24"/>
  <c r="J110" i="21"/>
  <c r="D33" i="17"/>
  <c r="D132" i="24"/>
  <c r="D110" i="21"/>
  <c r="W26" i="17"/>
  <c r="C133" i="24"/>
  <c r="C138" i="24"/>
  <c r="C139" i="24"/>
  <c r="W122" i="24"/>
  <c r="C111" i="21"/>
  <c r="C116" i="21"/>
  <c r="C117" i="21"/>
  <c r="W100" i="21"/>
  <c r="N23" i="10"/>
  <c r="N76" i="24"/>
  <c r="N54" i="21"/>
  <c r="K23" i="7"/>
  <c r="Y29" i="20"/>
  <c r="N156" i="24"/>
  <c r="N161" i="24"/>
  <c r="N162" i="24"/>
  <c r="N134" i="21"/>
  <c r="N139" i="21"/>
  <c r="N140" i="21"/>
  <c r="E38" i="7"/>
  <c r="Y37" i="7"/>
  <c r="Y41" i="7"/>
  <c r="O53" i="24"/>
  <c r="O31" i="21"/>
  <c r="P23" i="7"/>
  <c r="P53" i="24"/>
  <c r="P31" i="21"/>
  <c r="D25" i="7"/>
  <c r="D55" i="24"/>
  <c r="D66" i="24"/>
  <c r="D33" i="21"/>
  <c r="D44" i="21"/>
  <c r="R61" i="9"/>
  <c r="R62" i="9"/>
  <c r="R63" i="9"/>
  <c r="R64" i="9"/>
  <c r="R65" i="9"/>
  <c r="R66" i="9"/>
  <c r="R67" i="9"/>
  <c r="R68" i="9"/>
  <c r="R69" i="9"/>
  <c r="E9" i="21"/>
  <c r="E31" i="24"/>
  <c r="L9" i="21"/>
  <c r="L31" i="24"/>
  <c r="H32" i="24"/>
  <c r="H43" i="24"/>
  <c r="H10" i="21"/>
  <c r="H21" i="21"/>
  <c r="G55" i="24"/>
  <c r="G66" i="24"/>
  <c r="G33" i="21"/>
  <c r="G44" i="21"/>
  <c r="G25" i="7"/>
  <c r="F33" i="18"/>
  <c r="F109" i="24"/>
  <c r="F87" i="21"/>
  <c r="J24" i="10"/>
  <c r="J77" i="24"/>
  <c r="J55" i="21"/>
  <c r="E37" i="7"/>
  <c r="I76" i="24"/>
  <c r="I54" i="21"/>
  <c r="N31" i="18"/>
  <c r="N107" i="24"/>
  <c r="N114" i="24"/>
  <c r="N85" i="21"/>
  <c r="N92" i="21"/>
  <c r="W29" i="17"/>
  <c r="L133" i="24"/>
  <c r="L138" i="24"/>
  <c r="L139" i="24"/>
  <c r="W125" i="24"/>
  <c r="L111" i="21"/>
  <c r="L116" i="21"/>
  <c r="L117" i="21"/>
  <c r="W103" i="21"/>
  <c r="Q9" i="9"/>
  <c r="P8" i="21"/>
  <c r="P30" i="24"/>
  <c r="Y12" i="10"/>
  <c r="Y20" i="10"/>
  <c r="E32" i="18"/>
  <c r="E108" i="24"/>
  <c r="E86" i="21"/>
  <c r="K35" i="9"/>
  <c r="K39" i="9"/>
  <c r="K22" i="9"/>
  <c r="Q8" i="9"/>
  <c r="E36" i="10"/>
  <c r="C39" i="10"/>
  <c r="G31" i="24"/>
  <c r="G9" i="21"/>
  <c r="W12" i="9"/>
  <c r="W20" i="9"/>
  <c r="E22" i="15"/>
  <c r="M24" i="10"/>
  <c r="M77" i="24"/>
  <c r="M55" i="21"/>
  <c r="L53" i="24"/>
  <c r="L31" i="21"/>
  <c r="L23" i="7"/>
  <c r="O32" i="17"/>
  <c r="O131" i="24"/>
  <c r="O109" i="21"/>
  <c r="C23" i="10"/>
  <c r="F33" i="17"/>
  <c r="F132" i="24"/>
  <c r="F110" i="21"/>
  <c r="H32" i="17"/>
  <c r="H131" i="24"/>
  <c r="H109" i="21"/>
  <c r="I33" i="17"/>
  <c r="I132" i="24"/>
  <c r="I110" i="21"/>
  <c r="P18" i="15"/>
  <c r="M9" i="15"/>
  <c r="C31" i="24"/>
  <c r="C9" i="21"/>
  <c r="N39" i="7"/>
  <c r="P39" i="10"/>
  <c r="G33" i="18"/>
  <c r="G109" i="24"/>
  <c r="G87" i="21"/>
  <c r="J25" i="7"/>
  <c r="J55" i="24"/>
  <c r="J66" i="24"/>
  <c r="J33" i="21"/>
  <c r="J44" i="21"/>
  <c r="K39" i="7"/>
  <c r="K18" i="15"/>
  <c r="X12" i="7"/>
  <c r="X20" i="7"/>
  <c r="D24" i="10"/>
  <c r="D77" i="24"/>
  <c r="D55" i="21"/>
  <c r="O33" i="18"/>
  <c r="O109" i="24"/>
  <c r="O87" i="21"/>
  <c r="L24" i="10"/>
  <c r="L77" i="24"/>
  <c r="L55" i="21"/>
  <c r="D22" i="15"/>
  <c r="K35" i="10"/>
  <c r="K39" i="10"/>
  <c r="N39" i="10"/>
  <c r="F32" i="24"/>
  <c r="F43" i="24"/>
  <c r="F10" i="21"/>
  <c r="F21" i="21"/>
  <c r="F25" i="9"/>
  <c r="H32" i="18"/>
  <c r="H108" i="24"/>
  <c r="H86" i="21"/>
  <c r="Q9" i="10"/>
  <c r="Y26" i="20"/>
  <c r="Y30" i="20"/>
  <c r="E156" i="24"/>
  <c r="E161" i="24"/>
  <c r="E162" i="24"/>
  <c r="E134" i="21"/>
  <c r="E139" i="21"/>
  <c r="E140" i="21"/>
  <c r="Q23" i="7"/>
  <c r="Q53" i="24"/>
  <c r="Q31" i="21"/>
  <c r="C25" i="7"/>
  <c r="C55" i="24"/>
  <c r="C66" i="24"/>
  <c r="C33" i="21"/>
  <c r="C44" i="21"/>
  <c r="P23" i="9"/>
  <c r="Y10" i="9"/>
  <c r="F17" i="15"/>
  <c r="M17" i="15"/>
  <c r="E13" i="15"/>
  <c r="L8" i="15"/>
  <c r="L13" i="15"/>
  <c r="Y8" i="9"/>
  <c r="Y12" i="9"/>
  <c r="Y20" i="9"/>
  <c r="F8" i="15"/>
  <c r="G22" i="15"/>
  <c r="K17" i="15"/>
  <c r="S17" i="15"/>
  <c r="S22" i="15"/>
  <c r="I22" i="15"/>
  <c r="H22" i="15"/>
  <c r="L17" i="15"/>
  <c r="L22" i="15"/>
  <c r="Q17" i="9"/>
  <c r="Q38" i="9"/>
  <c r="E38" i="9"/>
  <c r="H25" i="9"/>
  <c r="G24" i="9"/>
  <c r="O37" i="10"/>
  <c r="Q14" i="10"/>
  <c r="E37" i="10"/>
  <c r="R63" i="7"/>
  <c r="R64" i="7"/>
  <c r="R65" i="7"/>
  <c r="R66" i="7"/>
  <c r="R67" i="7"/>
  <c r="R68" i="7"/>
  <c r="R69" i="7"/>
  <c r="O23" i="9"/>
  <c r="L24" i="9"/>
  <c r="I25" i="9"/>
  <c r="E24" i="9"/>
  <c r="C25" i="9"/>
  <c r="Q20" i="9"/>
  <c r="Q8" i="15"/>
  <c r="Q13" i="15"/>
  <c r="G32" i="24"/>
  <c r="G43" i="24"/>
  <c r="G10" i="21"/>
  <c r="G21" i="21"/>
  <c r="Q24" i="7"/>
  <c r="Q54" i="24"/>
  <c r="Q32" i="21"/>
  <c r="F33" i="24"/>
  <c r="F11" i="21"/>
  <c r="F26" i="9"/>
  <c r="Q22" i="9"/>
  <c r="Q23" i="9"/>
  <c r="D111" i="21"/>
  <c r="D116" i="21"/>
  <c r="D117" i="21"/>
  <c r="X100" i="21"/>
  <c r="Y100" i="21"/>
  <c r="Q31" i="18"/>
  <c r="Q107" i="24"/>
  <c r="Q114" i="24"/>
  <c r="Q85" i="21"/>
  <c r="Q92" i="21"/>
  <c r="W26" i="18"/>
  <c r="C110" i="24"/>
  <c r="C115" i="24"/>
  <c r="C116" i="24"/>
  <c r="W99" i="24"/>
  <c r="C88" i="21"/>
  <c r="C93" i="21"/>
  <c r="C94" i="21"/>
  <c r="W77" i="21"/>
  <c r="X26" i="18"/>
  <c r="D110" i="24"/>
  <c r="D115" i="24"/>
  <c r="D116" i="24"/>
  <c r="X99" i="24"/>
  <c r="D88" i="21"/>
  <c r="D93" i="21"/>
  <c r="D94" i="21"/>
  <c r="X77" i="21"/>
  <c r="G88" i="21"/>
  <c r="G93" i="21"/>
  <c r="G94" i="21"/>
  <c r="X78" i="21"/>
  <c r="J88" i="21"/>
  <c r="J93" i="21"/>
  <c r="J94" i="21"/>
  <c r="X79" i="21"/>
  <c r="M88" i="21"/>
  <c r="M93" i="21"/>
  <c r="M94" i="21"/>
  <c r="X80" i="21"/>
  <c r="X81" i="21"/>
  <c r="P25" i="10"/>
  <c r="P78" i="24"/>
  <c r="P89" i="24"/>
  <c r="P56" i="21"/>
  <c r="P67" i="21"/>
  <c r="E25" i="7"/>
  <c r="E55" i="24"/>
  <c r="E66" i="24"/>
  <c r="E33" i="21"/>
  <c r="E44" i="21"/>
  <c r="Q156" i="24"/>
  <c r="Q161" i="24"/>
  <c r="Q162" i="24"/>
  <c r="Q134" i="21"/>
  <c r="Q139" i="21"/>
  <c r="Q140" i="21"/>
  <c r="H23" i="10"/>
  <c r="H76" i="24"/>
  <c r="H54" i="21"/>
  <c r="D33" i="24"/>
  <c r="D11" i="21"/>
  <c r="D26" i="9"/>
  <c r="E32" i="24"/>
  <c r="E43" i="24"/>
  <c r="E10" i="21"/>
  <c r="E21" i="21"/>
  <c r="C26" i="7"/>
  <c r="C56" i="24"/>
  <c r="C34" i="21"/>
  <c r="M25" i="10"/>
  <c r="M78" i="24"/>
  <c r="M89" i="24"/>
  <c r="M56" i="21"/>
  <c r="M67" i="21"/>
  <c r="W27" i="18"/>
  <c r="F110" i="24"/>
  <c r="F115" i="24"/>
  <c r="F116" i="24"/>
  <c r="W100" i="24"/>
  <c r="G110" i="24"/>
  <c r="G115" i="24"/>
  <c r="G116" i="24"/>
  <c r="X100" i="24"/>
  <c r="Y100" i="24"/>
  <c r="F88" i="21"/>
  <c r="F93" i="21"/>
  <c r="F94" i="21"/>
  <c r="W78" i="21"/>
  <c r="D133" i="24"/>
  <c r="D138" i="24"/>
  <c r="D139" i="24"/>
  <c r="X122" i="24"/>
  <c r="Y122" i="24"/>
  <c r="F133" i="24"/>
  <c r="F138" i="24"/>
  <c r="F139" i="24"/>
  <c r="W123" i="24"/>
  <c r="I133" i="24"/>
  <c r="I138" i="24"/>
  <c r="I139" i="24"/>
  <c r="W124" i="24"/>
  <c r="W126" i="24"/>
  <c r="X26" i="17"/>
  <c r="O76" i="24"/>
  <c r="O54" i="21"/>
  <c r="P33" i="17"/>
  <c r="P132" i="24"/>
  <c r="P110" i="21"/>
  <c r="F24" i="10"/>
  <c r="F77" i="24"/>
  <c r="F55" i="21"/>
  <c r="N30" i="24"/>
  <c r="N8" i="21"/>
  <c r="Q31" i="17"/>
  <c r="Q130" i="24"/>
  <c r="Q137" i="24"/>
  <c r="Q108" i="21"/>
  <c r="Q115" i="21"/>
  <c r="N32" i="17"/>
  <c r="N131" i="24"/>
  <c r="N109" i="21"/>
  <c r="O23" i="10"/>
  <c r="I33" i="24"/>
  <c r="I11" i="21"/>
  <c r="O31" i="24"/>
  <c r="O9" i="21"/>
  <c r="K22" i="15"/>
  <c r="P9" i="21"/>
  <c r="P31" i="24"/>
  <c r="P24" i="9"/>
  <c r="L25" i="10"/>
  <c r="L78" i="24"/>
  <c r="L89" i="24"/>
  <c r="L56" i="21"/>
  <c r="L67" i="21"/>
  <c r="J26" i="7"/>
  <c r="J56" i="24"/>
  <c r="J34" i="21"/>
  <c r="X27" i="18"/>
  <c r="H33" i="17"/>
  <c r="H132" i="24"/>
  <c r="H110" i="21"/>
  <c r="W27" i="17"/>
  <c r="F111" i="21"/>
  <c r="F116" i="21"/>
  <c r="F117" i="21"/>
  <c r="W101" i="21"/>
  <c r="O33" i="17"/>
  <c r="O132" i="24"/>
  <c r="O110" i="21"/>
  <c r="K8" i="21"/>
  <c r="K30" i="24"/>
  <c r="K23" i="9"/>
  <c r="E33" i="18"/>
  <c r="E109" i="24"/>
  <c r="E87" i="21"/>
  <c r="N32" i="18"/>
  <c r="N108" i="24"/>
  <c r="N86" i="21"/>
  <c r="G56" i="24"/>
  <c r="G34" i="21"/>
  <c r="G26" i="7"/>
  <c r="E23" i="10"/>
  <c r="E76" i="24"/>
  <c r="E54" i="21"/>
  <c r="K33" i="18"/>
  <c r="K109" i="24"/>
  <c r="K87" i="21"/>
  <c r="M33" i="17"/>
  <c r="M132" i="24"/>
  <c r="M110" i="21"/>
  <c r="W29" i="18"/>
  <c r="L110" i="24"/>
  <c r="L115" i="24"/>
  <c r="L116" i="24"/>
  <c r="W102" i="24"/>
  <c r="L88" i="21"/>
  <c r="L93" i="21"/>
  <c r="L94" i="21"/>
  <c r="W80" i="21"/>
  <c r="Y80" i="21"/>
  <c r="W28" i="18"/>
  <c r="I110" i="24"/>
  <c r="I115" i="24"/>
  <c r="I116" i="24"/>
  <c r="W101" i="24"/>
  <c r="I88" i="21"/>
  <c r="I93" i="21"/>
  <c r="I94" i="21"/>
  <c r="W79" i="21"/>
  <c r="K32" i="17"/>
  <c r="K131" i="24"/>
  <c r="K109" i="21"/>
  <c r="M19" i="15"/>
  <c r="R19" i="15"/>
  <c r="P33" i="18"/>
  <c r="P109" i="24"/>
  <c r="P87" i="21"/>
  <c r="X28" i="18"/>
  <c r="J110" i="24"/>
  <c r="J115" i="24"/>
  <c r="J116" i="24"/>
  <c r="X101" i="24"/>
  <c r="Q17" i="15"/>
  <c r="Q22" i="15"/>
  <c r="I13" i="15"/>
  <c r="C33" i="24"/>
  <c r="C11" i="21"/>
  <c r="L32" i="24"/>
  <c r="L43" i="24"/>
  <c r="L10" i="21"/>
  <c r="L21" i="21"/>
  <c r="D25" i="10"/>
  <c r="D78" i="24"/>
  <c r="D89" i="24"/>
  <c r="D56" i="21"/>
  <c r="D67" i="21"/>
  <c r="D26" i="7"/>
  <c r="D56" i="24"/>
  <c r="D34" i="21"/>
  <c r="K24" i="7"/>
  <c r="K54" i="24"/>
  <c r="K32" i="21"/>
  <c r="X28" i="17"/>
  <c r="J133" i="24"/>
  <c r="J138" i="24"/>
  <c r="J139" i="24"/>
  <c r="X124" i="24"/>
  <c r="Y124" i="24"/>
  <c r="J111" i="21"/>
  <c r="J116" i="21"/>
  <c r="J117" i="21"/>
  <c r="X102" i="21"/>
  <c r="K24" i="10"/>
  <c r="K77" i="24"/>
  <c r="K55" i="21"/>
  <c r="E39" i="7"/>
  <c r="H11" i="21"/>
  <c r="H33" i="24"/>
  <c r="K76" i="24"/>
  <c r="K54" i="21"/>
  <c r="O110" i="24"/>
  <c r="O115" i="24"/>
  <c r="O116" i="24"/>
  <c r="O88" i="21"/>
  <c r="O93" i="21"/>
  <c r="O94" i="21"/>
  <c r="Q35" i="9"/>
  <c r="Q39" i="9"/>
  <c r="J25" i="10"/>
  <c r="J78" i="24"/>
  <c r="J89" i="24"/>
  <c r="J56" i="21"/>
  <c r="J67" i="21"/>
  <c r="H25" i="7"/>
  <c r="H55" i="24"/>
  <c r="H66" i="24"/>
  <c r="H33" i="21"/>
  <c r="H44" i="21"/>
  <c r="G25" i="10"/>
  <c r="G78" i="24"/>
  <c r="G89" i="24"/>
  <c r="G56" i="21"/>
  <c r="G67" i="21"/>
  <c r="E39" i="10"/>
  <c r="O39" i="10"/>
  <c r="H33" i="18"/>
  <c r="H109" i="24"/>
  <c r="H87" i="21"/>
  <c r="W28" i="17"/>
  <c r="W30" i="17"/>
  <c r="I111" i="21"/>
  <c r="I116" i="21"/>
  <c r="I117" i="21"/>
  <c r="W102" i="21"/>
  <c r="C24" i="10"/>
  <c r="C77" i="24"/>
  <c r="C55" i="21"/>
  <c r="L54" i="24"/>
  <c r="L32" i="21"/>
  <c r="L24" i="7"/>
  <c r="N23" i="9"/>
  <c r="P24" i="7"/>
  <c r="P54" i="24"/>
  <c r="P32" i="21"/>
  <c r="N24" i="10"/>
  <c r="N77" i="24"/>
  <c r="N55" i="21"/>
  <c r="J11" i="21"/>
  <c r="J33" i="24"/>
  <c r="J26" i="9"/>
  <c r="Q22" i="10"/>
  <c r="Q23" i="10"/>
  <c r="Q35" i="10"/>
  <c r="N24" i="7"/>
  <c r="N54" i="24"/>
  <c r="N32" i="21"/>
  <c r="I24" i="7"/>
  <c r="I54" i="24"/>
  <c r="I32" i="21"/>
  <c r="M25" i="7"/>
  <c r="M55" i="24"/>
  <c r="M66" i="24"/>
  <c r="M33" i="21"/>
  <c r="M44" i="21"/>
  <c r="M24" i="9"/>
  <c r="M31" i="24"/>
  <c r="M9" i="21"/>
  <c r="R18" i="15"/>
  <c r="M18" i="15"/>
  <c r="M22" i="15"/>
  <c r="X27" i="17"/>
  <c r="G133" i="24"/>
  <c r="G138" i="24"/>
  <c r="G139" i="24"/>
  <c r="X123" i="24"/>
  <c r="G111" i="21"/>
  <c r="G116" i="21"/>
  <c r="G117" i="21"/>
  <c r="X101" i="21"/>
  <c r="F25" i="7"/>
  <c r="F55" i="24"/>
  <c r="F66" i="24"/>
  <c r="F33" i="21"/>
  <c r="F44" i="21"/>
  <c r="O56" i="24"/>
  <c r="O34" i="21"/>
  <c r="O26" i="7"/>
  <c r="X29" i="18"/>
  <c r="M110" i="24"/>
  <c r="M115" i="24"/>
  <c r="M116" i="24"/>
  <c r="X102" i="24"/>
  <c r="E33" i="17"/>
  <c r="E132" i="24"/>
  <c r="E110" i="21"/>
  <c r="I25" i="10"/>
  <c r="I78" i="24"/>
  <c r="I89" i="24"/>
  <c r="I56" i="21"/>
  <c r="I67" i="21"/>
  <c r="R17" i="15"/>
  <c r="F22" i="15"/>
  <c r="P17" i="15"/>
  <c r="P22" i="15"/>
  <c r="M8" i="15"/>
  <c r="M13" i="15"/>
  <c r="F13" i="15"/>
  <c r="H26" i="9"/>
  <c r="Y37" i="9"/>
  <c r="Y41" i="9"/>
  <c r="E39" i="9"/>
  <c r="G25" i="9"/>
  <c r="Q37" i="10"/>
  <c r="Q39" i="10"/>
  <c r="O24" i="9"/>
  <c r="L25" i="9"/>
  <c r="I26" i="9"/>
  <c r="C26" i="9"/>
  <c r="E25" i="9"/>
  <c r="Q77" i="24"/>
  <c r="Q55" i="21"/>
  <c r="Q24" i="10"/>
  <c r="E33" i="24"/>
  <c r="E11" i="21"/>
  <c r="N25" i="7"/>
  <c r="N55" i="24"/>
  <c r="N66" i="24"/>
  <c r="N33" i="21"/>
  <c r="N44" i="21"/>
  <c r="N25" i="10"/>
  <c r="N78" i="24"/>
  <c r="N89" i="24"/>
  <c r="N56" i="21"/>
  <c r="N67" i="21"/>
  <c r="D27" i="7"/>
  <c r="D57" i="24"/>
  <c r="D35" i="21"/>
  <c r="P110" i="24"/>
  <c r="P115" i="24"/>
  <c r="P116" i="24"/>
  <c r="P88" i="21"/>
  <c r="P93" i="21"/>
  <c r="P94" i="21"/>
  <c r="Y101" i="21"/>
  <c r="Q32" i="17"/>
  <c r="Q131" i="24"/>
  <c r="Q109" i="21"/>
  <c r="C12" i="21"/>
  <c r="C34" i="24"/>
  <c r="I25" i="7"/>
  <c r="I55" i="24"/>
  <c r="I66" i="24"/>
  <c r="I33" i="21"/>
  <c r="I44" i="21"/>
  <c r="K33" i="17"/>
  <c r="K132" i="24"/>
  <c r="K110" i="21"/>
  <c r="Y28" i="18"/>
  <c r="K110" i="24"/>
  <c r="K115" i="24"/>
  <c r="K116" i="24"/>
  <c r="K88" i="21"/>
  <c r="K93" i="21"/>
  <c r="K94" i="21"/>
  <c r="N33" i="18"/>
  <c r="N109" i="24"/>
  <c r="N87" i="21"/>
  <c r="Y26" i="18"/>
  <c r="E110" i="24"/>
  <c r="E115" i="24"/>
  <c r="E116" i="24"/>
  <c r="E88" i="21"/>
  <c r="E93" i="21"/>
  <c r="E94" i="21"/>
  <c r="Y27" i="17"/>
  <c r="H133" i="24"/>
  <c r="H138" i="24"/>
  <c r="H139" i="24"/>
  <c r="H111" i="21"/>
  <c r="H116" i="21"/>
  <c r="H117" i="21"/>
  <c r="G33" i="24"/>
  <c r="G11" i="21"/>
  <c r="I26" i="10"/>
  <c r="I79" i="24"/>
  <c r="I57" i="21"/>
  <c r="M26" i="7"/>
  <c r="M56" i="24"/>
  <c r="M34" i="21"/>
  <c r="N31" i="24"/>
  <c r="N9" i="21"/>
  <c r="N24" i="9"/>
  <c r="Y79" i="21"/>
  <c r="Z79" i="21"/>
  <c r="Y102" i="24"/>
  <c r="X29" i="17"/>
  <c r="X30" i="17"/>
  <c r="M133" i="24"/>
  <c r="M138" i="24"/>
  <c r="M139" i="24"/>
  <c r="X125" i="24"/>
  <c r="Y125" i="24"/>
  <c r="M111" i="21"/>
  <c r="M116" i="21"/>
  <c r="M117" i="21"/>
  <c r="X103" i="21"/>
  <c r="Y103" i="21"/>
  <c r="K31" i="24"/>
  <c r="K9" i="21"/>
  <c r="K24" i="9"/>
  <c r="L26" i="10"/>
  <c r="L79" i="24"/>
  <c r="L57" i="21"/>
  <c r="P133" i="24"/>
  <c r="P138" i="24"/>
  <c r="P139" i="24"/>
  <c r="P111" i="21"/>
  <c r="P116" i="21"/>
  <c r="P117" i="21"/>
  <c r="X126" i="24"/>
  <c r="Z122" i="24"/>
  <c r="C27" i="7"/>
  <c r="C57" i="24"/>
  <c r="C35" i="21"/>
  <c r="H24" i="10"/>
  <c r="H77" i="24"/>
  <c r="H55" i="21"/>
  <c r="Y99" i="24"/>
  <c r="X103" i="24"/>
  <c r="Y77" i="21"/>
  <c r="Y78" i="21"/>
  <c r="Y81" i="21"/>
  <c r="W81" i="21"/>
  <c r="Z77" i="21"/>
  <c r="W104" i="21"/>
  <c r="F34" i="24"/>
  <c r="F12" i="21"/>
  <c r="F27" i="9"/>
  <c r="C25" i="10"/>
  <c r="C78" i="24"/>
  <c r="C56" i="21"/>
  <c r="C67" i="21"/>
  <c r="G26" i="10"/>
  <c r="G79" i="24"/>
  <c r="G57" i="21"/>
  <c r="E24" i="10"/>
  <c r="E77" i="24"/>
  <c r="E55" i="21"/>
  <c r="G27" i="7"/>
  <c r="G57" i="24"/>
  <c r="G35" i="21"/>
  <c r="P32" i="24"/>
  <c r="P43" i="24"/>
  <c r="P10" i="21"/>
  <c r="P21" i="21"/>
  <c r="P25" i="9"/>
  <c r="O24" i="10"/>
  <c r="O77" i="24"/>
  <c r="O55" i="21"/>
  <c r="P26" i="10"/>
  <c r="P79" i="24"/>
  <c r="P57" i="21"/>
  <c r="W30" i="18"/>
  <c r="Q31" i="24"/>
  <c r="Q9" i="21"/>
  <c r="Q24" i="9"/>
  <c r="L33" i="24"/>
  <c r="L11" i="21"/>
  <c r="Y26" i="17"/>
  <c r="E133" i="24"/>
  <c r="E138" i="24"/>
  <c r="E139" i="24"/>
  <c r="E111" i="21"/>
  <c r="E116" i="21"/>
  <c r="E117" i="21"/>
  <c r="Z102" i="21"/>
  <c r="Y102" i="21"/>
  <c r="Y104" i="21"/>
  <c r="Q30" i="24"/>
  <c r="Q8" i="21"/>
  <c r="K25" i="7"/>
  <c r="K55" i="24"/>
  <c r="K66" i="24"/>
  <c r="K33" i="21"/>
  <c r="K44" i="21"/>
  <c r="D26" i="10"/>
  <c r="D79" i="24"/>
  <c r="D57" i="21"/>
  <c r="Y123" i="24"/>
  <c r="F25" i="10"/>
  <c r="F78" i="24"/>
  <c r="F89" i="24"/>
  <c r="F56" i="21"/>
  <c r="F67" i="21"/>
  <c r="Y126" i="24"/>
  <c r="M26" i="10"/>
  <c r="M79" i="24"/>
  <c r="M57" i="21"/>
  <c r="D34" i="24"/>
  <c r="D12" i="21"/>
  <c r="D27" i="9"/>
  <c r="Z100" i="21"/>
  <c r="H12" i="21"/>
  <c r="H34" i="24"/>
  <c r="O27" i="7"/>
  <c r="O57" i="24"/>
  <c r="O35" i="21"/>
  <c r="Q76" i="24"/>
  <c r="Q54" i="21"/>
  <c r="Y27" i="18"/>
  <c r="H110" i="24"/>
  <c r="H115" i="24"/>
  <c r="H116" i="24"/>
  <c r="H88" i="21"/>
  <c r="H93" i="21"/>
  <c r="H94" i="21"/>
  <c r="I34" i="24"/>
  <c r="I12" i="21"/>
  <c r="O32" i="24"/>
  <c r="O43" i="24"/>
  <c r="O10" i="21"/>
  <c r="O21" i="21"/>
  <c r="R22" i="15"/>
  <c r="F26" i="7"/>
  <c r="F56" i="24"/>
  <c r="F34" i="21"/>
  <c r="M10" i="21"/>
  <c r="M21" i="21"/>
  <c r="M32" i="24"/>
  <c r="M43" i="24"/>
  <c r="M25" i="9"/>
  <c r="J34" i="24"/>
  <c r="J12" i="21"/>
  <c r="J27" i="9"/>
  <c r="P25" i="7"/>
  <c r="P55" i="24"/>
  <c r="P66" i="24"/>
  <c r="P33" i="21"/>
  <c r="P44" i="21"/>
  <c r="L55" i="24"/>
  <c r="L66" i="24"/>
  <c r="L33" i="21"/>
  <c r="L44" i="21"/>
  <c r="L25" i="7"/>
  <c r="H26" i="7"/>
  <c r="H56" i="24"/>
  <c r="H34" i="21"/>
  <c r="J26" i="10"/>
  <c r="J79" i="24"/>
  <c r="J57" i="21"/>
  <c r="K78" i="24"/>
  <c r="K89" i="24"/>
  <c r="K56" i="21"/>
  <c r="K67" i="21"/>
  <c r="K25" i="10"/>
  <c r="Y101" i="24"/>
  <c r="Z101" i="24"/>
  <c r="O133" i="24"/>
  <c r="O138" i="24"/>
  <c r="O139" i="24"/>
  <c r="O111" i="21"/>
  <c r="O116" i="21"/>
  <c r="O117" i="21"/>
  <c r="J27" i="7"/>
  <c r="J57" i="24"/>
  <c r="J35" i="21"/>
  <c r="N33" i="17"/>
  <c r="N132" i="24"/>
  <c r="N110" i="21"/>
  <c r="E26" i="7"/>
  <c r="E56" i="24"/>
  <c r="E34" i="21"/>
  <c r="X30" i="18"/>
  <c r="Z99" i="24"/>
  <c r="W103" i="24"/>
  <c r="Q32" i="18"/>
  <c r="Q108" i="24"/>
  <c r="Q86" i="21"/>
  <c r="Q25" i="7"/>
  <c r="Q55" i="24"/>
  <c r="Q66" i="24"/>
  <c r="Q33" i="21"/>
  <c r="Q44" i="21"/>
  <c r="G26" i="9"/>
  <c r="H27" i="9"/>
  <c r="O25" i="9"/>
  <c r="L26" i="9"/>
  <c r="I27" i="9"/>
  <c r="E26" i="9"/>
  <c r="C27" i="9"/>
  <c r="F27" i="7"/>
  <c r="F57" i="24"/>
  <c r="F35" i="21"/>
  <c r="D27" i="10"/>
  <c r="D80" i="24"/>
  <c r="D58" i="21"/>
  <c r="Q10" i="21"/>
  <c r="Q21" i="21"/>
  <c r="Q32" i="24"/>
  <c r="Q43" i="24"/>
  <c r="Q25" i="9"/>
  <c r="G28" i="7"/>
  <c r="G58" i="24"/>
  <c r="G67" i="24"/>
  <c r="G36" i="21"/>
  <c r="G45" i="21"/>
  <c r="Y29" i="18"/>
  <c r="Y30" i="18"/>
  <c r="Q33" i="17"/>
  <c r="Q132" i="24"/>
  <c r="Q110" i="21"/>
  <c r="E12" i="21"/>
  <c r="E34" i="24"/>
  <c r="L34" i="24"/>
  <c r="L12" i="21"/>
  <c r="Q26" i="7"/>
  <c r="Q56" i="24"/>
  <c r="Q34" i="21"/>
  <c r="J28" i="7"/>
  <c r="J58" i="24"/>
  <c r="J67" i="24"/>
  <c r="J36" i="21"/>
  <c r="J45" i="21"/>
  <c r="J27" i="10"/>
  <c r="J80" i="24"/>
  <c r="J58" i="21"/>
  <c r="C89" i="24"/>
  <c r="F13" i="21"/>
  <c r="F22" i="21"/>
  <c r="F35" i="24"/>
  <c r="F44" i="24"/>
  <c r="F28" i="9"/>
  <c r="Y28" i="17"/>
  <c r="K133" i="24"/>
  <c r="K138" i="24"/>
  <c r="K139" i="24"/>
  <c r="K111" i="21"/>
  <c r="K116" i="21"/>
  <c r="K117" i="21"/>
  <c r="I26" i="7"/>
  <c r="I56" i="24"/>
  <c r="I34" i="21"/>
  <c r="N26" i="7"/>
  <c r="N56" i="24"/>
  <c r="N34" i="21"/>
  <c r="Q78" i="24"/>
  <c r="Q89" i="24"/>
  <c r="Q56" i="21"/>
  <c r="Q67" i="21"/>
  <c r="Q25" i="10"/>
  <c r="G34" i="24"/>
  <c r="G12" i="21"/>
  <c r="E27" i="7"/>
  <c r="E57" i="24"/>
  <c r="E35" i="21"/>
  <c r="Y29" i="17"/>
  <c r="Y30" i="17"/>
  <c r="N133" i="24"/>
  <c r="N138" i="24"/>
  <c r="N139" i="24"/>
  <c r="N111" i="21"/>
  <c r="N116" i="21"/>
  <c r="N117" i="21"/>
  <c r="L26" i="7"/>
  <c r="L56" i="24"/>
  <c r="L34" i="21"/>
  <c r="Z124" i="24"/>
  <c r="D13" i="21"/>
  <c r="D22" i="21"/>
  <c r="D35" i="24"/>
  <c r="D44" i="24"/>
  <c r="D28" i="9"/>
  <c r="O78" i="24"/>
  <c r="O89" i="24"/>
  <c r="O56" i="21"/>
  <c r="O67" i="21"/>
  <c r="O25" i="10"/>
  <c r="C26" i="10"/>
  <c r="C79" i="24"/>
  <c r="C57" i="21"/>
  <c r="Y103" i="24"/>
  <c r="C28" i="7"/>
  <c r="C58" i="24"/>
  <c r="C67" i="24"/>
  <c r="C36" i="21"/>
  <c r="C45" i="21"/>
  <c r="L27" i="10"/>
  <c r="L80" i="24"/>
  <c r="L58" i="21"/>
  <c r="N10" i="21"/>
  <c r="N21" i="21"/>
  <c r="N32" i="24"/>
  <c r="N43" i="24"/>
  <c r="N25" i="9"/>
  <c r="X104" i="21"/>
  <c r="N26" i="10"/>
  <c r="N79" i="24"/>
  <c r="N57" i="21"/>
  <c r="C35" i="24"/>
  <c r="C44" i="24"/>
  <c r="C13" i="21"/>
  <c r="C22" i="21"/>
  <c r="H35" i="24"/>
  <c r="H44" i="24"/>
  <c r="H13" i="21"/>
  <c r="H22" i="21"/>
  <c r="Q33" i="18"/>
  <c r="Q109" i="24"/>
  <c r="Q87" i="21"/>
  <c r="K26" i="10"/>
  <c r="K79" i="24"/>
  <c r="K57" i="21"/>
  <c r="H27" i="7"/>
  <c r="H57" i="24"/>
  <c r="H35" i="21"/>
  <c r="J35" i="24"/>
  <c r="J44" i="24"/>
  <c r="J13" i="21"/>
  <c r="J22" i="21"/>
  <c r="J28" i="9"/>
  <c r="I35" i="24"/>
  <c r="I44" i="24"/>
  <c r="I13" i="21"/>
  <c r="I22" i="21"/>
  <c r="O11" i="21"/>
  <c r="O33" i="24"/>
  <c r="P26" i="7"/>
  <c r="P56" i="24"/>
  <c r="P34" i="21"/>
  <c r="M26" i="9"/>
  <c r="M33" i="24"/>
  <c r="M11" i="21"/>
  <c r="O28" i="7"/>
  <c r="O58" i="24"/>
  <c r="O67" i="24"/>
  <c r="O36" i="21"/>
  <c r="O45" i="21"/>
  <c r="M27" i="10"/>
  <c r="M80" i="24"/>
  <c r="M58" i="21"/>
  <c r="F26" i="10"/>
  <c r="F79" i="24"/>
  <c r="F57" i="21"/>
  <c r="K26" i="7"/>
  <c r="K56" i="24"/>
  <c r="K34" i="21"/>
  <c r="P27" i="10"/>
  <c r="P80" i="24"/>
  <c r="P58" i="21"/>
  <c r="P33" i="24"/>
  <c r="P11" i="21"/>
  <c r="P26" i="9"/>
  <c r="E25" i="10"/>
  <c r="E78" i="24"/>
  <c r="E89" i="24"/>
  <c r="E56" i="21"/>
  <c r="E67" i="21"/>
  <c r="G27" i="10"/>
  <c r="G80" i="24"/>
  <c r="G58" i="21"/>
  <c r="H25" i="10"/>
  <c r="H78" i="24"/>
  <c r="H89" i="24"/>
  <c r="H56" i="21"/>
  <c r="H67" i="21"/>
  <c r="K32" i="24"/>
  <c r="K43" i="24"/>
  <c r="K10" i="21"/>
  <c r="K21" i="21"/>
  <c r="K25" i="9"/>
  <c r="M27" i="7"/>
  <c r="M57" i="24"/>
  <c r="M35" i="21"/>
  <c r="I27" i="10"/>
  <c r="I80" i="24"/>
  <c r="I58" i="21"/>
  <c r="N110" i="24"/>
  <c r="N115" i="24"/>
  <c r="N116" i="24"/>
  <c r="N88" i="21"/>
  <c r="N93" i="21"/>
  <c r="N94" i="21"/>
  <c r="D28" i="7"/>
  <c r="D58" i="24"/>
  <c r="D67" i="24"/>
  <c r="D36" i="21"/>
  <c r="D45" i="21"/>
  <c r="H28" i="9"/>
  <c r="G27" i="9"/>
  <c r="O26" i="9"/>
  <c r="L27" i="9"/>
  <c r="I28" i="9"/>
  <c r="C28" i="9"/>
  <c r="E27" i="9"/>
  <c r="E35" i="24"/>
  <c r="E44" i="24"/>
  <c r="E13" i="21"/>
  <c r="E22" i="21"/>
  <c r="K33" i="24"/>
  <c r="K11" i="21"/>
  <c r="K26" i="9"/>
  <c r="G28" i="10"/>
  <c r="G81" i="24"/>
  <c r="G90" i="24"/>
  <c r="G59" i="21"/>
  <c r="G68" i="21"/>
  <c r="M34" i="24"/>
  <c r="M12" i="21"/>
  <c r="M27" i="9"/>
  <c r="H28" i="7"/>
  <c r="H58" i="24"/>
  <c r="H67" i="24"/>
  <c r="H36" i="21"/>
  <c r="H45" i="21"/>
  <c r="L28" i="10"/>
  <c r="L81" i="24"/>
  <c r="L90" i="24"/>
  <c r="L59" i="21"/>
  <c r="L68" i="21"/>
  <c r="O26" i="10"/>
  <c r="O79" i="24"/>
  <c r="O57" i="21"/>
  <c r="J28" i="10"/>
  <c r="J81" i="24"/>
  <c r="J90" i="24"/>
  <c r="J59" i="21"/>
  <c r="J68" i="21"/>
  <c r="J29" i="7"/>
  <c r="J59" i="24"/>
  <c r="J37" i="21"/>
  <c r="G29" i="7"/>
  <c r="G59" i="24"/>
  <c r="G37" i="21"/>
  <c r="C36" i="24"/>
  <c r="C14" i="21"/>
  <c r="H36" i="24"/>
  <c r="H14" i="21"/>
  <c r="D29" i="7"/>
  <c r="D59" i="24"/>
  <c r="D37" i="21"/>
  <c r="H26" i="10"/>
  <c r="H79" i="24"/>
  <c r="H57" i="21"/>
  <c r="P28" i="10"/>
  <c r="P81" i="24"/>
  <c r="P90" i="24"/>
  <c r="P59" i="21"/>
  <c r="P68" i="21"/>
  <c r="O59" i="24"/>
  <c r="O37" i="21"/>
  <c r="O29" i="7"/>
  <c r="N27" i="10"/>
  <c r="N80" i="24"/>
  <c r="N58" i="21"/>
  <c r="D36" i="24"/>
  <c r="D14" i="21"/>
  <c r="D29" i="9"/>
  <c r="L27" i="7"/>
  <c r="L57" i="24"/>
  <c r="L35" i="21"/>
  <c r="Q33" i="24"/>
  <c r="Q11" i="21"/>
  <c r="Q26" i="9"/>
  <c r="F28" i="7"/>
  <c r="F58" i="24"/>
  <c r="F67" i="24"/>
  <c r="F36" i="21"/>
  <c r="F45" i="21"/>
  <c r="I36" i="24"/>
  <c r="I14" i="21"/>
  <c r="O12" i="21"/>
  <c r="O34" i="24"/>
  <c r="M28" i="10"/>
  <c r="M81" i="24"/>
  <c r="M90" i="24"/>
  <c r="M59" i="21"/>
  <c r="M68" i="21"/>
  <c r="Q110" i="24"/>
  <c r="Q115" i="24"/>
  <c r="Q116" i="24"/>
  <c r="Q88" i="21"/>
  <c r="Q93" i="21"/>
  <c r="Q94" i="21"/>
  <c r="Q26" i="10"/>
  <c r="Q79" i="24"/>
  <c r="Q57" i="21"/>
  <c r="D28" i="10"/>
  <c r="D81" i="24"/>
  <c r="D90" i="24"/>
  <c r="D59" i="21"/>
  <c r="D68" i="21"/>
  <c r="L13" i="21"/>
  <c r="L22" i="21"/>
  <c r="L35" i="24"/>
  <c r="L44" i="24"/>
  <c r="I28" i="10"/>
  <c r="I81" i="24"/>
  <c r="I90" i="24"/>
  <c r="I59" i="21"/>
  <c r="I68" i="21"/>
  <c r="P34" i="24"/>
  <c r="P12" i="21"/>
  <c r="P27" i="9"/>
  <c r="K27" i="7"/>
  <c r="K57" i="24"/>
  <c r="K35" i="21"/>
  <c r="G35" i="24"/>
  <c r="G44" i="24"/>
  <c r="G13" i="21"/>
  <c r="G22" i="21"/>
  <c r="M28" i="7"/>
  <c r="M58" i="24"/>
  <c r="M67" i="24"/>
  <c r="M36" i="21"/>
  <c r="M45" i="21"/>
  <c r="E26" i="10"/>
  <c r="E79" i="24"/>
  <c r="E57" i="21"/>
  <c r="F27" i="10"/>
  <c r="F80" i="24"/>
  <c r="F58" i="21"/>
  <c r="P27" i="7"/>
  <c r="P57" i="24"/>
  <c r="P35" i="21"/>
  <c r="J36" i="24"/>
  <c r="J14" i="21"/>
  <c r="J29" i="9"/>
  <c r="K27" i="10"/>
  <c r="K80" i="24"/>
  <c r="K58" i="21"/>
  <c r="N11" i="21"/>
  <c r="N33" i="24"/>
  <c r="N26" i="9"/>
  <c r="C29" i="7"/>
  <c r="C59" i="24"/>
  <c r="C37" i="21"/>
  <c r="C27" i="10"/>
  <c r="C80" i="24"/>
  <c r="C58" i="21"/>
  <c r="E28" i="7"/>
  <c r="E58" i="24"/>
  <c r="E67" i="24"/>
  <c r="E36" i="21"/>
  <c r="E45" i="21"/>
  <c r="N27" i="7"/>
  <c r="N57" i="24"/>
  <c r="N35" i="21"/>
  <c r="I27" i="7"/>
  <c r="I57" i="24"/>
  <c r="I35" i="21"/>
  <c r="F14" i="21"/>
  <c r="F36" i="24"/>
  <c r="F29" i="9"/>
  <c r="Q27" i="7"/>
  <c r="Q57" i="24"/>
  <c r="Q35" i="21"/>
  <c r="Q133" i="24"/>
  <c r="Q138" i="24"/>
  <c r="Q139" i="24"/>
  <c r="Q111" i="21"/>
  <c r="Q116" i="21"/>
  <c r="Q117" i="21"/>
  <c r="H29" i="9"/>
  <c r="G28" i="9"/>
  <c r="O27" i="9"/>
  <c r="L28" i="9"/>
  <c r="I29" i="9"/>
  <c r="C29" i="9"/>
  <c r="E28" i="9"/>
  <c r="F15" i="21"/>
  <c r="F37" i="24"/>
  <c r="F30" i="9"/>
  <c r="E29" i="7"/>
  <c r="E59" i="24"/>
  <c r="E37" i="21"/>
  <c r="N34" i="24"/>
  <c r="N12" i="21"/>
  <c r="N27" i="9"/>
  <c r="F28" i="10"/>
  <c r="F81" i="24"/>
  <c r="F90" i="24"/>
  <c r="F59" i="21"/>
  <c r="F68" i="21"/>
  <c r="M29" i="10"/>
  <c r="M82" i="24"/>
  <c r="M60" i="21"/>
  <c r="L28" i="7"/>
  <c r="L58" i="24"/>
  <c r="L67" i="24"/>
  <c r="L36" i="21"/>
  <c r="L45" i="21"/>
  <c r="J30" i="7"/>
  <c r="J60" i="24"/>
  <c r="J38" i="21"/>
  <c r="M35" i="24"/>
  <c r="M44" i="24"/>
  <c r="M13" i="21"/>
  <c r="M22" i="21"/>
  <c r="M28" i="9"/>
  <c r="E14" i="21"/>
  <c r="E36" i="24"/>
  <c r="I28" i="7"/>
  <c r="I58" i="24"/>
  <c r="I67" i="24"/>
  <c r="I36" i="21"/>
  <c r="I45" i="21"/>
  <c r="Q27" i="10"/>
  <c r="Q80" i="24"/>
  <c r="Q58" i="21"/>
  <c r="F29" i="7"/>
  <c r="F59" i="24"/>
  <c r="F37" i="21"/>
  <c r="D37" i="24"/>
  <c r="D15" i="21"/>
  <c r="D30" i="9"/>
  <c r="N28" i="10"/>
  <c r="N81" i="24"/>
  <c r="N90" i="24"/>
  <c r="N59" i="21"/>
  <c r="N68" i="21"/>
  <c r="O30" i="7"/>
  <c r="O60" i="24"/>
  <c r="O38" i="21"/>
  <c r="G30" i="7"/>
  <c r="G60" i="24"/>
  <c r="G38" i="21"/>
  <c r="L36" i="24"/>
  <c r="L14" i="21"/>
  <c r="G36" i="24"/>
  <c r="G14" i="21"/>
  <c r="Q28" i="7"/>
  <c r="Q58" i="24"/>
  <c r="Q67" i="24"/>
  <c r="Q36" i="21"/>
  <c r="Q45" i="21"/>
  <c r="K28" i="10"/>
  <c r="K81" i="24"/>
  <c r="K90" i="24"/>
  <c r="K59" i="21"/>
  <c r="K68" i="21"/>
  <c r="I82" i="24"/>
  <c r="I60" i="21"/>
  <c r="I29" i="10"/>
  <c r="Q34" i="24"/>
  <c r="Q12" i="21"/>
  <c r="Q27" i="9"/>
  <c r="P29" i="10"/>
  <c r="P82" i="24"/>
  <c r="P60" i="21"/>
  <c r="H27" i="10"/>
  <c r="H80" i="24"/>
  <c r="H58" i="21"/>
  <c r="D30" i="7"/>
  <c r="D60" i="24"/>
  <c r="D38" i="21"/>
  <c r="L29" i="10"/>
  <c r="L82" i="24"/>
  <c r="L60" i="21"/>
  <c r="H29" i="7"/>
  <c r="H59" i="24"/>
  <c r="H37" i="21"/>
  <c r="G29" i="10"/>
  <c r="G82" i="24"/>
  <c r="G60" i="21"/>
  <c r="I37" i="24"/>
  <c r="I15" i="21"/>
  <c r="O35" i="24"/>
  <c r="O44" i="24"/>
  <c r="O13" i="21"/>
  <c r="O22" i="21"/>
  <c r="N28" i="7"/>
  <c r="N58" i="24"/>
  <c r="N36" i="21"/>
  <c r="N45" i="21"/>
  <c r="C81" i="24"/>
  <c r="C90" i="24"/>
  <c r="C59" i="21"/>
  <c r="C68" i="21"/>
  <c r="C28" i="10"/>
  <c r="P28" i="7"/>
  <c r="P58" i="24"/>
  <c r="P67" i="24"/>
  <c r="P36" i="21"/>
  <c r="P45" i="21"/>
  <c r="P13" i="21"/>
  <c r="P22" i="21"/>
  <c r="P35" i="24"/>
  <c r="P44" i="24"/>
  <c r="P28" i="9"/>
  <c r="C15" i="21"/>
  <c r="C37" i="24"/>
  <c r="H37" i="24"/>
  <c r="H15" i="21"/>
  <c r="C30" i="7"/>
  <c r="C60" i="24"/>
  <c r="C38" i="21"/>
  <c r="J37" i="24"/>
  <c r="J15" i="21"/>
  <c r="J30" i="9"/>
  <c r="E27" i="10"/>
  <c r="E80" i="24"/>
  <c r="E58" i="21"/>
  <c r="M29" i="7"/>
  <c r="M59" i="24"/>
  <c r="M37" i="21"/>
  <c r="K28" i="7"/>
  <c r="K58" i="24"/>
  <c r="K67" i="24"/>
  <c r="K36" i="21"/>
  <c r="K45" i="21"/>
  <c r="D29" i="10"/>
  <c r="D82" i="24"/>
  <c r="D60" i="21"/>
  <c r="J29" i="10"/>
  <c r="J82" i="24"/>
  <c r="J60" i="21"/>
  <c r="O27" i="10"/>
  <c r="O80" i="24"/>
  <c r="O58" i="21"/>
  <c r="K12" i="21"/>
  <c r="K34" i="24"/>
  <c r="K27" i="9"/>
  <c r="G29" i="9"/>
  <c r="H30" i="9"/>
  <c r="O28" i="9"/>
  <c r="L29" i="9"/>
  <c r="I30" i="9"/>
  <c r="E29" i="9"/>
  <c r="C30" i="9"/>
  <c r="C16" i="21"/>
  <c r="C23" i="21"/>
  <c r="C38" i="24"/>
  <c r="C45" i="24"/>
  <c r="O36" i="24"/>
  <c r="O14" i="21"/>
  <c r="O81" i="24"/>
  <c r="O90" i="24"/>
  <c r="O59" i="21"/>
  <c r="O68" i="21"/>
  <c r="O28" i="10"/>
  <c r="C29" i="10"/>
  <c r="C82" i="24"/>
  <c r="C60" i="21"/>
  <c r="H30" i="7"/>
  <c r="H60" i="24"/>
  <c r="H38" i="21"/>
  <c r="G31" i="7"/>
  <c r="G61" i="24"/>
  <c r="G68" i="24"/>
  <c r="G39" i="21"/>
  <c r="G46" i="21"/>
  <c r="D16" i="21"/>
  <c r="D23" i="21"/>
  <c r="D38" i="24"/>
  <c r="D45" i="24"/>
  <c r="D31" i="9"/>
  <c r="Q81" i="24"/>
  <c r="Q90" i="24"/>
  <c r="Q59" i="21"/>
  <c r="Q68" i="21"/>
  <c r="Q28" i="10"/>
  <c r="E81" i="24"/>
  <c r="E90" i="24"/>
  <c r="E59" i="21"/>
  <c r="E68" i="21"/>
  <c r="E28" i="10"/>
  <c r="N29" i="7"/>
  <c r="N59" i="24"/>
  <c r="N37" i="21"/>
  <c r="G30" i="10"/>
  <c r="G83" i="24"/>
  <c r="G61" i="21"/>
  <c r="Q29" i="7"/>
  <c r="Q59" i="24"/>
  <c r="Q37" i="21"/>
  <c r="F30" i="7"/>
  <c r="F60" i="24"/>
  <c r="F38" i="21"/>
  <c r="F38" i="24"/>
  <c r="F45" i="24"/>
  <c r="F16" i="21"/>
  <c r="F23" i="21"/>
  <c r="F31" i="9"/>
  <c r="E37" i="24"/>
  <c r="E15" i="21"/>
  <c r="H38" i="24"/>
  <c r="H45" i="24"/>
  <c r="H16" i="21"/>
  <c r="H23" i="21"/>
  <c r="M30" i="7"/>
  <c r="M60" i="24"/>
  <c r="M38" i="21"/>
  <c r="J38" i="24"/>
  <c r="J45" i="24"/>
  <c r="J16" i="21"/>
  <c r="J23" i="21"/>
  <c r="J31" i="9"/>
  <c r="P36" i="24"/>
  <c r="P14" i="21"/>
  <c r="P29" i="9"/>
  <c r="H28" i="10"/>
  <c r="H81" i="24"/>
  <c r="H90" i="24"/>
  <c r="H59" i="21"/>
  <c r="H68" i="21"/>
  <c r="Q35" i="24"/>
  <c r="Q44" i="24"/>
  <c r="Q13" i="21"/>
  <c r="Q22" i="21"/>
  <c r="Q28" i="9"/>
  <c r="I30" i="10"/>
  <c r="I83" i="24"/>
  <c r="I61" i="21"/>
  <c r="J31" i="7"/>
  <c r="J61" i="24"/>
  <c r="J68" i="24"/>
  <c r="J39" i="21"/>
  <c r="J46" i="21"/>
  <c r="L29" i="7"/>
  <c r="L59" i="24"/>
  <c r="L37" i="21"/>
  <c r="M30" i="10"/>
  <c r="M83" i="24"/>
  <c r="M61" i="21"/>
  <c r="F29" i="10"/>
  <c r="F82" i="24"/>
  <c r="F60" i="21"/>
  <c r="N67" i="24"/>
  <c r="O31" i="7"/>
  <c r="O61" i="24"/>
  <c r="O68" i="24"/>
  <c r="O39" i="21"/>
  <c r="O46" i="21"/>
  <c r="E30" i="7"/>
  <c r="E60" i="24"/>
  <c r="E38" i="21"/>
  <c r="L37" i="24"/>
  <c r="L15" i="21"/>
  <c r="P30" i="10"/>
  <c r="P83" i="24"/>
  <c r="P61" i="21"/>
  <c r="K82" i="24"/>
  <c r="K60" i="21"/>
  <c r="K29" i="10"/>
  <c r="I16" i="21"/>
  <c r="I23" i="21"/>
  <c r="I38" i="24"/>
  <c r="I45" i="24"/>
  <c r="G37" i="24"/>
  <c r="G15" i="21"/>
  <c r="K35" i="24"/>
  <c r="K44" i="24"/>
  <c r="K13" i="21"/>
  <c r="K22" i="21"/>
  <c r="K28" i="9"/>
  <c r="J30" i="10"/>
  <c r="J83" i="24"/>
  <c r="J61" i="21"/>
  <c r="D30" i="10"/>
  <c r="D83" i="24"/>
  <c r="D61" i="21"/>
  <c r="K29" i="7"/>
  <c r="K59" i="24"/>
  <c r="K37" i="21"/>
  <c r="C31" i="7"/>
  <c r="C61" i="24"/>
  <c r="C68" i="24"/>
  <c r="C39" i="21"/>
  <c r="C46" i="21"/>
  <c r="P29" i="7"/>
  <c r="P59" i="24"/>
  <c r="P37" i="21"/>
  <c r="L30" i="10"/>
  <c r="L83" i="24"/>
  <c r="L61" i="21"/>
  <c r="D31" i="7"/>
  <c r="D61" i="24"/>
  <c r="D68" i="24"/>
  <c r="D39" i="21"/>
  <c r="D46" i="21"/>
  <c r="N29" i="10"/>
  <c r="N82" i="24"/>
  <c r="N60" i="21"/>
  <c r="I29" i="7"/>
  <c r="I59" i="24"/>
  <c r="I37" i="21"/>
  <c r="M14" i="21"/>
  <c r="M36" i="24"/>
  <c r="M29" i="9"/>
  <c r="N35" i="24"/>
  <c r="N44" i="24"/>
  <c r="N13" i="21"/>
  <c r="N22" i="21"/>
  <c r="N28" i="9"/>
  <c r="G30" i="9"/>
  <c r="H31" i="9"/>
  <c r="O29" i="9"/>
  <c r="L30" i="9"/>
  <c r="I31" i="9"/>
  <c r="C31" i="9"/>
  <c r="E30" i="9"/>
  <c r="N36" i="24"/>
  <c r="N14" i="21"/>
  <c r="N29" i="9"/>
  <c r="J31" i="10"/>
  <c r="J84" i="24"/>
  <c r="J91" i="24"/>
  <c r="J62" i="21"/>
  <c r="J69" i="21"/>
  <c r="K30" i="10"/>
  <c r="K83" i="24"/>
  <c r="K61" i="21"/>
  <c r="L30" i="7"/>
  <c r="L60" i="24"/>
  <c r="L38" i="21"/>
  <c r="J17" i="21"/>
  <c r="J39" i="24"/>
  <c r="J32" i="9"/>
  <c r="C30" i="10"/>
  <c r="C83" i="24"/>
  <c r="C61" i="21"/>
  <c r="L38" i="24"/>
  <c r="L45" i="24"/>
  <c r="L16" i="21"/>
  <c r="L23" i="21"/>
  <c r="K14" i="21"/>
  <c r="K36" i="24"/>
  <c r="K29" i="9"/>
  <c r="H29" i="10"/>
  <c r="H82" i="24"/>
  <c r="H60" i="21"/>
  <c r="P37" i="24"/>
  <c r="P15" i="21"/>
  <c r="P30" i="9"/>
  <c r="G32" i="7"/>
  <c r="G62" i="24"/>
  <c r="G40" i="21"/>
  <c r="H31" i="7"/>
  <c r="H61" i="24"/>
  <c r="H68" i="24"/>
  <c r="H39" i="21"/>
  <c r="H46" i="21"/>
  <c r="O29" i="10"/>
  <c r="O82" i="24"/>
  <c r="O60" i="21"/>
  <c r="C39" i="24"/>
  <c r="C17" i="21"/>
  <c r="K30" i="7"/>
  <c r="K60" i="24"/>
  <c r="K38" i="21"/>
  <c r="F30" i="10"/>
  <c r="F83" i="24"/>
  <c r="F61" i="21"/>
  <c r="G31" i="10"/>
  <c r="G84" i="24"/>
  <c r="G91" i="24"/>
  <c r="G62" i="21"/>
  <c r="G69" i="21"/>
  <c r="E38" i="24"/>
  <c r="E45" i="24"/>
  <c r="E16" i="21"/>
  <c r="E23" i="21"/>
  <c r="H17" i="21"/>
  <c r="H39" i="24"/>
  <c r="I30" i="7"/>
  <c r="I60" i="24"/>
  <c r="I38" i="21"/>
  <c r="D32" i="7"/>
  <c r="D62" i="24"/>
  <c r="D40" i="21"/>
  <c r="Q14" i="21"/>
  <c r="Q36" i="24"/>
  <c r="Q29" i="9"/>
  <c r="D17" i="21"/>
  <c r="D39" i="24"/>
  <c r="D32" i="9"/>
  <c r="G16" i="21"/>
  <c r="G23" i="21"/>
  <c r="G38" i="24"/>
  <c r="G45" i="24"/>
  <c r="D31" i="10"/>
  <c r="D84" i="24"/>
  <c r="D91" i="24"/>
  <c r="D62" i="21"/>
  <c r="D69" i="21"/>
  <c r="P31" i="10"/>
  <c r="P84" i="24"/>
  <c r="P91" i="24"/>
  <c r="P62" i="21"/>
  <c r="P69" i="21"/>
  <c r="M31" i="10"/>
  <c r="M84" i="24"/>
  <c r="M91" i="24"/>
  <c r="M62" i="21"/>
  <c r="M69" i="21"/>
  <c r="M31" i="7"/>
  <c r="M61" i="24"/>
  <c r="M68" i="24"/>
  <c r="M39" i="21"/>
  <c r="M46" i="21"/>
  <c r="N30" i="7"/>
  <c r="N60" i="24"/>
  <c r="N38" i="21"/>
  <c r="Q29" i="10"/>
  <c r="Q82" i="24"/>
  <c r="Q60" i="21"/>
  <c r="I17" i="21"/>
  <c r="I39" i="24"/>
  <c r="O37" i="24"/>
  <c r="O15" i="21"/>
  <c r="M37" i="24"/>
  <c r="M15" i="21"/>
  <c r="M30" i="9"/>
  <c r="N30" i="10"/>
  <c r="N83" i="24"/>
  <c r="N61" i="21"/>
  <c r="L31" i="10"/>
  <c r="L84" i="24"/>
  <c r="L91" i="24"/>
  <c r="L62" i="21"/>
  <c r="L69" i="21"/>
  <c r="P30" i="7"/>
  <c r="P60" i="24"/>
  <c r="P38" i="21"/>
  <c r="C32" i="7"/>
  <c r="C62" i="24"/>
  <c r="C40" i="21"/>
  <c r="E31" i="7"/>
  <c r="E61" i="24"/>
  <c r="E68" i="24"/>
  <c r="E39" i="21"/>
  <c r="E46" i="21"/>
  <c r="O32" i="7"/>
  <c r="O62" i="24"/>
  <c r="O40" i="21"/>
  <c r="J32" i="7"/>
  <c r="J62" i="24"/>
  <c r="J40" i="21"/>
  <c r="I31" i="10"/>
  <c r="I84" i="24"/>
  <c r="I91" i="24"/>
  <c r="I62" i="21"/>
  <c r="I69" i="21"/>
  <c r="F39" i="24"/>
  <c r="F17" i="21"/>
  <c r="F32" i="9"/>
  <c r="F31" i="7"/>
  <c r="F61" i="24"/>
  <c r="F68" i="24"/>
  <c r="F39" i="21"/>
  <c r="F46" i="21"/>
  <c r="Q30" i="7"/>
  <c r="Q60" i="24"/>
  <c r="Q38" i="21"/>
  <c r="E29" i="10"/>
  <c r="E82" i="24"/>
  <c r="E60" i="21"/>
  <c r="H32" i="9"/>
  <c r="G31" i="9"/>
  <c r="O30" i="9"/>
  <c r="L31" i="9"/>
  <c r="I32" i="9"/>
  <c r="E31" i="9"/>
  <c r="C32" i="9"/>
  <c r="I18" i="21"/>
  <c r="I40" i="24"/>
  <c r="O16" i="21"/>
  <c r="O23" i="21"/>
  <c r="O38" i="24"/>
  <c r="O45" i="24"/>
  <c r="Q31" i="7"/>
  <c r="Q61" i="24"/>
  <c r="Q68" i="24"/>
  <c r="Q39" i="21"/>
  <c r="Q46" i="21"/>
  <c r="M38" i="24"/>
  <c r="M45" i="24"/>
  <c r="M16" i="21"/>
  <c r="M23" i="21"/>
  <c r="M31" i="9"/>
  <c r="N31" i="7"/>
  <c r="N61" i="24"/>
  <c r="N68" i="24"/>
  <c r="N39" i="21"/>
  <c r="N46" i="21"/>
  <c r="M32" i="10"/>
  <c r="M85" i="24"/>
  <c r="M63" i="21"/>
  <c r="P32" i="10"/>
  <c r="P85" i="24"/>
  <c r="P63" i="21"/>
  <c r="D63" i="24"/>
  <c r="D41" i="21"/>
  <c r="D33" i="7"/>
  <c r="P38" i="24"/>
  <c r="P45" i="24"/>
  <c r="P16" i="21"/>
  <c r="P23" i="21"/>
  <c r="P31" i="9"/>
  <c r="J40" i="24"/>
  <c r="J18" i="21"/>
  <c r="J33" i="9"/>
  <c r="J32" i="10"/>
  <c r="J85" i="24"/>
  <c r="J63" i="21"/>
  <c r="G39" i="24"/>
  <c r="G17" i="21"/>
  <c r="E30" i="10"/>
  <c r="E83" i="24"/>
  <c r="E61" i="21"/>
  <c r="C63" i="24"/>
  <c r="C41" i="21"/>
  <c r="C33" i="7"/>
  <c r="Q30" i="10"/>
  <c r="Q83" i="24"/>
  <c r="Q61" i="21"/>
  <c r="H32" i="7"/>
  <c r="H62" i="24"/>
  <c r="H40" i="21"/>
  <c r="K31" i="10"/>
  <c r="K84" i="24"/>
  <c r="K91" i="24"/>
  <c r="K62" i="21"/>
  <c r="K69" i="21"/>
  <c r="H40" i="24"/>
  <c r="H18" i="21"/>
  <c r="J63" i="24"/>
  <c r="J41" i="21"/>
  <c r="J33" i="7"/>
  <c r="G32" i="10"/>
  <c r="G85" i="24"/>
  <c r="G63" i="21"/>
  <c r="K31" i="7"/>
  <c r="K61" i="24"/>
  <c r="K68" i="24"/>
  <c r="K39" i="21"/>
  <c r="K46" i="21"/>
  <c r="O30" i="10"/>
  <c r="O83" i="24"/>
  <c r="O61" i="21"/>
  <c r="L31" i="7"/>
  <c r="L61" i="24"/>
  <c r="L68" i="24"/>
  <c r="L39" i="21"/>
  <c r="L46" i="21"/>
  <c r="F40" i="24"/>
  <c r="F18" i="21"/>
  <c r="F33" i="9"/>
  <c r="E32" i="7"/>
  <c r="E62" i="24"/>
  <c r="E40" i="21"/>
  <c r="P31" i="7"/>
  <c r="P61" i="24"/>
  <c r="P68" i="24"/>
  <c r="P39" i="21"/>
  <c r="P46" i="21"/>
  <c r="F31" i="10"/>
  <c r="F84" i="24"/>
  <c r="F91" i="24"/>
  <c r="F62" i="21"/>
  <c r="F69" i="21"/>
  <c r="G63" i="24"/>
  <c r="G41" i="21"/>
  <c r="G33" i="7"/>
  <c r="K37" i="24"/>
  <c r="K15" i="21"/>
  <c r="K30" i="9"/>
  <c r="C31" i="10"/>
  <c r="C84" i="24"/>
  <c r="C91" i="24"/>
  <c r="C62" i="21"/>
  <c r="C69" i="21"/>
  <c r="C18" i="21"/>
  <c r="C40" i="24"/>
  <c r="O33" i="7"/>
  <c r="O63" i="24"/>
  <c r="O41" i="21"/>
  <c r="H30" i="10"/>
  <c r="H83" i="24"/>
  <c r="H61" i="21"/>
  <c r="N15" i="21"/>
  <c r="N37" i="24"/>
  <c r="N30" i="9"/>
  <c r="L39" i="24"/>
  <c r="L17" i="21"/>
  <c r="E39" i="24"/>
  <c r="E17" i="21"/>
  <c r="F32" i="7"/>
  <c r="F62" i="24"/>
  <c r="F40" i="21"/>
  <c r="I32" i="10"/>
  <c r="I85" i="24"/>
  <c r="I63" i="21"/>
  <c r="L32" i="10"/>
  <c r="L85" i="24"/>
  <c r="L63" i="21"/>
  <c r="N31" i="10"/>
  <c r="N84" i="24"/>
  <c r="N91" i="24"/>
  <c r="N62" i="21"/>
  <c r="N69" i="21"/>
  <c r="M32" i="7"/>
  <c r="M62" i="24"/>
  <c r="M40" i="21"/>
  <c r="D32" i="10"/>
  <c r="D85" i="24"/>
  <c r="D63" i="21"/>
  <c r="D40" i="24"/>
  <c r="D18" i="21"/>
  <c r="D33" i="9"/>
  <c r="Q37" i="24"/>
  <c r="Q15" i="21"/>
  <c r="Q30" i="9"/>
  <c r="I31" i="7"/>
  <c r="I61" i="24"/>
  <c r="I68" i="24"/>
  <c r="I39" i="21"/>
  <c r="I46" i="21"/>
  <c r="G32" i="9"/>
  <c r="H33" i="9"/>
  <c r="O31" i="9"/>
  <c r="L32" i="9"/>
  <c r="I33" i="9"/>
  <c r="E32" i="9"/>
  <c r="C33" i="9"/>
  <c r="W28" i="9"/>
  <c r="I41" i="24"/>
  <c r="I46" i="24"/>
  <c r="I47" i="24"/>
  <c r="W32" i="24"/>
  <c r="I19" i="21"/>
  <c r="I24" i="21"/>
  <c r="I25" i="21"/>
  <c r="W10" i="21"/>
  <c r="O64" i="24"/>
  <c r="O69" i="24"/>
  <c r="O70" i="24"/>
  <c r="O42" i="21"/>
  <c r="O47" i="21"/>
  <c r="O48" i="21"/>
  <c r="H63" i="24"/>
  <c r="H41" i="21"/>
  <c r="H33" i="7"/>
  <c r="D41" i="24"/>
  <c r="D46" i="24"/>
  <c r="D47" i="24"/>
  <c r="X30" i="24"/>
  <c r="D19" i="21"/>
  <c r="D24" i="21"/>
  <c r="D25" i="21"/>
  <c r="X8" i="21"/>
  <c r="X26" i="9"/>
  <c r="I33" i="10"/>
  <c r="I86" i="24"/>
  <c r="I64" i="21"/>
  <c r="N38" i="24"/>
  <c r="N45" i="24"/>
  <c r="N16" i="21"/>
  <c r="N23" i="21"/>
  <c r="N31" i="9"/>
  <c r="L32" i="7"/>
  <c r="L62" i="24"/>
  <c r="L40" i="21"/>
  <c r="Q31" i="10"/>
  <c r="Q84" i="24"/>
  <c r="Q91" i="24"/>
  <c r="Q62" i="21"/>
  <c r="Q69" i="21"/>
  <c r="N32" i="7"/>
  <c r="N62" i="24"/>
  <c r="N40" i="21"/>
  <c r="L40" i="24"/>
  <c r="L18" i="21"/>
  <c r="Q38" i="24"/>
  <c r="Q45" i="24"/>
  <c r="Q16" i="21"/>
  <c r="Q23" i="21"/>
  <c r="Q31" i="9"/>
  <c r="D33" i="10"/>
  <c r="D86" i="24"/>
  <c r="D64" i="21"/>
  <c r="N32" i="10"/>
  <c r="N85" i="24"/>
  <c r="N63" i="21"/>
  <c r="H31" i="10"/>
  <c r="H84" i="24"/>
  <c r="H91" i="24"/>
  <c r="H62" i="21"/>
  <c r="H69" i="21"/>
  <c r="C32" i="10"/>
  <c r="C85" i="24"/>
  <c r="C63" i="21"/>
  <c r="G64" i="24"/>
  <c r="G69" i="24"/>
  <c r="G70" i="24"/>
  <c r="X54" i="24"/>
  <c r="G42" i="21"/>
  <c r="G47" i="21"/>
  <c r="G48" i="21"/>
  <c r="X32" i="21"/>
  <c r="X27" i="7"/>
  <c r="E63" i="24"/>
  <c r="E41" i="21"/>
  <c r="E33" i="7"/>
  <c r="G33" i="10"/>
  <c r="G86" i="24"/>
  <c r="G64" i="21"/>
  <c r="C64" i="24"/>
  <c r="C69" i="24"/>
  <c r="C70" i="24"/>
  <c r="W53" i="24"/>
  <c r="C42" i="21"/>
  <c r="C47" i="21"/>
  <c r="C48" i="21"/>
  <c r="W31" i="21"/>
  <c r="W26" i="7"/>
  <c r="J19" i="21"/>
  <c r="J24" i="21"/>
  <c r="J25" i="21"/>
  <c r="X10" i="21"/>
  <c r="J41" i="24"/>
  <c r="J46" i="24"/>
  <c r="J47" i="24"/>
  <c r="X32" i="24"/>
  <c r="X28" i="9"/>
  <c r="P17" i="21"/>
  <c r="P39" i="24"/>
  <c r="P32" i="9"/>
  <c r="D64" i="24"/>
  <c r="D69" i="24"/>
  <c r="D70" i="24"/>
  <c r="X53" i="24"/>
  <c r="D42" i="21"/>
  <c r="D47" i="21"/>
  <c r="D48" i="21"/>
  <c r="X31" i="21"/>
  <c r="X26" i="7"/>
  <c r="M33" i="10"/>
  <c r="M86" i="24"/>
  <c r="M64" i="21"/>
  <c r="M39" i="24"/>
  <c r="M17" i="21"/>
  <c r="M32" i="9"/>
  <c r="O39" i="24"/>
  <c r="O17" i="21"/>
  <c r="F63" i="24"/>
  <c r="F41" i="21"/>
  <c r="F33" i="7"/>
  <c r="O31" i="10"/>
  <c r="O84" i="24"/>
  <c r="O91" i="24"/>
  <c r="O62" i="21"/>
  <c r="O69" i="21"/>
  <c r="K32" i="10"/>
  <c r="K85" i="24"/>
  <c r="K63" i="21"/>
  <c r="E31" i="10"/>
  <c r="E84" i="24"/>
  <c r="E91" i="24"/>
  <c r="E62" i="21"/>
  <c r="E69" i="21"/>
  <c r="W26" i="9"/>
  <c r="C41" i="24"/>
  <c r="C46" i="24"/>
  <c r="C47" i="24"/>
  <c r="W30" i="24"/>
  <c r="C19" i="21"/>
  <c r="C24" i="21"/>
  <c r="C25" i="21"/>
  <c r="W8" i="21"/>
  <c r="I32" i="7"/>
  <c r="I62" i="24"/>
  <c r="I40" i="21"/>
  <c r="L33" i="10"/>
  <c r="L86" i="24"/>
  <c r="L64" i="21"/>
  <c r="J33" i="10"/>
  <c r="J86" i="24"/>
  <c r="J64" i="21"/>
  <c r="E18" i="21"/>
  <c r="E40" i="24"/>
  <c r="H41" i="24"/>
  <c r="H46" i="24"/>
  <c r="H47" i="24"/>
  <c r="H19" i="21"/>
  <c r="H24" i="21"/>
  <c r="H25" i="21"/>
  <c r="G40" i="24"/>
  <c r="G18" i="21"/>
  <c r="M63" i="24"/>
  <c r="M41" i="21"/>
  <c r="M33" i="7"/>
  <c r="K38" i="24"/>
  <c r="K45" i="24"/>
  <c r="K16" i="21"/>
  <c r="K23" i="21"/>
  <c r="K31" i="9"/>
  <c r="F32" i="10"/>
  <c r="F85" i="24"/>
  <c r="F63" i="21"/>
  <c r="P32" i="7"/>
  <c r="P62" i="24"/>
  <c r="P40" i="21"/>
  <c r="W27" i="9"/>
  <c r="F19" i="21"/>
  <c r="F24" i="21"/>
  <c r="F25" i="21"/>
  <c r="W9" i="21"/>
  <c r="F41" i="24"/>
  <c r="F46" i="24"/>
  <c r="F47" i="24"/>
  <c r="W31" i="24"/>
  <c r="K32" i="7"/>
  <c r="K62" i="24"/>
  <c r="K40" i="21"/>
  <c r="J64" i="24"/>
  <c r="J69" i="24"/>
  <c r="J70" i="24"/>
  <c r="X55" i="24"/>
  <c r="J42" i="21"/>
  <c r="J47" i="21"/>
  <c r="J48" i="21"/>
  <c r="X33" i="21"/>
  <c r="X28" i="7"/>
  <c r="P33" i="10"/>
  <c r="P86" i="24"/>
  <c r="P64" i="21"/>
  <c r="Q32" i="7"/>
  <c r="Q62" i="24"/>
  <c r="Q40" i="21"/>
  <c r="Y27" i="9"/>
  <c r="G33" i="9"/>
  <c r="O32" i="9"/>
  <c r="L33" i="9"/>
  <c r="E33" i="9"/>
  <c r="E41" i="24"/>
  <c r="E46" i="24"/>
  <c r="E47" i="24"/>
  <c r="E19" i="21"/>
  <c r="E24" i="21"/>
  <c r="E25" i="21"/>
  <c r="F33" i="10"/>
  <c r="F86" i="24"/>
  <c r="F64" i="21"/>
  <c r="Y8" i="21"/>
  <c r="G19" i="21"/>
  <c r="G24" i="21"/>
  <c r="G25" i="21"/>
  <c r="X9" i="21"/>
  <c r="Z8" i="21"/>
  <c r="L19" i="21"/>
  <c r="L24" i="21"/>
  <c r="L25" i="21"/>
  <c r="W11" i="21"/>
  <c r="W12" i="21"/>
  <c r="O32" i="10"/>
  <c r="O85" i="24"/>
  <c r="O63" i="21"/>
  <c r="M64" i="24"/>
  <c r="M69" i="24"/>
  <c r="M70" i="24"/>
  <c r="X56" i="24"/>
  <c r="X57" i="24"/>
  <c r="H32" i="10"/>
  <c r="H85" i="24"/>
  <c r="H63" i="21"/>
  <c r="L41" i="24"/>
  <c r="L46" i="24"/>
  <c r="L47" i="24"/>
  <c r="W33" i="24"/>
  <c r="Q33" i="7"/>
  <c r="Q63" i="24"/>
  <c r="Q41" i="21"/>
  <c r="P33" i="7"/>
  <c r="P63" i="24"/>
  <c r="P41" i="21"/>
  <c r="Y30" i="24"/>
  <c r="W34" i="24"/>
  <c r="K33" i="10"/>
  <c r="K86" i="24"/>
  <c r="K64" i="21"/>
  <c r="X29" i="10"/>
  <c r="M87" i="24"/>
  <c r="M92" i="24"/>
  <c r="M93" i="24"/>
  <c r="X79" i="24"/>
  <c r="M65" i="21"/>
  <c r="M70" i="21"/>
  <c r="M71" i="21"/>
  <c r="X57" i="21"/>
  <c r="Y53" i="24"/>
  <c r="F64" i="24"/>
  <c r="F69" i="24"/>
  <c r="F70" i="24"/>
  <c r="W54" i="24"/>
  <c r="Z53" i="24"/>
  <c r="X27" i="10"/>
  <c r="G87" i="24"/>
  <c r="G92" i="24"/>
  <c r="G93" i="24"/>
  <c r="X77" i="24"/>
  <c r="G65" i="21"/>
  <c r="G70" i="21"/>
  <c r="G71" i="21"/>
  <c r="X55" i="21"/>
  <c r="C33" i="10"/>
  <c r="C86" i="24"/>
  <c r="C64" i="21"/>
  <c r="Y10" i="21"/>
  <c r="K63" i="24"/>
  <c r="K41" i="21"/>
  <c r="K33" i="7"/>
  <c r="E32" i="10"/>
  <c r="E85" i="24"/>
  <c r="E63" i="21"/>
  <c r="Y54" i="24"/>
  <c r="F42" i="21"/>
  <c r="F47" i="21"/>
  <c r="F48" i="21"/>
  <c r="W32" i="21"/>
  <c r="Y32" i="21"/>
  <c r="W27" i="7"/>
  <c r="X26" i="10"/>
  <c r="X28" i="10"/>
  <c r="X30" i="10"/>
  <c r="D87" i="24"/>
  <c r="D92" i="24"/>
  <c r="D93" i="24"/>
  <c r="X76" i="24"/>
  <c r="D65" i="21"/>
  <c r="D70" i="21"/>
  <c r="D71" i="21"/>
  <c r="X54" i="21"/>
  <c r="Q32" i="10"/>
  <c r="Q85" i="24"/>
  <c r="Q63" i="21"/>
  <c r="H64" i="24"/>
  <c r="H69" i="24"/>
  <c r="H70" i="24"/>
  <c r="H42" i="21"/>
  <c r="H47" i="21"/>
  <c r="H48" i="21"/>
  <c r="Y27" i="7"/>
  <c r="Y32" i="24"/>
  <c r="M42" i="21"/>
  <c r="M47" i="21"/>
  <c r="M48" i="21"/>
  <c r="X34" i="21"/>
  <c r="X35" i="21"/>
  <c r="X29" i="7"/>
  <c r="X30" i="7"/>
  <c r="M40" i="24"/>
  <c r="M18" i="21"/>
  <c r="M33" i="9"/>
  <c r="Y31" i="21"/>
  <c r="W28" i="10"/>
  <c r="I87" i="24"/>
  <c r="I92" i="24"/>
  <c r="I93" i="24"/>
  <c r="W78" i="24"/>
  <c r="I65" i="21"/>
  <c r="I70" i="21"/>
  <c r="I71" i="21"/>
  <c r="W56" i="21"/>
  <c r="K39" i="24"/>
  <c r="K17" i="21"/>
  <c r="K32" i="9"/>
  <c r="J87" i="24"/>
  <c r="J92" i="24"/>
  <c r="J93" i="24"/>
  <c r="X78" i="24"/>
  <c r="J65" i="21"/>
  <c r="J70" i="21"/>
  <c r="J71" i="21"/>
  <c r="X56" i="21"/>
  <c r="P40" i="24"/>
  <c r="P18" i="21"/>
  <c r="P33" i="9"/>
  <c r="L63" i="24"/>
  <c r="L41" i="21"/>
  <c r="L33" i="7"/>
  <c r="O40" i="24"/>
  <c r="O18" i="21"/>
  <c r="P87" i="24"/>
  <c r="P92" i="24"/>
  <c r="P93" i="24"/>
  <c r="P65" i="21"/>
  <c r="P70" i="21"/>
  <c r="P71" i="21"/>
  <c r="Y9" i="21"/>
  <c r="G41" i="24"/>
  <c r="G46" i="24"/>
  <c r="G47" i="24"/>
  <c r="X31" i="24"/>
  <c r="Y31" i="24"/>
  <c r="W29" i="10"/>
  <c r="L87" i="24"/>
  <c r="L92" i="24"/>
  <c r="L93" i="24"/>
  <c r="W79" i="24"/>
  <c r="L65" i="21"/>
  <c r="L70" i="21"/>
  <c r="L71" i="21"/>
  <c r="W57" i="21"/>
  <c r="Y57" i="21"/>
  <c r="I63" i="24"/>
  <c r="I41" i="21"/>
  <c r="I33" i="7"/>
  <c r="E64" i="24"/>
  <c r="E69" i="24"/>
  <c r="E70" i="24"/>
  <c r="E42" i="21"/>
  <c r="E47" i="21"/>
  <c r="E48" i="21"/>
  <c r="Y26" i="7"/>
  <c r="N33" i="10"/>
  <c r="N86" i="24"/>
  <c r="N64" i="21"/>
  <c r="Q39" i="24"/>
  <c r="Q17" i="21"/>
  <c r="Q32" i="9"/>
  <c r="N63" i="24"/>
  <c r="N41" i="21"/>
  <c r="N33" i="7"/>
  <c r="N39" i="24"/>
  <c r="N17" i="21"/>
  <c r="N32" i="9"/>
  <c r="Y26" i="9"/>
  <c r="W29" i="9"/>
  <c r="W30" i="9"/>
  <c r="X27" i="9"/>
  <c r="O33" i="9"/>
  <c r="L64" i="24"/>
  <c r="L69" i="24"/>
  <c r="L70" i="24"/>
  <c r="W56" i="24"/>
  <c r="L42" i="21"/>
  <c r="L47" i="21"/>
  <c r="L48" i="21"/>
  <c r="W34" i="21"/>
  <c r="Y34" i="21"/>
  <c r="W29" i="7"/>
  <c r="P19" i="21"/>
  <c r="P24" i="21"/>
  <c r="P25" i="21"/>
  <c r="P41" i="24"/>
  <c r="P46" i="24"/>
  <c r="P47" i="24"/>
  <c r="Z78" i="24"/>
  <c r="Y78" i="24"/>
  <c r="Y28" i="7"/>
  <c r="Y29" i="7"/>
  <c r="Y30" i="7"/>
  <c r="X80" i="24"/>
  <c r="Y56" i="24"/>
  <c r="W27" i="10"/>
  <c r="F87" i="24"/>
  <c r="F92" i="24"/>
  <c r="F93" i="24"/>
  <c r="W77" i="24"/>
  <c r="Y77" i="24"/>
  <c r="F65" i="21"/>
  <c r="F70" i="21"/>
  <c r="F71" i="21"/>
  <c r="W55" i="21"/>
  <c r="Y55" i="21"/>
  <c r="Q18" i="21"/>
  <c r="Q40" i="24"/>
  <c r="Q33" i="9"/>
  <c r="X58" i="21"/>
  <c r="I64" i="24"/>
  <c r="I69" i="24"/>
  <c r="I70" i="24"/>
  <c r="W55" i="24"/>
  <c r="W57" i="24"/>
  <c r="Z30" i="24"/>
  <c r="P64" i="24"/>
  <c r="P69" i="24"/>
  <c r="P70" i="24"/>
  <c r="P42" i="21"/>
  <c r="P47" i="21"/>
  <c r="P48" i="21"/>
  <c r="M19" i="21"/>
  <c r="M24" i="21"/>
  <c r="M25" i="21"/>
  <c r="X11" i="21"/>
  <c r="Y11" i="21"/>
  <c r="Y12" i="21"/>
  <c r="N40" i="24"/>
  <c r="N18" i="21"/>
  <c r="N33" i="9"/>
  <c r="W26" i="10"/>
  <c r="C87" i="24"/>
  <c r="C92" i="24"/>
  <c r="C93" i="24"/>
  <c r="W76" i="24"/>
  <c r="C65" i="21"/>
  <c r="C70" i="21"/>
  <c r="C71" i="21"/>
  <c r="W54" i="21"/>
  <c r="Y28" i="10"/>
  <c r="K87" i="24"/>
  <c r="K92" i="24"/>
  <c r="K93" i="24"/>
  <c r="K65" i="21"/>
  <c r="K70" i="21"/>
  <c r="K71" i="21"/>
  <c r="Z31" i="21"/>
  <c r="Q33" i="10"/>
  <c r="Q86" i="24"/>
  <c r="Q64" i="21"/>
  <c r="E33" i="10"/>
  <c r="E86" i="24"/>
  <c r="E64" i="21"/>
  <c r="Q64" i="24"/>
  <c r="Q69" i="24"/>
  <c r="Q70" i="24"/>
  <c r="Q42" i="21"/>
  <c r="Q47" i="21"/>
  <c r="Q48" i="21"/>
  <c r="O41" i="24"/>
  <c r="O46" i="24"/>
  <c r="O47" i="24"/>
  <c r="O19" i="21"/>
  <c r="O24" i="21"/>
  <c r="O25" i="21"/>
  <c r="X29" i="9"/>
  <c r="X30" i="9"/>
  <c r="N64" i="24"/>
  <c r="N69" i="24"/>
  <c r="N70" i="24"/>
  <c r="N42" i="21"/>
  <c r="N47" i="21"/>
  <c r="N48" i="21"/>
  <c r="Y29" i="10"/>
  <c r="N87" i="24"/>
  <c r="N92" i="24"/>
  <c r="N93" i="24"/>
  <c r="N65" i="21"/>
  <c r="N70" i="21"/>
  <c r="N71" i="21"/>
  <c r="I42" i="21"/>
  <c r="I47" i="21"/>
  <c r="I48" i="21"/>
  <c r="W33" i="21"/>
  <c r="W35" i="21"/>
  <c r="W28" i="7"/>
  <c r="W30" i="7"/>
  <c r="Y79" i="24"/>
  <c r="X12" i="21"/>
  <c r="K40" i="24"/>
  <c r="K18" i="21"/>
  <c r="K33" i="9"/>
  <c r="Z56" i="21"/>
  <c r="Y56" i="21"/>
  <c r="M41" i="24"/>
  <c r="M46" i="24"/>
  <c r="M47" i="24"/>
  <c r="X33" i="24"/>
  <c r="Y33" i="24"/>
  <c r="Y34" i="24"/>
  <c r="Z10" i="21"/>
  <c r="K64" i="24"/>
  <c r="K69" i="24"/>
  <c r="K70" i="24"/>
  <c r="K42" i="21"/>
  <c r="K47" i="21"/>
  <c r="K48" i="21"/>
  <c r="H33" i="10"/>
  <c r="H86" i="24"/>
  <c r="H64" i="21"/>
  <c r="O33" i="10"/>
  <c r="O86" i="24"/>
  <c r="O64" i="21"/>
  <c r="W58" i="21"/>
  <c r="Z54" i="21"/>
  <c r="Y54" i="21"/>
  <c r="Y58" i="21"/>
  <c r="Y76" i="24"/>
  <c r="Y80" i="24"/>
  <c r="W80" i="24"/>
  <c r="Z76" i="24"/>
  <c r="Y55" i="24"/>
  <c r="Y57" i="24"/>
  <c r="Z55" i="24"/>
  <c r="W30" i="10"/>
  <c r="Y27" i="10"/>
  <c r="H87" i="24"/>
  <c r="H92" i="24"/>
  <c r="H93" i="24"/>
  <c r="H65" i="21"/>
  <c r="H70" i="21"/>
  <c r="H71" i="21"/>
  <c r="X34" i="24"/>
  <c r="Z32" i="24"/>
  <c r="Y26" i="10"/>
  <c r="Y30" i="10"/>
  <c r="E87" i="24"/>
  <c r="E92" i="24"/>
  <c r="E93" i="24"/>
  <c r="E65" i="21"/>
  <c r="E70" i="21"/>
  <c r="E71" i="21"/>
  <c r="N41" i="24"/>
  <c r="N46" i="24"/>
  <c r="N47" i="24"/>
  <c r="N19" i="21"/>
  <c r="N24" i="21"/>
  <c r="N25" i="21"/>
  <c r="Y29" i="9"/>
  <c r="O87" i="24"/>
  <c r="O92" i="24"/>
  <c r="O93" i="24"/>
  <c r="O65" i="21"/>
  <c r="O70" i="21"/>
  <c r="O71" i="21"/>
  <c r="Z33" i="21"/>
  <c r="Y33" i="21"/>
  <c r="Y35" i="21"/>
  <c r="K41" i="24"/>
  <c r="K46" i="24"/>
  <c r="K47" i="24"/>
  <c r="K19" i="21"/>
  <c r="K24" i="21"/>
  <c r="K25" i="21"/>
  <c r="Y28" i="9"/>
  <c r="Y30" i="9"/>
  <c r="Q87" i="24"/>
  <c r="Q92" i="24"/>
  <c r="Q93" i="24"/>
  <c r="Q65" i="21"/>
  <c r="Q70" i="21"/>
  <c r="Q71" i="21"/>
  <c r="Q41" i="24"/>
  <c r="Q46" i="24"/>
  <c r="Q47" i="24"/>
  <c r="Q19" i="21"/>
  <c r="Q24" i="21"/>
  <c r="Q25" i="21"/>
</calcChain>
</file>

<file path=xl/sharedStrings.xml><?xml version="1.0" encoding="utf-8"?>
<sst xmlns="http://schemas.openxmlformats.org/spreadsheetml/2006/main" count="3718" uniqueCount="168">
  <si>
    <t>Equipment</t>
  </si>
  <si>
    <t>Port</t>
  </si>
  <si>
    <t>Sea</t>
  </si>
  <si>
    <t>Other</t>
  </si>
  <si>
    <t xml:space="preserve">James Cook </t>
  </si>
  <si>
    <t>Back</t>
  </si>
  <si>
    <t>Discovery</t>
  </si>
  <si>
    <t>Navigational</t>
  </si>
  <si>
    <t>Propulsion</t>
  </si>
  <si>
    <t>Electrical</t>
  </si>
  <si>
    <t>Catering</t>
  </si>
  <si>
    <t>Gantry/Crane</t>
  </si>
  <si>
    <t>Ship Structure</t>
  </si>
  <si>
    <t>Scientific</t>
  </si>
  <si>
    <t>NMEP</t>
  </si>
  <si>
    <t>Medical</t>
  </si>
  <si>
    <t>Human Behaviour</t>
  </si>
  <si>
    <t>Training</t>
  </si>
  <si>
    <t>Chest</t>
  </si>
  <si>
    <t>All</t>
  </si>
  <si>
    <t>OF</t>
  </si>
  <si>
    <t>WEEK</t>
  </si>
  <si>
    <t>Human Behaviours</t>
  </si>
  <si>
    <t>Protective equip</t>
  </si>
  <si>
    <t>Equipment Issues</t>
  </si>
  <si>
    <t>Procedural Issues</t>
  </si>
  <si>
    <t>Resource Issue</t>
  </si>
  <si>
    <t>Other Good Ideas</t>
  </si>
  <si>
    <t>Fleet</t>
  </si>
  <si>
    <t>Total</t>
  </si>
  <si>
    <t>April</t>
  </si>
  <si>
    <t>May</t>
  </si>
  <si>
    <t>July</t>
  </si>
  <si>
    <t>August</t>
  </si>
  <si>
    <t xml:space="preserve">September </t>
  </si>
  <si>
    <t>October</t>
  </si>
  <si>
    <t>November</t>
  </si>
  <si>
    <t>December</t>
  </si>
  <si>
    <t>January</t>
  </si>
  <si>
    <t>February</t>
  </si>
  <si>
    <t>March</t>
  </si>
  <si>
    <t>Near Miss</t>
  </si>
  <si>
    <t>Behavioural</t>
  </si>
  <si>
    <t>Winch / Wire</t>
  </si>
  <si>
    <t>Engine/Mech/</t>
  </si>
  <si>
    <t>Sci Equip</t>
  </si>
  <si>
    <t>NMEP Equip.</t>
  </si>
  <si>
    <t>Electrical(ship)</t>
  </si>
  <si>
    <t>Death</t>
  </si>
  <si>
    <t>Minor Injury</t>
  </si>
  <si>
    <t>Ship strutcure</t>
  </si>
  <si>
    <t>Winch</t>
  </si>
  <si>
    <t>Eng Equip</t>
  </si>
  <si>
    <t>Scientific Equip</t>
  </si>
  <si>
    <t>Nav Equip</t>
  </si>
  <si>
    <t>NMEP Equip</t>
  </si>
  <si>
    <t>Cranes</t>
  </si>
  <si>
    <t>Personal Accidents</t>
  </si>
  <si>
    <t>June</t>
  </si>
  <si>
    <t>Deck Officers</t>
  </si>
  <si>
    <t>Deck Ratings</t>
  </si>
  <si>
    <t>Eng. Ratings</t>
  </si>
  <si>
    <t>Scientists</t>
  </si>
  <si>
    <t>Technicians</t>
  </si>
  <si>
    <t>Contractors</t>
  </si>
  <si>
    <t>Head / Face</t>
  </si>
  <si>
    <t>Hand / Arm</t>
  </si>
  <si>
    <t>Leg / Foot</t>
  </si>
  <si>
    <t>Hazard Communication</t>
  </si>
  <si>
    <t>1~3 Day Injury</t>
  </si>
  <si>
    <t>Major (+3) Injury</t>
  </si>
  <si>
    <t>Eng. Officers &amp; ETO's</t>
  </si>
  <si>
    <t>Catering Team</t>
  </si>
  <si>
    <t>Personnel Accidents</t>
  </si>
  <si>
    <t>At Sea</t>
  </si>
  <si>
    <t>Vessel Accidents</t>
  </si>
  <si>
    <t>Report Summary</t>
  </si>
  <si>
    <t>Summary of Personal &amp; Vessel Accidents, Near Misses &amp; Hazardous Communications</t>
  </si>
  <si>
    <t>Totals</t>
  </si>
  <si>
    <t>Annual Summaries</t>
  </si>
  <si>
    <t>One Medical Evacuation - JC</t>
  </si>
  <si>
    <t xml:space="preserve">  in the F/Y of</t>
  </si>
  <si>
    <t>Bunkering</t>
  </si>
  <si>
    <t>~</t>
  </si>
  <si>
    <t>5 Year Total</t>
  </si>
  <si>
    <t>Science</t>
  </si>
  <si>
    <t>Year Back</t>
  </si>
  <si>
    <t>Years Back</t>
  </si>
  <si>
    <t>Port/Berth/Refit</t>
  </si>
  <si>
    <t>Contractors/Other</t>
  </si>
  <si>
    <t>Ashore</t>
  </si>
  <si>
    <t>MAIB Report</t>
  </si>
  <si>
    <t>June                                                     Q1</t>
  </si>
  <si>
    <t>December                                  Q3</t>
  </si>
  <si>
    <t>September                              Q2</t>
  </si>
  <si>
    <t>March                                              Q4</t>
  </si>
  <si>
    <t>Annual Total</t>
  </si>
  <si>
    <t>Quarter 1 (Apr~Jun)</t>
  </si>
  <si>
    <t>Quarter 2 (Jul~Sept)</t>
  </si>
  <si>
    <t>Quarter 3 (Oct~Dec)</t>
  </si>
  <si>
    <t>Quarter 4 (Jan~Mar)</t>
  </si>
  <si>
    <t>Quarterly Report Summary</t>
  </si>
  <si>
    <t>Quarter #04</t>
  </si>
  <si>
    <t>Last Three months Report Summary</t>
  </si>
  <si>
    <t>F/Y Report Summary</t>
  </si>
  <si>
    <t>Contractors/Others</t>
  </si>
  <si>
    <t>Comparison - All</t>
  </si>
  <si>
    <t>Comparison - Ve &amp; NM</t>
  </si>
  <si>
    <t>-1 Behaviour</t>
  </si>
  <si>
    <t>2 HazComs for Shipyard</t>
  </si>
  <si>
    <t xml:space="preserve"> </t>
  </si>
  <si>
    <t>September                               Q2</t>
  </si>
  <si>
    <t>Five Year Total</t>
  </si>
  <si>
    <t>Winches</t>
  </si>
  <si>
    <t>Engineering</t>
  </si>
  <si>
    <t>Haz'Comms</t>
  </si>
  <si>
    <t>Protective Equipment</t>
  </si>
  <si>
    <t xml:space="preserve">Training </t>
  </si>
  <si>
    <t>Resources Issue</t>
  </si>
  <si>
    <t>Good Ideas</t>
  </si>
  <si>
    <t>Combined Accidents</t>
  </si>
  <si>
    <t>Near Miss &amp; Haz Coms</t>
  </si>
  <si>
    <t>F/Y</t>
  </si>
  <si>
    <t>NERC - NMFSS - Research Ship Group - Annual Summary of Incident Reports</t>
  </si>
  <si>
    <t xml:space="preserve">  </t>
  </si>
  <si>
    <t>NERC - NMFSS - Research Ship Group - Monthly &amp; Quarterly Statistics of Incident reports</t>
  </si>
  <si>
    <t>2015~16</t>
  </si>
  <si>
    <t>2014~15</t>
  </si>
  <si>
    <t>2013~14</t>
  </si>
  <si>
    <t>2012~13</t>
  </si>
  <si>
    <t>2011~12</t>
  </si>
  <si>
    <t>Graph #02a</t>
  </si>
  <si>
    <t>Graph #03a</t>
  </si>
  <si>
    <t>Figure xx:  RSS James Cook - Combined Accidents  Vs  Near Miss &amp; Haz'Comms - FY 2011-12 to FY 2015-16</t>
  </si>
  <si>
    <t>Figure xx:  RSS Discovery - Combined Accidents  Vs  Near Miss &amp; Haz'Comms - FY 2011-12 to FY 2015-16</t>
  </si>
  <si>
    <t>Figure xx:  RSG - Vessel Accidents reported by Ship - FY 2011-12 to FY 2015-16</t>
  </si>
  <si>
    <t>Figure  xx:  RSG - Summary of Reported Accidents by Category - FY 2011-12 to FY 2015-16</t>
  </si>
  <si>
    <t>Figure xx:  RSG - Summary of Personal Accidents by Rank - FY 2011-12 to FY 2015-16</t>
  </si>
  <si>
    <t>Figure xx:  RSG - Vessel Accidents reported by Equipment Area - FY 2011-12 to FY 2015-16</t>
  </si>
  <si>
    <t>Graph #04a</t>
  </si>
  <si>
    <t>Graph #05a</t>
  </si>
  <si>
    <t>Figure xx:  RSG - Near Miss reports by Ship - FY 2011-12 to FY 2015-16</t>
  </si>
  <si>
    <t>Figure xx:  RSG - Near Miss reports by Equipment Area - FY 2011-12 to FY 2015-16</t>
  </si>
  <si>
    <t>Graph #02b</t>
  </si>
  <si>
    <t>Figure xx:  RSG - Personal Accidents reported by Ship - FY 2011-12 to FY 2015-16</t>
  </si>
  <si>
    <t>Graph #02c</t>
  </si>
  <si>
    <t>Figure xx:  RSG - Personal Accidents by location on Ship - FY 2011-12 to FY 2015-16</t>
  </si>
  <si>
    <t>Figure xx:  RSG - Hazard Communications by Ship - FY 2011-12 to FY 2015-16</t>
  </si>
  <si>
    <t>Figure xx:  RSG - Hazard Communications by Issue - FY 2011-12 to FY 2015-16</t>
  </si>
  <si>
    <t>Graph #01a</t>
  </si>
  <si>
    <t>Graph #01b</t>
  </si>
  <si>
    <t>Graph #01c</t>
  </si>
  <si>
    <t>Graph #01d</t>
  </si>
  <si>
    <t>Graph #02d</t>
  </si>
  <si>
    <t>Graph #03c</t>
  </si>
  <si>
    <t>Graph #04b</t>
  </si>
  <si>
    <t>Graph #05b</t>
  </si>
  <si>
    <t>Figure xx:  RSG - Summary of Personal Injuries by Body Area - FY 2011-12 to FY 2015-16</t>
  </si>
  <si>
    <t xml:space="preserve">James Ck </t>
  </si>
  <si>
    <t>F/Y  2010 ~ 2011</t>
  </si>
  <si>
    <t>F/Y  2011 ~ 2012</t>
  </si>
  <si>
    <t>F/Y  2012 ~ 2013</t>
  </si>
  <si>
    <t>F/Y  2013 ~ 2014</t>
  </si>
  <si>
    <t>F/Y  2014 ~ 2015</t>
  </si>
  <si>
    <t>F/Y  2015 ~ 2016</t>
  </si>
  <si>
    <t>F/Y  2016 ~ 2017</t>
  </si>
  <si>
    <t>Statistics 2016-17'!</t>
  </si>
  <si>
    <t>Statistics 2015-16'!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</si>
</sst>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"/>
    <numFmt numFmtId="165" formatCode="dd\-mm\-yyyy"/>
  </numFmts>
  <fonts count="5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57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51"/>
      <name val="Arial"/>
      <family val="2"/>
    </font>
    <font>
      <sz val="8"/>
      <name val="Arial"/>
      <family val="2"/>
    </font>
    <font>
      <b/>
      <sz val="10"/>
      <color indexed="13"/>
      <name val="Arial"/>
      <family val="2"/>
    </font>
    <font>
      <b/>
      <sz val="10"/>
      <color rgb="FF006600"/>
      <name val="Arial"/>
      <family val="2"/>
    </font>
    <font>
      <b/>
      <sz val="10"/>
      <color rgb="FF0000CC"/>
      <name val="Arial"/>
      <family val="2"/>
    </font>
    <font>
      <b/>
      <sz val="10"/>
      <color rgb="FFC00000"/>
      <name val="Arial"/>
      <family val="2"/>
    </font>
    <font>
      <b/>
      <sz val="10"/>
      <color rgb="FFFFFF00"/>
      <name val="Arial"/>
      <family val="2"/>
    </font>
    <font>
      <b/>
      <sz val="11"/>
      <color rgb="FF0000CC"/>
      <name val="Arial"/>
      <family val="2"/>
    </font>
    <font>
      <b/>
      <sz val="11"/>
      <color rgb="FF00660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0"/>
      <color rgb="FFFFFF00"/>
      <name val="Arial"/>
      <family val="2"/>
    </font>
    <font>
      <sz val="10"/>
      <color indexed="13"/>
      <name val="Arial"/>
      <family val="2"/>
    </font>
    <font>
      <b/>
      <sz val="10"/>
      <color rgb="FFFF5050"/>
      <name val="Arial"/>
      <family val="2"/>
    </font>
    <font>
      <b/>
      <sz val="10"/>
      <color rgb="FF0070C0"/>
      <name val="Arial"/>
      <family val="2"/>
    </font>
    <font>
      <sz val="10"/>
      <color rgb="FFFF0000"/>
      <name val="Arial"/>
      <family val="2"/>
    </font>
    <font>
      <sz val="10"/>
      <color rgb="FF006600"/>
      <name val="Arial"/>
      <family val="2"/>
    </font>
    <font>
      <b/>
      <sz val="9"/>
      <name val="Arial"/>
      <family val="2"/>
    </font>
    <font>
      <b/>
      <sz val="10"/>
      <color rgb="FF0000FF"/>
      <name val="Arial"/>
      <family val="2"/>
    </font>
    <font>
      <b/>
      <sz val="20"/>
      <color rgb="FF0070C0"/>
      <name val="Arial"/>
      <family val="2"/>
    </font>
    <font>
      <sz val="10"/>
      <color rgb="FF0000FF"/>
      <name val="Arial"/>
      <family val="2"/>
    </font>
    <font>
      <sz val="10"/>
      <color rgb="FFC00000"/>
      <name val="Arial"/>
      <family val="2"/>
    </font>
    <font>
      <b/>
      <sz val="8"/>
      <name val="Arial"/>
      <family val="2"/>
    </font>
    <font>
      <b/>
      <sz val="10"/>
      <color rgb="FF00B050"/>
      <name val="Arial"/>
      <family val="2"/>
    </font>
    <font>
      <b/>
      <sz val="20"/>
      <color rgb="FFFF5050"/>
      <name val="Arial"/>
      <family val="2"/>
    </font>
    <font>
      <sz val="11"/>
      <color rgb="FFFF0000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45">
    <xf numFmtId="0" fontId="0" fillId="0" borderId="0"/>
    <xf numFmtId="0" fontId="1" fillId="0" borderId="0">
      <alignment readingOrder="1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/>
    <xf numFmtId="0" fontId="1" fillId="0" borderId="0"/>
  </cellStyleXfs>
  <cellXfs count="1247">
    <xf numFmtId="0" fontId="0" fillId="0" borderId="0" xfId="0"/>
    <xf numFmtId="0" fontId="1" fillId="0" borderId="0" xfId="1">
      <alignment readingOrder="1"/>
    </xf>
    <xf numFmtId="0" fontId="20" fillId="0" borderId="0" xfId="1" applyFont="1">
      <alignment readingOrder="1"/>
    </xf>
    <xf numFmtId="0" fontId="2" fillId="0" borderId="0" xfId="43" applyFont="1" applyFill="1" applyBorder="1"/>
    <xf numFmtId="0" fontId="2" fillId="0" borderId="0" xfId="43" applyFill="1" applyBorder="1" applyAlignment="1">
      <alignment horizontal="center"/>
    </xf>
    <xf numFmtId="0" fontId="2" fillId="0" borderId="0" xfId="43" applyFill="1" applyBorder="1"/>
    <xf numFmtId="0" fontId="21" fillId="0" borderId="35" xfId="43" applyFont="1" applyFill="1" applyBorder="1" applyAlignment="1">
      <alignment horizontal="center"/>
    </xf>
    <xf numFmtId="0" fontId="1" fillId="0" borderId="0" xfId="1" applyBorder="1">
      <alignment readingOrder="1"/>
    </xf>
    <xf numFmtId="0" fontId="2" fillId="0" borderId="0" xfId="43" applyFont="1" applyBorder="1"/>
    <xf numFmtId="0" fontId="2" fillId="0" borderId="0" xfId="43" applyBorder="1"/>
    <xf numFmtId="0" fontId="1" fillId="0" borderId="0" xfId="1" applyFill="1">
      <alignment readingOrder="1"/>
    </xf>
    <xf numFmtId="0" fontId="21" fillId="0" borderId="31" xfId="43" applyFont="1" applyFill="1" applyBorder="1" applyAlignment="1">
      <alignment horizontal="center"/>
    </xf>
    <xf numFmtId="0" fontId="21" fillId="0" borderId="0" xfId="43" applyFont="1" applyFill="1" applyBorder="1" applyAlignment="1">
      <alignment horizontal="center"/>
    </xf>
    <xf numFmtId="0" fontId="20" fillId="0" borderId="0" xfId="43" applyFont="1" applyFill="1" applyBorder="1"/>
    <xf numFmtId="0" fontId="20" fillId="0" borderId="0" xfId="1" applyFont="1" applyFill="1">
      <alignment readingOrder="1"/>
    </xf>
    <xf numFmtId="0" fontId="29" fillId="0" borderId="32" xfId="43" applyFont="1" applyFill="1" applyBorder="1" applyAlignment="1">
      <alignment horizontal="center"/>
    </xf>
    <xf numFmtId="0" fontId="30" fillId="0" borderId="31" xfId="43" applyFont="1" applyFill="1" applyBorder="1" applyAlignment="1">
      <alignment horizontal="center"/>
    </xf>
    <xf numFmtId="0" fontId="21" fillId="0" borderId="51" xfId="43" applyFont="1" applyFill="1" applyBorder="1" applyAlignment="1">
      <alignment horizontal="center"/>
    </xf>
    <xf numFmtId="0" fontId="21" fillId="0" borderId="48" xfId="43" applyFont="1" applyFill="1" applyBorder="1" applyAlignment="1">
      <alignment horizontal="center"/>
    </xf>
    <xf numFmtId="0" fontId="21" fillId="0" borderId="34" xfId="43" applyFont="1" applyFill="1" applyBorder="1" applyAlignment="1">
      <alignment horizontal="center"/>
    </xf>
    <xf numFmtId="0" fontId="21" fillId="0" borderId="43" xfId="43" applyFont="1" applyFill="1" applyBorder="1" applyAlignment="1">
      <alignment horizontal="center"/>
    </xf>
    <xf numFmtId="0" fontId="24" fillId="0" borderId="0" xfId="43" applyFont="1" applyFill="1" applyBorder="1" applyAlignment="1">
      <alignment horizontal="center"/>
    </xf>
    <xf numFmtId="0" fontId="30" fillId="0" borderId="12" xfId="43" applyFont="1" applyFill="1" applyBorder="1" applyAlignment="1">
      <alignment horizontal="center"/>
    </xf>
    <xf numFmtId="0" fontId="29" fillId="0" borderId="0" xfId="43" applyFont="1" applyFill="1" applyBorder="1" applyAlignment="1">
      <alignment horizontal="center"/>
    </xf>
    <xf numFmtId="0" fontId="1" fillId="0" borderId="0" xfId="1" applyFill="1" applyBorder="1">
      <alignment readingOrder="1"/>
    </xf>
    <xf numFmtId="0" fontId="29" fillId="0" borderId="37" xfId="43" applyFont="1" applyFill="1" applyBorder="1" applyAlignment="1">
      <alignment horizontal="center"/>
    </xf>
    <xf numFmtId="0" fontId="30" fillId="0" borderId="34" xfId="43" applyFont="1" applyFill="1" applyBorder="1" applyAlignment="1">
      <alignment horizontal="center"/>
    </xf>
    <xf numFmtId="0" fontId="29" fillId="0" borderId="16" xfId="43" applyFont="1" applyFill="1" applyBorder="1" applyAlignment="1">
      <alignment horizontal="center"/>
    </xf>
    <xf numFmtId="0" fontId="29" fillId="0" borderId="22" xfId="43" applyFont="1" applyFill="1" applyBorder="1" applyAlignment="1">
      <alignment horizontal="center"/>
    </xf>
    <xf numFmtId="0" fontId="29" fillId="0" borderId="44" xfId="43" applyFont="1" applyFill="1" applyBorder="1" applyAlignment="1">
      <alignment horizontal="center"/>
    </xf>
    <xf numFmtId="0" fontId="30" fillId="0" borderId="51" xfId="43" applyFont="1" applyFill="1" applyBorder="1" applyAlignment="1">
      <alignment horizontal="center"/>
    </xf>
    <xf numFmtId="0" fontId="29" fillId="0" borderId="50" xfId="43" applyFont="1" applyFill="1" applyBorder="1" applyAlignment="1">
      <alignment horizontal="center"/>
    </xf>
    <xf numFmtId="0" fontId="29" fillId="0" borderId="56" xfId="43" applyFont="1" applyFill="1" applyBorder="1" applyAlignment="1">
      <alignment horizontal="center"/>
    </xf>
    <xf numFmtId="0" fontId="30" fillId="0" borderId="48" xfId="43" applyFont="1" applyFill="1" applyBorder="1" applyAlignment="1">
      <alignment horizontal="center"/>
    </xf>
    <xf numFmtId="0" fontId="29" fillId="0" borderId="53" xfId="43" applyFont="1" applyFill="1" applyBorder="1" applyAlignment="1">
      <alignment horizontal="center"/>
    </xf>
    <xf numFmtId="0" fontId="29" fillId="0" borderId="58" xfId="43" applyFont="1" applyFill="1" applyBorder="1" applyAlignment="1">
      <alignment horizontal="center"/>
    </xf>
    <xf numFmtId="0" fontId="29" fillId="0" borderId="46" xfId="43" applyFont="1" applyFill="1" applyBorder="1" applyAlignment="1">
      <alignment horizontal="center"/>
    </xf>
    <xf numFmtId="0" fontId="2" fillId="0" borderId="0" xfId="43" applyFont="1" applyFill="1" applyBorder="1" applyAlignment="1">
      <alignment horizontal="center"/>
    </xf>
    <xf numFmtId="0" fontId="2" fillId="0" borderId="0" xfId="1" applyFont="1" applyFill="1" applyBorder="1">
      <alignment readingOrder="1"/>
    </xf>
    <xf numFmtId="0" fontId="20" fillId="32" borderId="25" xfId="43" applyFont="1" applyFill="1" applyBorder="1" applyAlignment="1">
      <alignment horizontal="center" vertical="center" wrapText="1"/>
    </xf>
    <xf numFmtId="0" fontId="28" fillId="31" borderId="28" xfId="43" applyFont="1" applyFill="1" applyBorder="1" applyAlignment="1">
      <alignment horizontal="center" vertical="center" wrapText="1"/>
    </xf>
    <xf numFmtId="0" fontId="22" fillId="0" borderId="0" xfId="43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20" fillId="0" borderId="0" xfId="43" applyFont="1" applyFill="1" applyBorder="1" applyAlignment="1">
      <alignment horizontal="center" vertical="center" wrapText="1"/>
    </xf>
    <xf numFmtId="0" fontId="20" fillId="0" borderId="0" xfId="1" applyFont="1" applyAlignment="1">
      <alignment horizontal="center" vertical="center" wrapText="1" readingOrder="1"/>
    </xf>
    <xf numFmtId="0" fontId="20" fillId="0" borderId="0" xfId="1" applyFont="1" applyFill="1" applyAlignment="1">
      <alignment horizontal="center" vertical="center" wrapText="1" readingOrder="1"/>
    </xf>
    <xf numFmtId="0" fontId="1" fillId="0" borderId="0" xfId="1" applyAlignment="1">
      <alignment horizontal="center" vertical="center" wrapText="1" readingOrder="1"/>
    </xf>
    <xf numFmtId="0" fontId="20" fillId="0" borderId="0" xfId="1" applyFont="1" applyFill="1" applyAlignment="1">
      <alignment horizontal="center" vertical="center" wrapText="1"/>
    </xf>
    <xf numFmtId="0" fontId="20" fillId="0" borderId="0" xfId="1" applyFont="1" applyAlignment="1">
      <alignment horizontal="center" vertical="center" wrapText="1"/>
    </xf>
    <xf numFmtId="0" fontId="20" fillId="0" borderId="0" xfId="1" applyFont="1" applyFill="1" applyBorder="1" applyAlignment="1">
      <alignment horizontal="center" vertical="center" wrapText="1"/>
    </xf>
    <xf numFmtId="0" fontId="20" fillId="0" borderId="0" xfId="1" applyFont="1" applyBorder="1" applyAlignment="1">
      <alignment horizontal="center" vertical="center" wrapText="1"/>
    </xf>
    <xf numFmtId="0" fontId="32" fillId="34" borderId="38" xfId="43" applyFont="1" applyFill="1" applyBorder="1" applyAlignment="1">
      <alignment horizontal="center" vertical="center" wrapText="1"/>
    </xf>
    <xf numFmtId="0" fontId="25" fillId="0" borderId="0" xfId="1" applyFont="1" applyAlignment="1">
      <alignment horizontal="center" vertical="center" wrapText="1" readingOrder="1"/>
    </xf>
    <xf numFmtId="0" fontId="26" fillId="0" borderId="0" xfId="43" applyFont="1" applyFill="1" applyBorder="1"/>
    <xf numFmtId="0" fontId="27" fillId="0" borderId="0" xfId="43" applyFont="1" applyFill="1" applyBorder="1"/>
    <xf numFmtId="0" fontId="21" fillId="35" borderId="30" xfId="43" applyFont="1" applyFill="1" applyBorder="1" applyAlignment="1">
      <alignment horizontal="center"/>
    </xf>
    <xf numFmtId="0" fontId="29" fillId="35" borderId="19" xfId="43" applyFont="1" applyFill="1" applyBorder="1" applyAlignment="1">
      <alignment horizontal="center"/>
    </xf>
    <xf numFmtId="0" fontId="31" fillId="35" borderId="25" xfId="43" applyFont="1" applyFill="1" applyBorder="1" applyAlignment="1">
      <alignment horizontal="center"/>
    </xf>
    <xf numFmtId="0" fontId="21" fillId="35" borderId="23" xfId="43" applyFont="1" applyFill="1" applyBorder="1" applyAlignment="1">
      <alignment horizontal="center"/>
    </xf>
    <xf numFmtId="0" fontId="30" fillId="35" borderId="14" xfId="43" applyFont="1" applyFill="1" applyBorder="1" applyAlignment="1">
      <alignment horizontal="center"/>
    </xf>
    <xf numFmtId="0" fontId="29" fillId="35" borderId="26" xfId="43" applyFont="1" applyFill="1" applyBorder="1" applyAlignment="1">
      <alignment horizontal="center"/>
    </xf>
    <xf numFmtId="0" fontId="29" fillId="35" borderId="49" xfId="43" applyFont="1" applyFill="1" applyBorder="1" applyAlignment="1">
      <alignment horizontal="center"/>
    </xf>
    <xf numFmtId="0" fontId="20" fillId="27" borderId="28" xfId="43" applyFont="1" applyFill="1" applyBorder="1" applyAlignment="1">
      <alignment horizontal="center" vertical="center" wrapText="1"/>
    </xf>
    <xf numFmtId="0" fontId="2" fillId="35" borderId="12" xfId="43" applyFont="1" applyFill="1" applyBorder="1"/>
    <xf numFmtId="0" fontId="2" fillId="35" borderId="40" xfId="43" applyFont="1" applyFill="1" applyBorder="1"/>
    <xf numFmtId="0" fontId="2" fillId="35" borderId="61" xfId="43" applyFont="1" applyFill="1" applyBorder="1"/>
    <xf numFmtId="0" fontId="20" fillId="35" borderId="25" xfId="43" applyFont="1" applyFill="1" applyBorder="1" applyAlignment="1">
      <alignment horizontal="center"/>
    </xf>
    <xf numFmtId="0" fontId="31" fillId="35" borderId="28" xfId="43" applyFont="1" applyFill="1" applyBorder="1" applyAlignment="1">
      <alignment horizontal="center" vertical="center" wrapText="1"/>
    </xf>
    <xf numFmtId="0" fontId="31" fillId="35" borderId="28" xfId="43" applyFont="1" applyFill="1" applyBorder="1" applyAlignment="1">
      <alignment horizontal="center"/>
    </xf>
    <xf numFmtId="0" fontId="31" fillId="35" borderId="29" xfId="43" applyFont="1" applyFill="1" applyBorder="1" applyAlignment="1">
      <alignment horizontal="center"/>
    </xf>
    <xf numFmtId="0" fontId="31" fillId="35" borderId="64" xfId="43" applyFont="1" applyFill="1" applyBorder="1" applyAlignment="1">
      <alignment horizontal="center"/>
    </xf>
    <xf numFmtId="0" fontId="31" fillId="35" borderId="60" xfId="43" applyFont="1" applyFill="1" applyBorder="1" applyAlignment="1">
      <alignment horizontal="center"/>
    </xf>
    <xf numFmtId="0" fontId="31" fillId="35" borderId="42" xfId="43" applyFont="1" applyFill="1" applyBorder="1" applyAlignment="1">
      <alignment horizontal="center"/>
    </xf>
    <xf numFmtId="0" fontId="31" fillId="35" borderId="16" xfId="43" applyFont="1" applyFill="1" applyBorder="1" applyAlignment="1">
      <alignment horizontal="center"/>
    </xf>
    <xf numFmtId="0" fontId="31" fillId="35" borderId="32" xfId="43" applyFont="1" applyFill="1" applyBorder="1" applyAlignment="1">
      <alignment horizontal="center"/>
    </xf>
    <xf numFmtId="0" fontId="31" fillId="35" borderId="50" xfId="43" applyFont="1" applyFill="1" applyBorder="1" applyAlignment="1">
      <alignment horizontal="center"/>
    </xf>
    <xf numFmtId="0" fontId="31" fillId="35" borderId="53" xfId="43" applyFont="1" applyFill="1" applyBorder="1" applyAlignment="1">
      <alignment horizontal="center"/>
    </xf>
    <xf numFmtId="0" fontId="31" fillId="35" borderId="22" xfId="43" applyFont="1" applyFill="1" applyBorder="1" applyAlignment="1">
      <alignment horizontal="center"/>
    </xf>
    <xf numFmtId="0" fontId="20" fillId="35" borderId="30" xfId="43" applyFont="1" applyFill="1" applyBorder="1" applyAlignment="1">
      <alignment horizontal="center"/>
    </xf>
    <xf numFmtId="0" fontId="21" fillId="35" borderId="27" xfId="43" applyFont="1" applyFill="1" applyBorder="1" applyAlignment="1">
      <alignment horizontal="center"/>
    </xf>
    <xf numFmtId="0" fontId="31" fillId="35" borderId="25" xfId="43" applyFont="1" applyFill="1" applyBorder="1" applyAlignment="1">
      <alignment horizontal="center" vertical="center" wrapText="1"/>
    </xf>
    <xf numFmtId="0" fontId="20" fillId="28" borderId="38" xfId="43" applyFont="1" applyFill="1" applyBorder="1" applyAlignment="1">
      <alignment horizontal="center" vertical="center" wrapText="1"/>
    </xf>
    <xf numFmtId="0" fontId="29" fillId="35" borderId="44" xfId="43" applyFont="1" applyFill="1" applyBorder="1" applyAlignment="1">
      <alignment horizontal="center"/>
    </xf>
    <xf numFmtId="0" fontId="30" fillId="35" borderId="23" xfId="43" applyFont="1" applyFill="1" applyBorder="1" applyAlignment="1">
      <alignment horizontal="center"/>
    </xf>
    <xf numFmtId="0" fontId="30" fillId="0" borderId="11" xfId="43" applyFont="1" applyFill="1" applyBorder="1" applyAlignment="1">
      <alignment horizontal="center"/>
    </xf>
    <xf numFmtId="0" fontId="29" fillId="0" borderId="59" xfId="43" applyFont="1" applyFill="1" applyBorder="1" applyAlignment="1">
      <alignment horizontal="center"/>
    </xf>
    <xf numFmtId="0" fontId="29" fillId="0" borderId="10" xfId="43" applyFont="1" applyFill="1" applyBorder="1" applyAlignment="1">
      <alignment horizontal="center"/>
    </xf>
    <xf numFmtId="0" fontId="29" fillId="0" borderId="36" xfId="43" applyFont="1" applyFill="1" applyBorder="1" applyAlignment="1">
      <alignment horizontal="center"/>
    </xf>
    <xf numFmtId="0" fontId="30" fillId="0" borderId="40" xfId="43" applyFont="1" applyFill="1" applyBorder="1" applyAlignment="1">
      <alignment horizontal="center"/>
    </xf>
    <xf numFmtId="0" fontId="29" fillId="0" borderId="55" xfId="43" applyFont="1" applyFill="1" applyBorder="1" applyAlignment="1">
      <alignment horizontal="center"/>
    </xf>
    <xf numFmtId="0" fontId="29" fillId="0" borderId="63" xfId="43" applyFont="1" applyFill="1" applyBorder="1" applyAlignment="1">
      <alignment horizontal="center"/>
    </xf>
    <xf numFmtId="0" fontId="33" fillId="0" borderId="12" xfId="43" applyFont="1" applyFill="1" applyBorder="1" applyAlignment="1">
      <alignment horizontal="center"/>
    </xf>
    <xf numFmtId="0" fontId="33" fillId="0" borderId="31" xfId="43" applyFont="1" applyFill="1" applyBorder="1" applyAlignment="1">
      <alignment horizontal="center"/>
    </xf>
    <xf numFmtId="0" fontId="30" fillId="0" borderId="61" xfId="43" applyFont="1" applyFill="1" applyBorder="1" applyAlignment="1">
      <alignment horizontal="center"/>
    </xf>
    <xf numFmtId="0" fontId="29" fillId="0" borderId="57" xfId="43" applyFont="1" applyFill="1" applyBorder="1" applyAlignment="1">
      <alignment horizontal="center"/>
    </xf>
    <xf numFmtId="0" fontId="29" fillId="0" borderId="24" xfId="43" applyFont="1" applyFill="1" applyBorder="1" applyAlignment="1">
      <alignment horizontal="center"/>
    </xf>
    <xf numFmtId="0" fontId="30" fillId="0" borderId="23" xfId="43" applyFont="1" applyFill="1" applyBorder="1" applyAlignment="1">
      <alignment horizontal="center"/>
    </xf>
    <xf numFmtId="0" fontId="29" fillId="0" borderId="62" xfId="43" applyFont="1" applyFill="1" applyBorder="1" applyAlignment="1">
      <alignment horizontal="center"/>
    </xf>
    <xf numFmtId="0" fontId="29" fillId="0" borderId="18" xfId="43" applyFont="1" applyFill="1" applyBorder="1" applyAlignment="1">
      <alignment horizontal="center"/>
    </xf>
    <xf numFmtId="0" fontId="20" fillId="30" borderId="26" xfId="43" applyFont="1" applyFill="1" applyBorder="1" applyAlignment="1">
      <alignment horizontal="center" vertical="center" wrapText="1"/>
    </xf>
    <xf numFmtId="0" fontId="36" fillId="0" borderId="0" xfId="1" applyFont="1">
      <alignment readingOrder="1"/>
    </xf>
    <xf numFmtId="0" fontId="35" fillId="0" borderId="0" xfId="1" applyFont="1" applyBorder="1" applyAlignment="1">
      <alignment horizontal="center" readingOrder="1"/>
    </xf>
    <xf numFmtId="0" fontId="35" fillId="0" borderId="0" xfId="1" applyFont="1" applyAlignment="1">
      <alignment horizontal="center" readingOrder="1"/>
    </xf>
    <xf numFmtId="0" fontId="29" fillId="35" borderId="19" xfId="1" applyFont="1" applyFill="1" applyBorder="1" applyAlignment="1">
      <alignment horizontal="center" readingOrder="1"/>
    </xf>
    <xf numFmtId="0" fontId="39" fillId="35" borderId="28" xfId="1" applyFont="1" applyFill="1" applyBorder="1" applyAlignment="1">
      <alignment horizontal="center" readingOrder="1"/>
    </xf>
    <xf numFmtId="0" fontId="39" fillId="35" borderId="29" xfId="1" applyFont="1" applyFill="1" applyBorder="1" applyAlignment="1">
      <alignment horizontal="center" readingOrder="1"/>
    </xf>
    <xf numFmtId="0" fontId="39" fillId="35" borderId="42" xfId="1" applyFont="1" applyFill="1" applyBorder="1" applyAlignment="1">
      <alignment horizontal="center" readingOrder="1"/>
    </xf>
    <xf numFmtId="0" fontId="30" fillId="35" borderId="13" xfId="1" applyFont="1" applyFill="1" applyBorder="1" applyAlignment="1">
      <alignment horizontal="center" readingOrder="1"/>
    </xf>
    <xf numFmtId="0" fontId="30" fillId="0" borderId="58" xfId="43" applyFont="1" applyFill="1" applyBorder="1" applyAlignment="1">
      <alignment horizontal="center"/>
    </xf>
    <xf numFmtId="0" fontId="30" fillId="0" borderId="10" xfId="43" applyFont="1" applyFill="1" applyBorder="1" applyAlignment="1">
      <alignment horizontal="center"/>
    </xf>
    <xf numFmtId="0" fontId="30" fillId="0" borderId="0" xfId="43" applyFont="1" applyFill="1" applyBorder="1" applyAlignment="1">
      <alignment horizontal="center"/>
    </xf>
    <xf numFmtId="0" fontId="33" fillId="0" borderId="0" xfId="43" applyFont="1" applyFill="1" applyBorder="1" applyAlignment="1">
      <alignment horizontal="center"/>
    </xf>
    <xf numFmtId="0" fontId="30" fillId="0" borderId="56" xfId="43" applyFont="1" applyFill="1" applyBorder="1" applyAlignment="1">
      <alignment horizontal="center"/>
    </xf>
    <xf numFmtId="0" fontId="30" fillId="0" borderId="18" xfId="43" applyFont="1" applyFill="1" applyBorder="1" applyAlignment="1">
      <alignment horizontal="center"/>
    </xf>
    <xf numFmtId="0" fontId="21" fillId="0" borderId="33" xfId="43" applyFont="1" applyFill="1" applyBorder="1" applyAlignment="1">
      <alignment horizontal="center"/>
    </xf>
    <xf numFmtId="0" fontId="30" fillId="0" borderId="43" xfId="43" applyFont="1" applyFill="1" applyBorder="1" applyAlignment="1">
      <alignment horizontal="center"/>
    </xf>
    <xf numFmtId="0" fontId="21" fillId="0" borderId="52" xfId="43" applyFont="1" applyFill="1" applyBorder="1" applyAlignment="1">
      <alignment horizontal="center"/>
    </xf>
    <xf numFmtId="0" fontId="21" fillId="0" borderId="54" xfId="43" applyFont="1" applyFill="1" applyBorder="1" applyAlignment="1">
      <alignment horizontal="center"/>
    </xf>
    <xf numFmtId="0" fontId="21" fillId="0" borderId="45" xfId="43" applyFont="1" applyFill="1" applyBorder="1" applyAlignment="1">
      <alignment horizontal="center"/>
    </xf>
    <xf numFmtId="0" fontId="21" fillId="35" borderId="14" xfId="43" applyFont="1" applyFill="1" applyBorder="1" applyAlignment="1">
      <alignment horizontal="center"/>
    </xf>
    <xf numFmtId="0" fontId="1" fillId="0" borderId="0" xfId="43" applyFont="1" applyFill="1" applyBorder="1" applyAlignment="1">
      <alignment horizontal="left" vertical="center" wrapText="1"/>
    </xf>
    <xf numFmtId="0" fontId="1" fillId="0" borderId="0" xfId="43" applyFont="1" applyFill="1" applyBorder="1" applyAlignment="1">
      <alignment horizontal="left"/>
    </xf>
    <xf numFmtId="0" fontId="31" fillId="24" borderId="25" xfId="43" applyFont="1" applyFill="1" applyBorder="1" applyAlignment="1">
      <alignment horizontal="center"/>
    </xf>
    <xf numFmtId="0" fontId="39" fillId="24" borderId="42" xfId="1" applyFont="1" applyFill="1" applyBorder="1" applyAlignment="1">
      <alignment horizontal="center" readingOrder="1"/>
    </xf>
    <xf numFmtId="0" fontId="40" fillId="35" borderId="19" xfId="43" applyFont="1" applyFill="1" applyBorder="1" applyAlignment="1">
      <alignment horizontal="center"/>
    </xf>
    <xf numFmtId="0" fontId="31" fillId="35" borderId="14" xfId="43" applyFont="1" applyFill="1" applyBorder="1" applyAlignment="1">
      <alignment horizontal="center"/>
    </xf>
    <xf numFmtId="0" fontId="23" fillId="35" borderId="44" xfId="43" applyFont="1" applyFill="1" applyBorder="1" applyAlignment="1">
      <alignment horizontal="center"/>
    </xf>
    <xf numFmtId="0" fontId="21" fillId="0" borderId="12" xfId="43" applyFont="1" applyFill="1" applyBorder="1" applyAlignment="1">
      <alignment horizontal="center"/>
    </xf>
    <xf numFmtId="0" fontId="21" fillId="0" borderId="40" xfId="43" applyFont="1" applyFill="1" applyBorder="1" applyAlignment="1">
      <alignment horizontal="center"/>
    </xf>
    <xf numFmtId="0" fontId="26" fillId="29" borderId="21" xfId="43" applyFont="1" applyFill="1" applyBorder="1" applyAlignment="1">
      <alignment horizontal="center" vertical="center"/>
    </xf>
    <xf numFmtId="0" fontId="27" fillId="0" borderId="21" xfId="43" applyFont="1" applyBorder="1" applyAlignment="1">
      <alignment horizontal="center" vertical="center"/>
    </xf>
    <xf numFmtId="0" fontId="2" fillId="0" borderId="0" xfId="43" applyBorder="1" applyAlignment="1">
      <alignment horizontal="center" vertical="center"/>
    </xf>
    <xf numFmtId="0" fontId="2" fillId="30" borderId="21" xfId="43" applyFill="1" applyBorder="1" applyAlignment="1">
      <alignment horizontal="center" vertical="center"/>
    </xf>
    <xf numFmtId="0" fontId="2" fillId="0" borderId="21" xfId="43" applyFont="1" applyBorder="1" applyAlignment="1">
      <alignment horizontal="center" vertical="center"/>
    </xf>
    <xf numFmtId="0" fontId="2" fillId="35" borderId="23" xfId="43" applyFont="1" applyFill="1" applyBorder="1"/>
    <xf numFmtId="0" fontId="30" fillId="35" borderId="45" xfId="43" applyFont="1" applyFill="1" applyBorder="1" applyAlignment="1">
      <alignment horizontal="center"/>
    </xf>
    <xf numFmtId="0" fontId="2" fillId="35" borderId="11" xfId="43" applyFont="1" applyFill="1" applyBorder="1"/>
    <xf numFmtId="0" fontId="29" fillId="35" borderId="18" xfId="43" applyFont="1" applyFill="1" applyBorder="1" applyAlignment="1">
      <alignment horizontal="center"/>
    </xf>
    <xf numFmtId="0" fontId="1" fillId="0" borderId="0" xfId="1" applyBorder="1" applyAlignment="1">
      <alignment horizontal="center" readingOrder="1"/>
    </xf>
    <xf numFmtId="0" fontId="1" fillId="0" borderId="0" xfId="1" applyFill="1" applyBorder="1" applyAlignment="1">
      <alignment horizontal="center" readingOrder="1"/>
    </xf>
    <xf numFmtId="0" fontId="1" fillId="24" borderId="68" xfId="1" applyFill="1" applyBorder="1">
      <alignment readingOrder="1"/>
    </xf>
    <xf numFmtId="0" fontId="1" fillId="24" borderId="67" xfId="1" applyFill="1" applyBorder="1">
      <alignment readingOrder="1"/>
    </xf>
    <xf numFmtId="0" fontId="20" fillId="38" borderId="14" xfId="43" applyFont="1" applyFill="1" applyBorder="1" applyAlignment="1">
      <alignment horizontal="center" vertical="center" wrapText="1"/>
    </xf>
    <xf numFmtId="0" fontId="20" fillId="36" borderId="26" xfId="43" applyFont="1" applyFill="1" applyBorder="1" applyAlignment="1">
      <alignment horizontal="center" vertical="center" wrapText="1"/>
    </xf>
    <xf numFmtId="0" fontId="30" fillId="0" borderId="34" xfId="1" applyFont="1" applyFill="1" applyBorder="1" applyAlignment="1">
      <alignment horizontal="center" readingOrder="1"/>
    </xf>
    <xf numFmtId="0" fontId="29" fillId="0" borderId="16" xfId="1" applyFont="1" applyFill="1" applyBorder="1" applyAlignment="1">
      <alignment horizontal="center" readingOrder="1"/>
    </xf>
    <xf numFmtId="0" fontId="30" fillId="0" borderId="31" xfId="1" applyFont="1" applyFill="1" applyBorder="1" applyAlignment="1">
      <alignment horizontal="center" readingOrder="1"/>
    </xf>
    <xf numFmtId="0" fontId="29" fillId="0" borderId="32" xfId="1" applyFont="1" applyFill="1" applyBorder="1" applyAlignment="1">
      <alignment horizontal="center" readingOrder="1"/>
    </xf>
    <xf numFmtId="0" fontId="30" fillId="0" borderId="51" xfId="1" applyFont="1" applyFill="1" applyBorder="1" applyAlignment="1">
      <alignment horizontal="center" readingOrder="1"/>
    </xf>
    <xf numFmtId="0" fontId="29" fillId="0" borderId="50" xfId="1" applyFont="1" applyFill="1" applyBorder="1" applyAlignment="1">
      <alignment horizontal="center" readingOrder="1"/>
    </xf>
    <xf numFmtId="0" fontId="30" fillId="0" borderId="48" xfId="1" applyFont="1" applyFill="1" applyBorder="1" applyAlignment="1">
      <alignment horizontal="center" readingOrder="1"/>
    </xf>
    <xf numFmtId="0" fontId="29" fillId="0" borderId="53" xfId="1" applyFont="1" applyFill="1" applyBorder="1" applyAlignment="1">
      <alignment horizontal="center" readingOrder="1"/>
    </xf>
    <xf numFmtId="0" fontId="30" fillId="0" borderId="43" xfId="1" applyFont="1" applyFill="1" applyBorder="1" applyAlignment="1">
      <alignment horizontal="center" readingOrder="1"/>
    </xf>
    <xf numFmtId="0" fontId="29" fillId="0" borderId="22" xfId="1" applyFont="1" applyFill="1" applyBorder="1" applyAlignment="1">
      <alignment horizontal="center" readingOrder="1"/>
    </xf>
    <xf numFmtId="0" fontId="30" fillId="35" borderId="43" xfId="43" applyFont="1" applyFill="1" applyBorder="1" applyAlignment="1">
      <alignment horizontal="center"/>
    </xf>
    <xf numFmtId="0" fontId="30" fillId="0" borderId="0" xfId="1" applyFont="1" applyFill="1" applyBorder="1" applyAlignment="1">
      <alignment horizontal="center" readingOrder="1"/>
    </xf>
    <xf numFmtId="0" fontId="29" fillId="35" borderId="22" xfId="43" applyFont="1" applyFill="1" applyBorder="1" applyAlignment="1">
      <alignment horizontal="center"/>
    </xf>
    <xf numFmtId="0" fontId="34" fillId="0" borderId="36" xfId="43" applyFont="1" applyFill="1" applyBorder="1" applyAlignment="1">
      <alignment horizontal="center"/>
    </xf>
    <xf numFmtId="0" fontId="30" fillId="0" borderId="56" xfId="1" applyFont="1" applyFill="1" applyBorder="1" applyAlignment="1">
      <alignment horizontal="center" readingOrder="1"/>
    </xf>
    <xf numFmtId="0" fontId="30" fillId="0" borderId="58" xfId="1" applyFont="1" applyFill="1" applyBorder="1" applyAlignment="1">
      <alignment horizontal="center" readingOrder="1"/>
    </xf>
    <xf numFmtId="0" fontId="34" fillId="0" borderId="32" xfId="43" applyFont="1" applyFill="1" applyBorder="1" applyAlignment="1">
      <alignment horizontal="center"/>
    </xf>
    <xf numFmtId="0" fontId="34" fillId="0" borderId="53" xfId="43" applyFont="1" applyFill="1" applyBorder="1" applyAlignment="1">
      <alignment horizontal="center"/>
    </xf>
    <xf numFmtId="0" fontId="21" fillId="0" borderId="11" xfId="43" applyFont="1" applyFill="1" applyBorder="1" applyAlignment="1">
      <alignment horizontal="center"/>
    </xf>
    <xf numFmtId="0" fontId="21" fillId="0" borderId="61" xfId="43" applyFont="1" applyFill="1" applyBorder="1" applyAlignment="1">
      <alignment horizontal="center"/>
    </xf>
    <xf numFmtId="0" fontId="21" fillId="0" borderId="23" xfId="43" applyFont="1" applyFill="1" applyBorder="1" applyAlignment="1">
      <alignment horizontal="center"/>
    </xf>
    <xf numFmtId="0" fontId="30" fillId="0" borderId="10" xfId="1" applyFont="1" applyFill="1" applyBorder="1" applyAlignment="1">
      <alignment horizontal="center" readingOrder="1"/>
    </xf>
    <xf numFmtId="0" fontId="29" fillId="0" borderId="46" xfId="1" applyFont="1" applyFill="1" applyBorder="1" applyAlignment="1">
      <alignment horizontal="center" readingOrder="1"/>
    </xf>
    <xf numFmtId="0" fontId="29" fillId="0" borderId="37" xfId="1" applyFont="1" applyFill="1" applyBorder="1" applyAlignment="1">
      <alignment horizontal="center" readingOrder="1"/>
    </xf>
    <xf numFmtId="0" fontId="29" fillId="0" borderId="63" xfId="1" applyFont="1" applyFill="1" applyBorder="1" applyAlignment="1">
      <alignment horizontal="center" readingOrder="1"/>
    </xf>
    <xf numFmtId="0" fontId="29" fillId="0" borderId="24" xfId="1" applyFont="1" applyFill="1" applyBorder="1" applyAlignment="1">
      <alignment horizontal="center" readingOrder="1"/>
    </xf>
    <xf numFmtId="0" fontId="30" fillId="0" borderId="18" xfId="1" applyFont="1" applyFill="1" applyBorder="1" applyAlignment="1">
      <alignment horizontal="center" readingOrder="1"/>
    </xf>
    <xf numFmtId="0" fontId="29" fillId="0" borderId="44" xfId="1" applyFont="1" applyFill="1" applyBorder="1" applyAlignment="1">
      <alignment horizontal="center" readingOrder="1"/>
    </xf>
    <xf numFmtId="0" fontId="21" fillId="39" borderId="11" xfId="43" applyFont="1" applyFill="1" applyBorder="1" applyAlignment="1">
      <alignment horizontal="center"/>
    </xf>
    <xf numFmtId="0" fontId="29" fillId="39" borderId="59" xfId="43" applyFont="1" applyFill="1" applyBorder="1" applyAlignment="1">
      <alignment horizontal="center"/>
    </xf>
    <xf numFmtId="0" fontId="21" fillId="39" borderId="12" xfId="43" applyFont="1" applyFill="1" applyBorder="1" applyAlignment="1">
      <alignment horizontal="center"/>
    </xf>
    <xf numFmtId="0" fontId="29" fillId="39" borderId="36" xfId="43" applyFont="1" applyFill="1" applyBorder="1" applyAlignment="1">
      <alignment horizontal="center"/>
    </xf>
    <xf numFmtId="0" fontId="21" fillId="39" borderId="40" xfId="43" applyFont="1" applyFill="1" applyBorder="1" applyAlignment="1">
      <alignment horizontal="center"/>
    </xf>
    <xf numFmtId="0" fontId="29" fillId="39" borderId="55" xfId="43" applyFont="1" applyFill="1" applyBorder="1" applyAlignment="1">
      <alignment horizontal="center"/>
    </xf>
    <xf numFmtId="0" fontId="21" fillId="39" borderId="61" xfId="43" applyFont="1" applyFill="1" applyBorder="1" applyAlignment="1">
      <alignment horizontal="center"/>
    </xf>
    <xf numFmtId="0" fontId="29" fillId="39" borderId="57" xfId="43" applyFont="1" applyFill="1" applyBorder="1" applyAlignment="1">
      <alignment horizontal="center"/>
    </xf>
    <xf numFmtId="0" fontId="21" fillId="39" borderId="10" xfId="43" applyFont="1" applyFill="1" applyBorder="1" applyAlignment="1">
      <alignment horizontal="center"/>
    </xf>
    <xf numFmtId="0" fontId="21" fillId="39" borderId="0" xfId="43" applyFont="1" applyFill="1" applyBorder="1" applyAlignment="1">
      <alignment horizontal="center"/>
    </xf>
    <xf numFmtId="0" fontId="21" fillId="39" borderId="56" xfId="43" applyFont="1" applyFill="1" applyBorder="1" applyAlignment="1">
      <alignment horizontal="center"/>
    </xf>
    <xf numFmtId="0" fontId="21" fillId="39" borderId="58" xfId="43" applyFont="1" applyFill="1" applyBorder="1" applyAlignment="1">
      <alignment horizontal="center"/>
    </xf>
    <xf numFmtId="0" fontId="30" fillId="39" borderId="34" xfId="43" applyFont="1" applyFill="1" applyBorder="1" applyAlignment="1">
      <alignment horizontal="center" vertical="center" wrapText="1"/>
    </xf>
    <xf numFmtId="0" fontId="29" fillId="39" borderId="16" xfId="43" applyFont="1" applyFill="1" applyBorder="1" applyAlignment="1">
      <alignment horizontal="center" vertical="center" wrapText="1"/>
    </xf>
    <xf numFmtId="0" fontId="30" fillId="39" borderId="14" xfId="43" applyFont="1" applyFill="1" applyBorder="1" applyAlignment="1">
      <alignment horizontal="center" vertical="center" wrapText="1"/>
    </xf>
    <xf numFmtId="0" fontId="29" fillId="39" borderId="26" xfId="43" applyFont="1" applyFill="1" applyBorder="1" applyAlignment="1">
      <alignment horizontal="center" vertical="center" wrapText="1"/>
    </xf>
    <xf numFmtId="0" fontId="30" fillId="39" borderId="33" xfId="43" applyFont="1" applyFill="1" applyBorder="1" applyAlignment="1">
      <alignment horizontal="center" vertical="center" wrapText="1"/>
    </xf>
    <xf numFmtId="0" fontId="30" fillId="39" borderId="10" xfId="1" applyFont="1" applyFill="1" applyBorder="1" applyAlignment="1">
      <alignment horizontal="center" readingOrder="1"/>
    </xf>
    <xf numFmtId="0" fontId="29" fillId="39" borderId="59" xfId="1" applyFont="1" applyFill="1" applyBorder="1" applyAlignment="1">
      <alignment horizontal="center" readingOrder="1"/>
    </xf>
    <xf numFmtId="0" fontId="30" fillId="39" borderId="0" xfId="1" applyFont="1" applyFill="1" applyBorder="1" applyAlignment="1">
      <alignment horizontal="center" readingOrder="1"/>
    </xf>
    <xf numFmtId="0" fontId="29" fillId="39" borderId="36" xfId="1" applyFont="1" applyFill="1" applyBorder="1" applyAlignment="1">
      <alignment horizontal="center" readingOrder="1"/>
    </xf>
    <xf numFmtId="0" fontId="30" fillId="39" borderId="18" xfId="1" applyFont="1" applyFill="1" applyBorder="1" applyAlignment="1">
      <alignment horizontal="center" readingOrder="1"/>
    </xf>
    <xf numFmtId="0" fontId="29" fillId="39" borderId="62" xfId="1" applyFont="1" applyFill="1" applyBorder="1" applyAlignment="1">
      <alignment horizontal="center" readingOrder="1"/>
    </xf>
    <xf numFmtId="0" fontId="20" fillId="39" borderId="28" xfId="43" applyFont="1" applyFill="1" applyBorder="1" applyAlignment="1">
      <alignment horizontal="center" vertical="center" wrapText="1"/>
    </xf>
    <xf numFmtId="0" fontId="20" fillId="39" borderId="13" xfId="43" applyFont="1" applyFill="1" applyBorder="1" applyAlignment="1">
      <alignment horizontal="center" vertical="center" wrapText="1"/>
    </xf>
    <xf numFmtId="0" fontId="20" fillId="39" borderId="15" xfId="43" applyFont="1" applyFill="1" applyBorder="1" applyAlignment="1">
      <alignment horizontal="center" vertical="center" wrapText="1"/>
    </xf>
    <xf numFmtId="0" fontId="20" fillId="39" borderId="19" xfId="1" applyFont="1" applyFill="1" applyBorder="1" applyAlignment="1">
      <alignment horizontal="center" vertical="center" wrapText="1"/>
    </xf>
    <xf numFmtId="0" fontId="21" fillId="39" borderId="23" xfId="43" applyFont="1" applyFill="1" applyBorder="1" applyAlignment="1">
      <alignment horizontal="center"/>
    </xf>
    <xf numFmtId="0" fontId="29" fillId="39" borderId="62" xfId="43" applyFont="1" applyFill="1" applyBorder="1" applyAlignment="1">
      <alignment horizontal="center"/>
    </xf>
    <xf numFmtId="0" fontId="31" fillId="39" borderId="28" xfId="43" applyFont="1" applyFill="1" applyBorder="1" applyAlignment="1">
      <alignment horizontal="center"/>
    </xf>
    <xf numFmtId="0" fontId="31" fillId="39" borderId="29" xfId="43" applyFont="1" applyFill="1" applyBorder="1" applyAlignment="1">
      <alignment horizontal="center"/>
    </xf>
    <xf numFmtId="0" fontId="31" fillId="39" borderId="64" xfId="43" applyFont="1" applyFill="1" applyBorder="1" applyAlignment="1">
      <alignment horizontal="center"/>
    </xf>
    <xf numFmtId="0" fontId="31" fillId="39" borderId="60" xfId="43" applyFont="1" applyFill="1" applyBorder="1" applyAlignment="1">
      <alignment horizontal="center"/>
    </xf>
    <xf numFmtId="0" fontId="31" fillId="39" borderId="42" xfId="43" applyFont="1" applyFill="1" applyBorder="1" applyAlignment="1">
      <alignment horizontal="center"/>
    </xf>
    <xf numFmtId="0" fontId="29" fillId="39" borderId="46" xfId="43" applyFont="1" applyFill="1" applyBorder="1" applyAlignment="1">
      <alignment horizontal="center"/>
    </xf>
    <xf numFmtId="0" fontId="29" fillId="39" borderId="37" xfId="43" applyFont="1" applyFill="1" applyBorder="1" applyAlignment="1">
      <alignment horizontal="center"/>
    </xf>
    <xf numFmtId="0" fontId="29" fillId="39" borderId="63" xfId="43" applyFont="1" applyFill="1" applyBorder="1" applyAlignment="1">
      <alignment horizontal="center"/>
    </xf>
    <xf numFmtId="0" fontId="29" fillId="39" borderId="24" xfId="43" applyFont="1" applyFill="1" applyBorder="1" applyAlignment="1">
      <alignment horizontal="center"/>
    </xf>
    <xf numFmtId="0" fontId="29" fillId="39" borderId="44" xfId="43" applyFont="1" applyFill="1" applyBorder="1" applyAlignment="1">
      <alignment horizontal="center"/>
    </xf>
    <xf numFmtId="0" fontId="35" fillId="0" borderId="0" xfId="1" applyFont="1">
      <alignment readingOrder="1"/>
    </xf>
    <xf numFmtId="0" fontId="31" fillId="37" borderId="29" xfId="1" applyFont="1" applyFill="1" applyBorder="1" applyAlignment="1">
      <alignment horizontal="center" vertical="center" readingOrder="1"/>
    </xf>
    <xf numFmtId="0" fontId="31" fillId="37" borderId="42" xfId="1" applyFont="1" applyFill="1" applyBorder="1" applyAlignment="1">
      <alignment horizontal="center" vertical="center" readingOrder="1"/>
    </xf>
    <xf numFmtId="0" fontId="31" fillId="37" borderId="28" xfId="1" applyFont="1" applyFill="1" applyBorder="1" applyAlignment="1">
      <alignment horizontal="center" vertical="center" readingOrder="1"/>
    </xf>
    <xf numFmtId="0" fontId="43" fillId="29" borderId="14" xfId="43" applyFont="1" applyFill="1" applyBorder="1" applyAlignment="1">
      <alignment horizontal="center" vertical="center" wrapText="1"/>
    </xf>
    <xf numFmtId="0" fontId="20" fillId="35" borderId="30" xfId="43" applyFont="1" applyFill="1" applyBorder="1" applyAlignment="1">
      <alignment horizontal="center" vertical="center" wrapText="1"/>
    </xf>
    <xf numFmtId="0" fontId="31" fillId="35" borderId="13" xfId="43" applyFont="1" applyFill="1" applyBorder="1" applyAlignment="1">
      <alignment horizontal="center"/>
    </xf>
    <xf numFmtId="0" fontId="31" fillId="35" borderId="49" xfId="43" applyFont="1" applyFill="1" applyBorder="1" applyAlignment="1">
      <alignment horizontal="center"/>
    </xf>
    <xf numFmtId="0" fontId="31" fillId="35" borderId="19" xfId="43" applyFont="1" applyFill="1" applyBorder="1" applyAlignment="1">
      <alignment horizontal="center"/>
    </xf>
    <xf numFmtId="0" fontId="21" fillId="37" borderId="56" xfId="43" applyFont="1" applyFill="1" applyBorder="1" applyAlignment="1">
      <alignment horizontal="center"/>
    </xf>
    <xf numFmtId="0" fontId="21" fillId="37" borderId="0" xfId="43" applyFont="1" applyFill="1" applyBorder="1" applyAlignment="1">
      <alignment horizontal="center"/>
    </xf>
    <xf numFmtId="0" fontId="21" fillId="37" borderId="10" xfId="43" applyFont="1" applyFill="1" applyBorder="1" applyAlignment="1">
      <alignment horizontal="center"/>
    </xf>
    <xf numFmtId="0" fontId="29" fillId="37" borderId="59" xfId="43" applyFont="1" applyFill="1" applyBorder="1" applyAlignment="1">
      <alignment horizontal="center"/>
    </xf>
    <xf numFmtId="0" fontId="29" fillId="37" borderId="36" xfId="43" applyFont="1" applyFill="1" applyBorder="1" applyAlignment="1">
      <alignment horizontal="center"/>
    </xf>
    <xf numFmtId="0" fontId="29" fillId="37" borderId="55" xfId="43" applyFont="1" applyFill="1" applyBorder="1" applyAlignment="1">
      <alignment horizontal="center"/>
    </xf>
    <xf numFmtId="0" fontId="21" fillId="37" borderId="58" xfId="43" applyFont="1" applyFill="1" applyBorder="1" applyAlignment="1">
      <alignment horizontal="center"/>
    </xf>
    <xf numFmtId="0" fontId="29" fillId="37" borderId="57" xfId="43" applyFont="1" applyFill="1" applyBorder="1" applyAlignment="1">
      <alignment horizontal="center"/>
    </xf>
    <xf numFmtId="0" fontId="31" fillId="0" borderId="33" xfId="43" applyFont="1" applyFill="1" applyBorder="1" applyAlignment="1">
      <alignment horizontal="center"/>
    </xf>
    <xf numFmtId="0" fontId="31" fillId="0" borderId="59" xfId="43" applyFont="1" applyFill="1" applyBorder="1" applyAlignment="1">
      <alignment horizontal="center"/>
    </xf>
    <xf numFmtId="0" fontId="31" fillId="0" borderId="46" xfId="1" applyFont="1" applyFill="1" applyBorder="1">
      <alignment readingOrder="1"/>
    </xf>
    <xf numFmtId="0" fontId="31" fillId="0" borderId="35" xfId="43" applyFont="1" applyFill="1" applyBorder="1" applyAlignment="1">
      <alignment horizontal="center"/>
    </xf>
    <xf numFmtId="0" fontId="31" fillId="0" borderId="36" xfId="43" applyFont="1" applyFill="1" applyBorder="1" applyAlignment="1">
      <alignment horizontal="center"/>
    </xf>
    <xf numFmtId="0" fontId="31" fillId="0" borderId="37" xfId="1" applyFont="1" applyFill="1" applyBorder="1">
      <alignment readingOrder="1"/>
    </xf>
    <xf numFmtId="0" fontId="31" fillId="0" borderId="24" xfId="1" applyFont="1" applyFill="1" applyBorder="1">
      <alignment readingOrder="1"/>
    </xf>
    <xf numFmtId="0" fontId="31" fillId="0" borderId="52" xfId="43" applyFont="1" applyFill="1" applyBorder="1" applyAlignment="1">
      <alignment horizontal="center"/>
    </xf>
    <xf numFmtId="0" fontId="31" fillId="0" borderId="55" xfId="43" applyFont="1" applyFill="1" applyBorder="1" applyAlignment="1">
      <alignment horizontal="center"/>
    </xf>
    <xf numFmtId="0" fontId="31" fillId="0" borderId="63" xfId="1" applyFont="1" applyFill="1" applyBorder="1">
      <alignment readingOrder="1"/>
    </xf>
    <xf numFmtId="0" fontId="31" fillId="0" borderId="54" xfId="43" applyFont="1" applyFill="1" applyBorder="1" applyAlignment="1">
      <alignment horizontal="center"/>
    </xf>
    <xf numFmtId="0" fontId="31" fillId="0" borderId="57" xfId="43" applyFont="1" applyFill="1" applyBorder="1" applyAlignment="1">
      <alignment horizontal="center"/>
    </xf>
    <xf numFmtId="0" fontId="31" fillId="0" borderId="45" xfId="43" applyFont="1" applyFill="1" applyBorder="1" applyAlignment="1">
      <alignment horizontal="center"/>
    </xf>
    <xf numFmtId="0" fontId="31" fillId="0" borderId="62" xfId="43" applyFont="1" applyFill="1" applyBorder="1" applyAlignment="1">
      <alignment horizontal="center"/>
    </xf>
    <xf numFmtId="0" fontId="31" fillId="0" borderId="44" xfId="1" applyFont="1" applyFill="1" applyBorder="1">
      <alignment readingOrder="1"/>
    </xf>
    <xf numFmtId="0" fontId="31" fillId="0" borderId="51" xfId="1" applyFont="1" applyFill="1" applyBorder="1" applyAlignment="1">
      <alignment horizontal="center" readingOrder="1"/>
    </xf>
    <xf numFmtId="0" fontId="40" fillId="0" borderId="50" xfId="1" applyFont="1" applyFill="1" applyBorder="1" applyAlignment="1">
      <alignment horizontal="center" readingOrder="1"/>
    </xf>
    <xf numFmtId="0" fontId="31" fillId="0" borderId="31" xfId="1" applyFont="1" applyFill="1" applyBorder="1" applyAlignment="1">
      <alignment horizontal="center" readingOrder="1"/>
    </xf>
    <xf numFmtId="0" fontId="40" fillId="0" borderId="32" xfId="1" applyFont="1" applyFill="1" applyBorder="1" applyAlignment="1">
      <alignment horizontal="center" readingOrder="1"/>
    </xf>
    <xf numFmtId="0" fontId="31" fillId="0" borderId="48" xfId="1" applyFont="1" applyFill="1" applyBorder="1" applyAlignment="1">
      <alignment horizontal="center" readingOrder="1"/>
    </xf>
    <xf numFmtId="0" fontId="40" fillId="0" borderId="53" xfId="1" applyFont="1" applyFill="1" applyBorder="1" applyAlignment="1">
      <alignment horizontal="center" readingOrder="1"/>
    </xf>
    <xf numFmtId="0" fontId="20" fillId="35" borderId="30" xfId="44" applyFont="1" applyFill="1" applyBorder="1" applyAlignment="1">
      <alignment horizontal="center" vertical="center" wrapText="1"/>
    </xf>
    <xf numFmtId="0" fontId="30" fillId="0" borderId="34" xfId="44" applyFont="1" applyBorder="1" applyAlignment="1">
      <alignment horizontal="center" vertical="center" wrapText="1"/>
    </xf>
    <xf numFmtId="0" fontId="29" fillId="0" borderId="16" xfId="44" applyFont="1" applyBorder="1" applyAlignment="1">
      <alignment horizontal="center" vertical="center" wrapText="1"/>
    </xf>
    <xf numFmtId="0" fontId="31" fillId="35" borderId="28" xfId="44" applyFont="1" applyFill="1" applyBorder="1" applyAlignment="1">
      <alignment horizontal="center" vertical="center" wrapText="1"/>
    </xf>
    <xf numFmtId="0" fontId="30" fillId="0" borderId="14" xfId="44" applyFont="1" applyBorder="1" applyAlignment="1">
      <alignment horizontal="center" vertical="center" wrapText="1"/>
    </xf>
    <xf numFmtId="0" fontId="29" fillId="0" borderId="26" xfId="44" applyFont="1" applyBorder="1" applyAlignment="1">
      <alignment horizontal="center" vertical="center" wrapText="1"/>
    </xf>
    <xf numFmtId="0" fontId="1" fillId="35" borderId="12" xfId="44" applyFont="1" applyFill="1" applyBorder="1"/>
    <xf numFmtId="0" fontId="31" fillId="35" borderId="28" xfId="44" applyFont="1" applyFill="1" applyBorder="1" applyAlignment="1">
      <alignment horizontal="center"/>
    </xf>
    <xf numFmtId="0" fontId="31" fillId="35" borderId="29" xfId="44" applyFont="1" applyFill="1" applyBorder="1" applyAlignment="1">
      <alignment horizontal="center"/>
    </xf>
    <xf numFmtId="0" fontId="31" fillId="35" borderId="60" xfId="44" applyFont="1" applyFill="1" applyBorder="1" applyAlignment="1">
      <alignment horizontal="center"/>
    </xf>
    <xf numFmtId="0" fontId="1" fillId="35" borderId="40" xfId="44" applyFont="1" applyFill="1" applyBorder="1"/>
    <xf numFmtId="0" fontId="31" fillId="35" borderId="64" xfId="44" applyFont="1" applyFill="1" applyBorder="1" applyAlignment="1">
      <alignment horizontal="center"/>
    </xf>
    <xf numFmtId="0" fontId="1" fillId="35" borderId="61" xfId="44" applyFont="1" applyFill="1" applyBorder="1"/>
    <xf numFmtId="0" fontId="21" fillId="35" borderId="30" xfId="44" applyFont="1" applyFill="1" applyBorder="1" applyAlignment="1">
      <alignment horizontal="center"/>
    </xf>
    <xf numFmtId="0" fontId="21" fillId="35" borderId="49" xfId="44" applyFont="1" applyFill="1" applyBorder="1" applyAlignment="1">
      <alignment horizontal="center"/>
    </xf>
    <xf numFmtId="0" fontId="21" fillId="35" borderId="19" xfId="44" applyFont="1" applyFill="1" applyBorder="1" applyAlignment="1">
      <alignment horizontal="center"/>
    </xf>
    <xf numFmtId="0" fontId="1" fillId="0" borderId="0" xfId="1" applyFont="1" applyFill="1" applyBorder="1">
      <alignment readingOrder="1"/>
    </xf>
    <xf numFmtId="0" fontId="32" fillId="34" borderId="38" xfId="44" applyFont="1" applyFill="1" applyBorder="1" applyAlignment="1">
      <alignment horizontal="center" vertical="center" wrapText="1"/>
    </xf>
    <xf numFmtId="0" fontId="1" fillId="0" borderId="0" xfId="44" applyFont="1" applyFill="1" applyBorder="1" applyAlignment="1">
      <alignment horizontal="left" vertical="center" wrapText="1"/>
    </xf>
    <xf numFmtId="0" fontId="30" fillId="0" borderId="34" xfId="44" applyFont="1" applyFill="1" applyBorder="1" applyAlignment="1">
      <alignment horizontal="center"/>
    </xf>
    <xf numFmtId="0" fontId="29" fillId="0" borderId="16" xfId="44" applyFont="1" applyFill="1" applyBorder="1" applyAlignment="1">
      <alignment horizontal="center"/>
    </xf>
    <xf numFmtId="0" fontId="30" fillId="0" borderId="35" xfId="44" applyFont="1" applyFill="1" applyBorder="1" applyAlignment="1">
      <alignment horizontal="center"/>
    </xf>
    <xf numFmtId="0" fontId="29" fillId="0" borderId="0" xfId="44" applyFont="1" applyFill="1" applyBorder="1" applyAlignment="1">
      <alignment horizontal="center"/>
    </xf>
    <xf numFmtId="0" fontId="29" fillId="29" borderId="69" xfId="44" applyFont="1" applyFill="1" applyBorder="1" applyAlignment="1">
      <alignment horizontal="center"/>
    </xf>
    <xf numFmtId="0" fontId="30" fillId="0" borderId="34" xfId="1" applyFont="1" applyBorder="1" applyAlignment="1">
      <alignment horizontal="center" readingOrder="1"/>
    </xf>
    <xf numFmtId="0" fontId="29" fillId="0" borderId="16" xfId="1" applyFont="1" applyBorder="1" applyAlignment="1">
      <alignment horizontal="center" readingOrder="1"/>
    </xf>
    <xf numFmtId="0" fontId="1" fillId="0" borderId="0" xfId="44" applyFont="1" applyFill="1" applyBorder="1" applyAlignment="1">
      <alignment horizontal="left"/>
    </xf>
    <xf numFmtId="0" fontId="30" fillId="0" borderId="31" xfId="44" applyFont="1" applyFill="1" applyBorder="1" applyAlignment="1">
      <alignment horizontal="center"/>
    </xf>
    <xf numFmtId="0" fontId="29" fillId="0" borderId="32" xfId="44" applyFont="1" applyFill="1" applyBorder="1" applyAlignment="1">
      <alignment horizontal="center"/>
    </xf>
    <xf numFmtId="0" fontId="30" fillId="0" borderId="31" xfId="1" applyFont="1" applyBorder="1" applyAlignment="1">
      <alignment horizontal="center" readingOrder="1"/>
    </xf>
    <xf numFmtId="0" fontId="29" fillId="0" borderId="32" xfId="1" applyFont="1" applyBorder="1" applyAlignment="1">
      <alignment horizontal="center" readingOrder="1"/>
    </xf>
    <xf numFmtId="0" fontId="29" fillId="29" borderId="68" xfId="44" applyFont="1" applyFill="1" applyBorder="1" applyAlignment="1">
      <alignment horizontal="center"/>
    </xf>
    <xf numFmtId="0" fontId="30" fillId="0" borderId="51" xfId="44" applyFont="1" applyFill="1" applyBorder="1" applyAlignment="1">
      <alignment horizontal="center"/>
    </xf>
    <xf numFmtId="0" fontId="29" fillId="0" borderId="50" xfId="44" applyFont="1" applyFill="1" applyBorder="1" applyAlignment="1">
      <alignment horizontal="center"/>
    </xf>
    <xf numFmtId="0" fontId="30" fillId="0" borderId="52" xfId="44" applyFont="1" applyFill="1" applyBorder="1" applyAlignment="1">
      <alignment horizontal="center"/>
    </xf>
    <xf numFmtId="0" fontId="29" fillId="0" borderId="56" xfId="44" applyFont="1" applyFill="1" applyBorder="1" applyAlignment="1">
      <alignment horizontal="center"/>
    </xf>
    <xf numFmtId="0" fontId="29" fillId="29" borderId="17" xfId="44" applyFont="1" applyFill="1" applyBorder="1" applyAlignment="1">
      <alignment horizontal="center"/>
    </xf>
    <xf numFmtId="0" fontId="30" fillId="0" borderId="51" xfId="1" applyFont="1" applyBorder="1" applyAlignment="1">
      <alignment horizontal="center" readingOrder="1"/>
    </xf>
    <xf numFmtId="0" fontId="29" fillId="0" borderId="50" xfId="1" applyFont="1" applyBorder="1" applyAlignment="1">
      <alignment horizontal="center" readingOrder="1"/>
    </xf>
    <xf numFmtId="0" fontId="30" fillId="29" borderId="41" xfId="44" applyFont="1" applyFill="1" applyBorder="1" applyAlignment="1">
      <alignment horizontal="center"/>
    </xf>
    <xf numFmtId="0" fontId="29" fillId="0" borderId="53" xfId="44" applyFont="1" applyFill="1" applyBorder="1" applyAlignment="1">
      <alignment horizontal="center"/>
    </xf>
    <xf numFmtId="0" fontId="30" fillId="0" borderId="54" xfId="44" applyFont="1" applyFill="1" applyBorder="1" applyAlignment="1">
      <alignment horizontal="center"/>
    </xf>
    <xf numFmtId="0" fontId="29" fillId="0" borderId="58" xfId="44" applyFont="1" applyFill="1" applyBorder="1" applyAlignment="1">
      <alignment horizontal="center"/>
    </xf>
    <xf numFmtId="0" fontId="30" fillId="0" borderId="48" xfId="44" applyFont="1" applyFill="1" applyBorder="1" applyAlignment="1">
      <alignment horizontal="center"/>
    </xf>
    <xf numFmtId="0" fontId="30" fillId="29" borderId="67" xfId="44" applyFont="1" applyFill="1" applyBorder="1" applyAlignment="1">
      <alignment horizontal="center"/>
    </xf>
    <xf numFmtId="0" fontId="30" fillId="0" borderId="48" xfId="1" applyFont="1" applyBorder="1" applyAlignment="1">
      <alignment horizontal="center" readingOrder="1"/>
    </xf>
    <xf numFmtId="0" fontId="29" fillId="0" borderId="53" xfId="1" applyFont="1" applyBorder="1" applyAlignment="1">
      <alignment horizontal="center" readingOrder="1"/>
    </xf>
    <xf numFmtId="0" fontId="30" fillId="30" borderId="41" xfId="44" applyFont="1" applyFill="1" applyBorder="1" applyAlignment="1">
      <alignment horizontal="center"/>
    </xf>
    <xf numFmtId="0" fontId="29" fillId="24" borderId="17" xfId="1" applyFont="1" applyFill="1" applyBorder="1" applyAlignment="1">
      <alignment horizontal="center" readingOrder="1"/>
    </xf>
    <xf numFmtId="0" fontId="30" fillId="0" borderId="43" xfId="44" applyFont="1" applyFill="1" applyBorder="1" applyAlignment="1">
      <alignment horizontal="center"/>
    </xf>
    <xf numFmtId="0" fontId="29" fillId="0" borderId="22" xfId="44" applyFont="1" applyFill="1" applyBorder="1" applyAlignment="1">
      <alignment horizontal="center"/>
    </xf>
    <xf numFmtId="0" fontId="30" fillId="0" borderId="43" xfId="1" applyFont="1" applyBorder="1" applyAlignment="1">
      <alignment horizontal="center" readingOrder="1"/>
    </xf>
    <xf numFmtId="0" fontId="29" fillId="0" borderId="22" xfId="1" applyFont="1" applyBorder="1" applyAlignment="1">
      <alignment horizontal="center" readingOrder="1"/>
    </xf>
    <xf numFmtId="0" fontId="31" fillId="35" borderId="42" xfId="44" applyFont="1" applyFill="1" applyBorder="1" applyAlignment="1">
      <alignment horizontal="center"/>
    </xf>
    <xf numFmtId="0" fontId="20" fillId="35" borderId="25" xfId="44" applyFont="1" applyFill="1" applyBorder="1" applyAlignment="1">
      <alignment horizontal="center"/>
    </xf>
    <xf numFmtId="0" fontId="30" fillId="35" borderId="14" xfId="44" applyFont="1" applyFill="1" applyBorder="1" applyAlignment="1">
      <alignment horizontal="center"/>
    </xf>
    <xf numFmtId="0" fontId="29" fillId="35" borderId="19" xfId="44" applyFont="1" applyFill="1" applyBorder="1" applyAlignment="1">
      <alignment horizontal="center"/>
    </xf>
    <xf numFmtId="0" fontId="29" fillId="35" borderId="49" xfId="44" applyFont="1" applyFill="1" applyBorder="1" applyAlignment="1">
      <alignment horizontal="center"/>
    </xf>
    <xf numFmtId="0" fontId="31" fillId="35" borderId="25" xfId="44" applyFont="1" applyFill="1" applyBorder="1" applyAlignment="1">
      <alignment horizontal="center"/>
    </xf>
    <xf numFmtId="0" fontId="30" fillId="0" borderId="0" xfId="44" applyFont="1" applyFill="1" applyBorder="1" applyAlignment="1">
      <alignment horizontal="center"/>
    </xf>
    <xf numFmtId="0" fontId="21" fillId="0" borderId="0" xfId="44" applyFont="1" applyFill="1" applyBorder="1" applyAlignment="1">
      <alignment horizontal="center"/>
    </xf>
    <xf numFmtId="0" fontId="1" fillId="0" borderId="0" xfId="44" applyFont="1" applyFill="1" applyBorder="1"/>
    <xf numFmtId="0" fontId="1" fillId="0" borderId="0" xfId="44" applyFont="1" applyFill="1" applyBorder="1" applyAlignment="1">
      <alignment horizontal="center"/>
    </xf>
    <xf numFmtId="0" fontId="24" fillId="0" borderId="0" xfId="44" applyFont="1" applyFill="1" applyBorder="1" applyAlignment="1">
      <alignment horizontal="center"/>
    </xf>
    <xf numFmtId="0" fontId="26" fillId="29" borderId="21" xfId="44" applyFont="1" applyFill="1" applyBorder="1" applyAlignment="1">
      <alignment horizontal="center" vertical="center"/>
    </xf>
    <xf numFmtId="0" fontId="27" fillId="0" borderId="21" xfId="44" applyFont="1" applyBorder="1" applyAlignment="1">
      <alignment horizontal="center" vertical="center"/>
    </xf>
    <xf numFmtId="0" fontId="1" fillId="0" borderId="0" xfId="44" applyBorder="1" applyAlignment="1">
      <alignment horizontal="center" vertical="center"/>
    </xf>
    <xf numFmtId="0" fontId="1" fillId="30" borderId="21" xfId="44" applyFill="1" applyBorder="1" applyAlignment="1">
      <alignment horizontal="center" vertical="center"/>
    </xf>
    <xf numFmtId="0" fontId="1" fillId="0" borderId="21" xfId="44" applyFont="1" applyBorder="1" applyAlignment="1">
      <alignment horizontal="center" vertical="center"/>
    </xf>
    <xf numFmtId="0" fontId="20" fillId="0" borderId="0" xfId="44" applyFont="1" applyFill="1" applyBorder="1" applyAlignment="1">
      <alignment horizontal="center" vertical="center" wrapText="1"/>
    </xf>
    <xf numFmtId="0" fontId="20" fillId="38" borderId="14" xfId="44" applyFont="1" applyFill="1" applyBorder="1" applyAlignment="1">
      <alignment horizontal="center" vertical="center" wrapText="1"/>
    </xf>
    <xf numFmtId="0" fontId="20" fillId="36" borderId="26" xfId="44" applyFont="1" applyFill="1" applyBorder="1" applyAlignment="1">
      <alignment horizontal="center" vertical="center" wrapText="1"/>
    </xf>
    <xf numFmtId="0" fontId="30" fillId="0" borderId="33" xfId="1" applyFont="1" applyBorder="1" applyAlignment="1">
      <alignment horizontal="center" readingOrder="1"/>
    </xf>
    <xf numFmtId="0" fontId="29" fillId="0" borderId="46" xfId="44" applyFont="1" applyBorder="1" applyAlignment="1">
      <alignment horizontal="center"/>
    </xf>
    <xf numFmtId="0" fontId="31" fillId="35" borderId="16" xfId="44" applyFont="1" applyFill="1" applyBorder="1" applyAlignment="1">
      <alignment horizontal="center"/>
    </xf>
    <xf numFmtId="0" fontId="30" fillId="0" borderId="35" xfId="1" applyFont="1" applyBorder="1" applyAlignment="1">
      <alignment horizontal="center" readingOrder="1"/>
    </xf>
    <xf numFmtId="0" fontId="29" fillId="0" borderId="37" xfId="44" applyFont="1" applyBorder="1" applyAlignment="1">
      <alignment horizontal="center"/>
    </xf>
    <xf numFmtId="0" fontId="31" fillId="35" borderId="32" xfId="44" applyFont="1" applyFill="1" applyBorder="1" applyAlignment="1">
      <alignment horizontal="center"/>
    </xf>
    <xf numFmtId="0" fontId="30" fillId="0" borderId="54" xfId="1" applyFont="1" applyBorder="1" applyAlignment="1">
      <alignment horizontal="center" readingOrder="1"/>
    </xf>
    <xf numFmtId="0" fontId="29" fillId="0" borderId="63" xfId="44" applyFont="1" applyBorder="1" applyAlignment="1">
      <alignment horizontal="center"/>
    </xf>
    <xf numFmtId="0" fontId="31" fillId="35" borderId="50" xfId="44" applyFont="1" applyFill="1" applyBorder="1" applyAlignment="1">
      <alignment horizontal="center"/>
    </xf>
    <xf numFmtId="0" fontId="29" fillId="0" borderId="24" xfId="44" applyFont="1" applyBorder="1" applyAlignment="1">
      <alignment horizontal="center"/>
    </xf>
    <xf numFmtId="0" fontId="31" fillId="35" borderId="53" xfId="44" applyFont="1" applyFill="1" applyBorder="1" applyAlignment="1">
      <alignment horizontal="center"/>
    </xf>
    <xf numFmtId="0" fontId="30" fillId="0" borderId="52" xfId="1" applyFont="1" applyBorder="1" applyAlignment="1">
      <alignment horizontal="center" readingOrder="1"/>
    </xf>
    <xf numFmtId="0" fontId="29" fillId="24" borderId="17" xfId="44" applyFont="1" applyFill="1" applyBorder="1" applyAlignment="1">
      <alignment horizontal="center"/>
    </xf>
    <xf numFmtId="0" fontId="30" fillId="29" borderId="67" xfId="1" applyFont="1" applyFill="1" applyBorder="1" applyAlignment="1">
      <alignment horizontal="center" readingOrder="1"/>
    </xf>
    <xf numFmtId="0" fontId="30" fillId="0" borderId="45" xfId="1" applyFont="1" applyBorder="1" applyAlignment="1">
      <alignment horizontal="center" readingOrder="1"/>
    </xf>
    <xf numFmtId="0" fontId="29" fillId="0" borderId="44" xfId="44" applyFont="1" applyBorder="1" applyAlignment="1">
      <alignment horizontal="center"/>
    </xf>
    <xf numFmtId="0" fontId="31" fillId="35" borderId="22" xfId="44" applyFont="1" applyFill="1" applyBorder="1" applyAlignment="1">
      <alignment horizontal="center"/>
    </xf>
    <xf numFmtId="0" fontId="21" fillId="35" borderId="14" xfId="44" applyFont="1" applyFill="1" applyBorder="1" applyAlignment="1">
      <alignment horizontal="center"/>
    </xf>
    <xf numFmtId="0" fontId="29" fillId="35" borderId="26" xfId="44" applyFont="1" applyFill="1" applyBorder="1" applyAlignment="1">
      <alignment horizontal="center"/>
    </xf>
    <xf numFmtId="0" fontId="20" fillId="0" borderId="0" xfId="44" applyFont="1" applyFill="1" applyBorder="1"/>
    <xf numFmtId="0" fontId="1" fillId="0" borderId="0" xfId="44" applyFill="1" applyBorder="1" applyAlignment="1">
      <alignment horizontal="center"/>
    </xf>
    <xf numFmtId="0" fontId="28" fillId="31" borderId="28" xfId="44" applyFont="1" applyFill="1" applyBorder="1" applyAlignment="1">
      <alignment horizontal="center" vertical="center" wrapText="1"/>
    </xf>
    <xf numFmtId="0" fontId="22" fillId="0" borderId="0" xfId="44" applyFont="1" applyFill="1" applyBorder="1" applyAlignment="1">
      <alignment horizontal="center" vertical="center" wrapText="1"/>
    </xf>
    <xf numFmtId="0" fontId="1" fillId="35" borderId="11" xfId="44" applyFont="1" applyFill="1" applyBorder="1"/>
    <xf numFmtId="0" fontId="30" fillId="0" borderId="34" xfId="44" applyFont="1" applyBorder="1" applyAlignment="1">
      <alignment horizontal="center"/>
    </xf>
    <xf numFmtId="0" fontId="29" fillId="0" borderId="16" xfId="44" applyFont="1" applyBorder="1" applyAlignment="1">
      <alignment horizontal="center"/>
    </xf>
    <xf numFmtId="0" fontId="30" fillId="0" borderId="33" xfId="44" applyFont="1" applyBorder="1" applyAlignment="1">
      <alignment horizontal="center"/>
    </xf>
    <xf numFmtId="0" fontId="30" fillId="0" borderId="35" xfId="44" applyFont="1" applyBorder="1" applyAlignment="1">
      <alignment horizontal="center"/>
    </xf>
    <xf numFmtId="0" fontId="29" fillId="0" borderId="0" xfId="44" applyFont="1" applyBorder="1" applyAlignment="1">
      <alignment horizontal="center"/>
    </xf>
    <xf numFmtId="0" fontId="30" fillId="0" borderId="12" xfId="44" applyFont="1" applyFill="1" applyBorder="1" applyAlignment="1">
      <alignment horizontal="center"/>
    </xf>
    <xf numFmtId="0" fontId="30" fillId="0" borderId="31" xfId="44" applyFont="1" applyBorder="1" applyAlignment="1">
      <alignment horizontal="center"/>
    </xf>
    <xf numFmtId="0" fontId="29" fillId="0" borderId="32" xfId="44" applyFont="1" applyBorder="1" applyAlignment="1">
      <alignment horizontal="center"/>
    </xf>
    <xf numFmtId="0" fontId="29" fillId="0" borderId="50" xfId="44" applyFont="1" applyBorder="1" applyAlignment="1">
      <alignment horizontal="center"/>
    </xf>
    <xf numFmtId="0" fontId="30" fillId="30" borderId="67" xfId="44" applyFont="1" applyFill="1" applyBorder="1" applyAlignment="1">
      <alignment horizontal="center"/>
    </xf>
    <xf numFmtId="0" fontId="30" fillId="0" borderId="52" xfId="44" applyFont="1" applyBorder="1" applyAlignment="1">
      <alignment horizontal="center"/>
    </xf>
    <xf numFmtId="0" fontId="29" fillId="0" borderId="56" xfId="44" applyFont="1" applyBorder="1" applyAlignment="1">
      <alignment horizontal="center"/>
    </xf>
    <xf numFmtId="0" fontId="30" fillId="0" borderId="40" xfId="44" applyFont="1" applyFill="1" applyBorder="1" applyAlignment="1">
      <alignment horizontal="center"/>
    </xf>
    <xf numFmtId="0" fontId="30" fillId="0" borderId="51" xfId="44" applyFont="1" applyBorder="1" applyAlignment="1">
      <alignment horizontal="center"/>
    </xf>
    <xf numFmtId="0" fontId="30" fillId="0" borderId="48" xfId="44" applyFont="1" applyBorder="1" applyAlignment="1">
      <alignment horizontal="center"/>
    </xf>
    <xf numFmtId="0" fontId="29" fillId="0" borderId="53" xfId="44" applyFont="1" applyBorder="1" applyAlignment="1">
      <alignment horizontal="center"/>
    </xf>
    <xf numFmtId="0" fontId="30" fillId="0" borderId="54" xfId="44" applyFont="1" applyBorder="1" applyAlignment="1">
      <alignment horizontal="center"/>
    </xf>
    <xf numFmtId="0" fontId="29" fillId="0" borderId="58" xfId="44" applyFont="1" applyBorder="1" applyAlignment="1">
      <alignment horizontal="center"/>
    </xf>
    <xf numFmtId="0" fontId="30" fillId="0" borderId="61" xfId="44" applyFont="1" applyFill="1" applyBorder="1" applyAlignment="1">
      <alignment horizontal="center"/>
    </xf>
    <xf numFmtId="0" fontId="30" fillId="29" borderId="48" xfId="44" applyFont="1" applyFill="1" applyBorder="1" applyAlignment="1">
      <alignment horizontal="center"/>
    </xf>
    <xf numFmtId="0" fontId="30" fillId="29" borderId="35" xfId="44" applyFont="1" applyFill="1" applyBorder="1" applyAlignment="1">
      <alignment horizontal="center"/>
    </xf>
    <xf numFmtId="0" fontId="30" fillId="0" borderId="41" xfId="44" applyFont="1" applyBorder="1" applyAlignment="1">
      <alignment horizontal="center"/>
    </xf>
    <xf numFmtId="0" fontId="1" fillId="35" borderId="23" xfId="44" applyFont="1" applyFill="1" applyBorder="1"/>
    <xf numFmtId="0" fontId="30" fillId="0" borderId="43" xfId="44" applyFont="1" applyBorder="1" applyAlignment="1">
      <alignment horizontal="center"/>
    </xf>
    <xf numFmtId="0" fontId="29" fillId="0" borderId="22" xfId="44" applyFont="1" applyBorder="1" applyAlignment="1">
      <alignment horizontal="center"/>
    </xf>
    <xf numFmtId="0" fontId="30" fillId="0" borderId="45" xfId="44" applyFont="1" applyBorder="1" applyAlignment="1">
      <alignment horizontal="center"/>
    </xf>
    <xf numFmtId="0" fontId="30" fillId="30" borderId="70" xfId="44" applyFont="1" applyFill="1" applyBorder="1" applyAlignment="1">
      <alignment horizontal="center"/>
    </xf>
    <xf numFmtId="0" fontId="30" fillId="35" borderId="45" xfId="44" applyFont="1" applyFill="1" applyBorder="1" applyAlignment="1">
      <alignment horizontal="center"/>
    </xf>
    <xf numFmtId="0" fontId="29" fillId="35" borderId="18" xfId="44" applyFont="1" applyFill="1" applyBorder="1" applyAlignment="1">
      <alignment horizontal="center"/>
    </xf>
    <xf numFmtId="0" fontId="30" fillId="35" borderId="13" xfId="44" applyFont="1" applyFill="1" applyBorder="1" applyAlignment="1">
      <alignment horizontal="center"/>
    </xf>
    <xf numFmtId="0" fontId="29" fillId="35" borderId="27" xfId="44" applyFont="1" applyFill="1" applyBorder="1" applyAlignment="1">
      <alignment horizontal="center"/>
    </xf>
    <xf numFmtId="0" fontId="1" fillId="0" borderId="0" xfId="44" applyFill="1" applyBorder="1"/>
    <xf numFmtId="0" fontId="1" fillId="0" borderId="0" xfId="44" applyBorder="1"/>
    <xf numFmtId="0" fontId="26" fillId="0" borderId="0" xfId="44" applyFont="1" applyFill="1" applyBorder="1"/>
    <xf numFmtId="0" fontId="27" fillId="0" borderId="0" xfId="44" applyFont="1" applyFill="1" applyBorder="1"/>
    <xf numFmtId="0" fontId="1" fillId="0" borderId="0" xfId="44" applyFont="1" applyBorder="1"/>
    <xf numFmtId="0" fontId="20" fillId="27" borderId="28" xfId="44" applyFont="1" applyFill="1" applyBorder="1" applyAlignment="1">
      <alignment horizontal="center" vertical="center" wrapText="1"/>
    </xf>
    <xf numFmtId="0" fontId="30" fillId="0" borderId="11" xfId="44" applyFont="1" applyFill="1" applyBorder="1" applyAlignment="1">
      <alignment horizontal="center"/>
    </xf>
    <xf numFmtId="0" fontId="29" fillId="0" borderId="59" xfId="44" applyFont="1" applyFill="1" applyBorder="1" applyAlignment="1">
      <alignment horizontal="center"/>
    </xf>
    <xf numFmtId="0" fontId="29" fillId="0" borderId="46" xfId="44" applyFont="1" applyFill="1" applyBorder="1" applyAlignment="1">
      <alignment horizontal="center"/>
    </xf>
    <xf numFmtId="0" fontId="30" fillId="0" borderId="33" xfId="44" applyFont="1" applyFill="1" applyBorder="1" applyAlignment="1">
      <alignment horizontal="center"/>
    </xf>
    <xf numFmtId="0" fontId="29" fillId="0" borderId="10" xfId="44" applyFont="1" applyFill="1" applyBorder="1" applyAlignment="1">
      <alignment horizontal="center"/>
    </xf>
    <xf numFmtId="0" fontId="30" fillId="0" borderId="10" xfId="44" applyFont="1" applyFill="1" applyBorder="1" applyAlignment="1">
      <alignment horizontal="center"/>
    </xf>
    <xf numFmtId="0" fontId="29" fillId="0" borderId="36" xfId="44" applyFont="1" applyFill="1" applyBorder="1" applyAlignment="1">
      <alignment horizontal="center"/>
    </xf>
    <xf numFmtId="0" fontId="29" fillId="0" borderId="37" xfId="44" applyFont="1" applyFill="1" applyBorder="1" applyAlignment="1">
      <alignment horizontal="center"/>
    </xf>
    <xf numFmtId="0" fontId="29" fillId="0" borderId="55" xfId="44" applyFont="1" applyFill="1" applyBorder="1" applyAlignment="1">
      <alignment horizontal="center"/>
    </xf>
    <xf numFmtId="0" fontId="33" fillId="0" borderId="40" xfId="44" applyFont="1" applyFill="1" applyBorder="1" applyAlignment="1">
      <alignment horizontal="center"/>
    </xf>
    <xf numFmtId="0" fontId="34" fillId="0" borderId="63" xfId="44" applyFont="1" applyFill="1" applyBorder="1" applyAlignment="1">
      <alignment horizontal="center"/>
    </xf>
    <xf numFmtId="0" fontId="29" fillId="0" borderId="63" xfId="44" applyFont="1" applyFill="1" applyBorder="1" applyAlignment="1">
      <alignment horizontal="center"/>
    </xf>
    <xf numFmtId="0" fontId="33" fillId="0" borderId="12" xfId="44" applyFont="1" applyFill="1" applyBorder="1" applyAlignment="1">
      <alignment horizontal="center"/>
    </xf>
    <xf numFmtId="0" fontId="33" fillId="0" borderId="31" xfId="44" applyFont="1" applyFill="1" applyBorder="1" applyAlignment="1">
      <alignment horizontal="center"/>
    </xf>
    <xf numFmtId="0" fontId="34" fillId="0" borderId="37" xfId="44" applyFont="1" applyFill="1" applyBorder="1" applyAlignment="1">
      <alignment horizontal="center"/>
    </xf>
    <xf numFmtId="0" fontId="33" fillId="0" borderId="0" xfId="44" applyFont="1" applyFill="1" applyBorder="1" applyAlignment="1">
      <alignment horizontal="center"/>
    </xf>
    <xf numFmtId="0" fontId="29" fillId="0" borderId="57" xfId="44" applyFont="1" applyFill="1" applyBorder="1" applyAlignment="1">
      <alignment horizontal="center"/>
    </xf>
    <xf numFmtId="0" fontId="29" fillId="0" borderId="24" xfId="44" applyFont="1" applyFill="1" applyBorder="1" applyAlignment="1">
      <alignment horizontal="center"/>
    </xf>
    <xf numFmtId="0" fontId="34" fillId="30" borderId="17" xfId="44" applyFont="1" applyFill="1" applyBorder="1" applyAlignment="1">
      <alignment horizontal="center"/>
    </xf>
    <xf numFmtId="0" fontId="30" fillId="0" borderId="58" xfId="44" applyFont="1" applyFill="1" applyBorder="1" applyAlignment="1">
      <alignment horizontal="center"/>
    </xf>
    <xf numFmtId="0" fontId="30" fillId="0" borderId="56" xfId="44" applyFont="1" applyFill="1" applyBorder="1" applyAlignment="1">
      <alignment horizontal="center"/>
    </xf>
    <xf numFmtId="0" fontId="30" fillId="29" borderId="71" xfId="44" applyFont="1" applyFill="1" applyBorder="1" applyAlignment="1">
      <alignment horizontal="center"/>
    </xf>
    <xf numFmtId="0" fontId="30" fillId="0" borderId="23" xfId="44" applyFont="1" applyFill="1" applyBorder="1" applyAlignment="1">
      <alignment horizontal="center"/>
    </xf>
    <xf numFmtId="0" fontId="29" fillId="0" borderId="62" xfId="44" applyFont="1" applyFill="1" applyBorder="1" applyAlignment="1">
      <alignment horizontal="center"/>
    </xf>
    <xf numFmtId="0" fontId="30" fillId="29" borderId="70" xfId="44" applyFont="1" applyFill="1" applyBorder="1" applyAlignment="1">
      <alignment horizontal="center"/>
    </xf>
    <xf numFmtId="0" fontId="29" fillId="0" borderId="44" xfId="44" applyFont="1" applyFill="1" applyBorder="1" applyAlignment="1">
      <alignment horizontal="center"/>
    </xf>
    <xf numFmtId="0" fontId="30" fillId="0" borderId="45" xfId="44" applyFont="1" applyFill="1" applyBorder="1" applyAlignment="1">
      <alignment horizontal="center"/>
    </xf>
    <xf numFmtId="0" fontId="29" fillId="0" borderId="18" xfId="44" applyFont="1" applyFill="1" applyBorder="1" applyAlignment="1">
      <alignment horizontal="center"/>
    </xf>
    <xf numFmtId="0" fontId="30" fillId="29" borderId="72" xfId="44" applyFont="1" applyFill="1" applyBorder="1" applyAlignment="1">
      <alignment horizontal="center"/>
    </xf>
    <xf numFmtId="0" fontId="30" fillId="0" borderId="18" xfId="44" applyFont="1" applyFill="1" applyBorder="1" applyAlignment="1">
      <alignment horizontal="center"/>
    </xf>
    <xf numFmtId="0" fontId="30" fillId="35" borderId="23" xfId="44" applyFont="1" applyFill="1" applyBorder="1" applyAlignment="1">
      <alignment horizontal="center"/>
    </xf>
    <xf numFmtId="0" fontId="29" fillId="35" borderId="44" xfId="44" applyFont="1" applyFill="1" applyBorder="1" applyAlignment="1">
      <alignment horizontal="center"/>
    </xf>
    <xf numFmtId="0" fontId="20" fillId="32" borderId="25" xfId="44" applyFont="1" applyFill="1" applyBorder="1" applyAlignment="1">
      <alignment horizontal="center" vertical="center" wrapText="1"/>
    </xf>
    <xf numFmtId="0" fontId="20" fillId="29" borderId="14" xfId="44" applyFont="1" applyFill="1" applyBorder="1" applyAlignment="1">
      <alignment horizontal="center" vertical="center" wrapText="1"/>
    </xf>
    <xf numFmtId="0" fontId="20" fillId="30" borderId="26" xfId="44" applyFont="1" applyFill="1" applyBorder="1" applyAlignment="1">
      <alignment horizontal="center" vertical="center" wrapText="1"/>
    </xf>
    <xf numFmtId="0" fontId="21" fillId="29" borderId="73" xfId="44" applyFont="1" applyFill="1" applyBorder="1" applyAlignment="1">
      <alignment horizontal="center"/>
    </xf>
    <xf numFmtId="0" fontId="21" fillId="0" borderId="34" xfId="44" applyFont="1" applyFill="1" applyBorder="1" applyAlignment="1">
      <alignment horizontal="center"/>
    </xf>
    <xf numFmtId="0" fontId="21" fillId="30" borderId="73" xfId="44" applyFont="1" applyFill="1" applyBorder="1" applyAlignment="1">
      <alignment horizontal="center"/>
    </xf>
    <xf numFmtId="0" fontId="21" fillId="0" borderId="33" xfId="44" applyFont="1" applyFill="1" applyBorder="1" applyAlignment="1">
      <alignment horizontal="center"/>
    </xf>
    <xf numFmtId="0" fontId="21" fillId="0" borderId="31" xfId="44" applyFont="1" applyFill="1" applyBorder="1" applyAlignment="1">
      <alignment horizontal="center"/>
    </xf>
    <xf numFmtId="0" fontId="29" fillId="30" borderId="17" xfId="44" applyFont="1" applyFill="1" applyBorder="1" applyAlignment="1">
      <alignment horizontal="center"/>
    </xf>
    <xf numFmtId="0" fontId="21" fillId="30" borderId="41" xfId="44" applyFont="1" applyFill="1" applyBorder="1" applyAlignment="1">
      <alignment horizontal="center"/>
    </xf>
    <xf numFmtId="0" fontId="21" fillId="0" borderId="35" xfId="44" applyFont="1" applyFill="1" applyBorder="1" applyAlignment="1">
      <alignment horizontal="center"/>
    </xf>
    <xf numFmtId="0" fontId="21" fillId="29" borderId="41" xfId="44" applyFont="1" applyFill="1" applyBorder="1" applyAlignment="1">
      <alignment horizontal="center"/>
    </xf>
    <xf numFmtId="0" fontId="21" fillId="29" borderId="51" xfId="44" applyFont="1" applyFill="1" applyBorder="1" applyAlignment="1">
      <alignment horizontal="center"/>
    </xf>
    <xf numFmtId="0" fontId="21" fillId="29" borderId="67" xfId="44" applyFont="1" applyFill="1" applyBorder="1" applyAlignment="1">
      <alignment horizontal="center"/>
    </xf>
    <xf numFmtId="0" fontId="21" fillId="0" borderId="51" xfId="44" applyFont="1" applyFill="1" applyBorder="1" applyAlignment="1">
      <alignment horizontal="center"/>
    </xf>
    <xf numFmtId="0" fontId="21" fillId="0" borderId="52" xfId="44" applyFont="1" applyFill="1" applyBorder="1" applyAlignment="1">
      <alignment horizontal="center"/>
    </xf>
    <xf numFmtId="0" fontId="21" fillId="0" borderId="48" xfId="44" applyFont="1" applyFill="1" applyBorder="1" applyAlignment="1">
      <alignment horizontal="center"/>
    </xf>
    <xf numFmtId="0" fontId="21" fillId="0" borderId="54" xfId="44" applyFont="1" applyFill="1" applyBorder="1" applyAlignment="1">
      <alignment horizontal="center"/>
    </xf>
    <xf numFmtId="0" fontId="29" fillId="29" borderId="63" xfId="44" applyFont="1" applyFill="1" applyBorder="1" applyAlignment="1">
      <alignment horizontal="center"/>
    </xf>
    <xf numFmtId="0" fontId="21" fillId="0" borderId="40" xfId="44" applyFont="1" applyFill="1" applyBorder="1" applyAlignment="1">
      <alignment horizontal="center"/>
    </xf>
    <xf numFmtId="0" fontId="21" fillId="30" borderId="70" xfId="44" applyFont="1" applyFill="1" applyBorder="1" applyAlignment="1">
      <alignment horizontal="center"/>
    </xf>
    <xf numFmtId="0" fontId="21" fillId="0" borderId="43" xfId="44" applyFont="1" applyFill="1" applyBorder="1" applyAlignment="1">
      <alignment horizontal="center"/>
    </xf>
    <xf numFmtId="0" fontId="21" fillId="30" borderId="72" xfId="44" applyFont="1" applyFill="1" applyBorder="1" applyAlignment="1">
      <alignment horizontal="center"/>
    </xf>
    <xf numFmtId="0" fontId="21" fillId="0" borderId="45" xfId="44" applyFont="1" applyFill="1" applyBorder="1" applyAlignment="1">
      <alignment horizontal="center"/>
    </xf>
    <xf numFmtId="0" fontId="21" fillId="35" borderId="23" xfId="44" applyFont="1" applyFill="1" applyBorder="1" applyAlignment="1">
      <alignment horizontal="center"/>
    </xf>
    <xf numFmtId="0" fontId="23" fillId="35" borderId="44" xfId="44" applyFont="1" applyFill="1" applyBorder="1" applyAlignment="1">
      <alignment horizontal="center"/>
    </xf>
    <xf numFmtId="0" fontId="31" fillId="35" borderId="14" xfId="44" applyFont="1" applyFill="1" applyBorder="1" applyAlignment="1">
      <alignment horizontal="center"/>
    </xf>
    <xf numFmtId="0" fontId="40" fillId="35" borderId="19" xfId="44" applyFont="1" applyFill="1" applyBorder="1" applyAlignment="1">
      <alignment horizontal="center"/>
    </xf>
    <xf numFmtId="0" fontId="1" fillId="40" borderId="28" xfId="44" applyFont="1" applyFill="1" applyBorder="1"/>
    <xf numFmtId="0" fontId="1" fillId="40" borderId="29" xfId="44" applyFont="1" applyFill="1" applyBorder="1"/>
    <xf numFmtId="0" fontId="1" fillId="40" borderId="64" xfId="44" applyFont="1" applyFill="1" applyBorder="1"/>
    <xf numFmtId="0" fontId="1" fillId="40" borderId="60" xfId="44" applyFont="1" applyFill="1" applyBorder="1"/>
    <xf numFmtId="0" fontId="1" fillId="40" borderId="42" xfId="44" applyFont="1" applyFill="1" applyBorder="1"/>
    <xf numFmtId="0" fontId="1" fillId="41" borderId="11" xfId="1" applyFont="1" applyFill="1" applyBorder="1" applyAlignment="1">
      <alignment horizontal="center" readingOrder="1"/>
    </xf>
    <xf numFmtId="0" fontId="1" fillId="41" borderId="0" xfId="1" applyFont="1" applyFill="1" applyBorder="1" applyAlignment="1">
      <alignment horizontal="center" readingOrder="1"/>
    </xf>
    <xf numFmtId="0" fontId="1" fillId="41" borderId="59" xfId="1" applyFont="1" applyFill="1" applyBorder="1" applyAlignment="1">
      <alignment horizontal="center" readingOrder="1"/>
    </xf>
    <xf numFmtId="0" fontId="1" fillId="41" borderId="36" xfId="1" applyFont="1" applyFill="1" applyBorder="1" applyAlignment="1">
      <alignment horizontal="center" readingOrder="1"/>
    </xf>
    <xf numFmtId="0" fontId="1" fillId="41" borderId="58" xfId="1" applyFont="1" applyFill="1" applyBorder="1" applyAlignment="1">
      <alignment horizontal="center" readingOrder="1"/>
    </xf>
    <xf numFmtId="0" fontId="1" fillId="41" borderId="57" xfId="1" applyFont="1" applyFill="1" applyBorder="1" applyAlignment="1">
      <alignment horizontal="center" readingOrder="1"/>
    </xf>
    <xf numFmtId="0" fontId="1" fillId="41" borderId="56" xfId="1" applyFont="1" applyFill="1" applyBorder="1" applyAlignment="1">
      <alignment horizontal="center" readingOrder="1"/>
    </xf>
    <xf numFmtId="0" fontId="1" fillId="41" borderId="55" xfId="1" applyFont="1" applyFill="1" applyBorder="1" applyAlignment="1">
      <alignment horizontal="center" readingOrder="1"/>
    </xf>
    <xf numFmtId="0" fontId="1" fillId="41" borderId="10" xfId="1" applyFont="1" applyFill="1" applyBorder="1" applyAlignment="1">
      <alignment horizontal="center" readingOrder="1"/>
    </xf>
    <xf numFmtId="0" fontId="1" fillId="40" borderId="28" xfId="1" applyFont="1" applyFill="1" applyBorder="1" applyAlignment="1">
      <alignment horizontal="center" readingOrder="1"/>
    </xf>
    <xf numFmtId="0" fontId="1" fillId="40" borderId="29" xfId="1" applyFont="1" applyFill="1" applyBorder="1" applyAlignment="1">
      <alignment horizontal="center" readingOrder="1"/>
    </xf>
    <xf numFmtId="0" fontId="1" fillId="40" borderId="60" xfId="1" applyFont="1" applyFill="1" applyBorder="1" applyAlignment="1">
      <alignment horizontal="center" readingOrder="1"/>
    </xf>
    <xf numFmtId="0" fontId="1" fillId="40" borderId="64" xfId="1" applyFont="1" applyFill="1" applyBorder="1" applyAlignment="1">
      <alignment horizontal="center" readingOrder="1"/>
    </xf>
    <xf numFmtId="0" fontId="1" fillId="40" borderId="42" xfId="1" applyFont="1" applyFill="1" applyBorder="1" applyAlignment="1">
      <alignment horizontal="center" readingOrder="1"/>
    </xf>
    <xf numFmtId="0" fontId="1" fillId="41" borderId="12" xfId="1" applyFont="1" applyFill="1" applyBorder="1" applyAlignment="1">
      <alignment horizontal="center" readingOrder="1"/>
    </xf>
    <xf numFmtId="0" fontId="1" fillId="41" borderId="61" xfId="1" applyFont="1" applyFill="1" applyBorder="1" applyAlignment="1">
      <alignment horizontal="center" readingOrder="1"/>
    </xf>
    <xf numFmtId="0" fontId="1" fillId="41" borderId="40" xfId="1" applyFont="1" applyFill="1" applyBorder="1" applyAlignment="1">
      <alignment horizontal="center" readingOrder="1"/>
    </xf>
    <xf numFmtId="0" fontId="1" fillId="41" borderId="23" xfId="1" applyFont="1" applyFill="1" applyBorder="1" applyAlignment="1">
      <alignment horizontal="center" readingOrder="1"/>
    </xf>
    <xf numFmtId="0" fontId="1" fillId="41" borderId="62" xfId="1" applyFont="1" applyFill="1" applyBorder="1" applyAlignment="1">
      <alignment horizontal="center" readingOrder="1"/>
    </xf>
    <xf numFmtId="0" fontId="1" fillId="41" borderId="18" xfId="1" applyFont="1" applyFill="1" applyBorder="1" applyAlignment="1">
      <alignment horizontal="center" readingOrder="1"/>
    </xf>
    <xf numFmtId="0" fontId="1" fillId="41" borderId="46" xfId="1" applyFont="1" applyFill="1" applyBorder="1" applyAlignment="1">
      <alignment horizontal="center" readingOrder="1"/>
    </xf>
    <xf numFmtId="0" fontId="1" fillId="41" borderId="37" xfId="1" applyFont="1" applyFill="1" applyBorder="1" applyAlignment="1">
      <alignment horizontal="center" readingOrder="1"/>
    </xf>
    <xf numFmtId="0" fontId="1" fillId="41" borderId="24" xfId="1" applyFont="1" applyFill="1" applyBorder="1" applyAlignment="1">
      <alignment horizontal="center" readingOrder="1"/>
    </xf>
    <xf numFmtId="0" fontId="1" fillId="41" borderId="63" xfId="1" applyFont="1" applyFill="1" applyBorder="1" applyAlignment="1">
      <alignment horizontal="center" readingOrder="1"/>
    </xf>
    <xf numFmtId="0" fontId="1" fillId="41" borderId="44" xfId="1" applyFont="1" applyFill="1" applyBorder="1" applyAlignment="1">
      <alignment horizontal="center" readingOrder="1"/>
    </xf>
    <xf numFmtId="0" fontId="1" fillId="41" borderId="65" xfId="1" applyFont="1" applyFill="1" applyBorder="1" applyAlignment="1">
      <alignment horizontal="center" readingOrder="1"/>
    </xf>
    <xf numFmtId="0" fontId="1" fillId="41" borderId="20" xfId="1" applyFont="1" applyFill="1" applyBorder="1" applyAlignment="1">
      <alignment horizontal="center" readingOrder="1"/>
    </xf>
    <xf numFmtId="0" fontId="1" fillId="41" borderId="66" xfId="1" applyFont="1" applyFill="1" applyBorder="1" applyAlignment="1">
      <alignment horizontal="center" readingOrder="1"/>
    </xf>
    <xf numFmtId="0" fontId="1" fillId="41" borderId="74" xfId="1" applyFont="1" applyFill="1" applyBorder="1" applyAlignment="1">
      <alignment horizontal="center" readingOrder="1"/>
    </xf>
    <xf numFmtId="0" fontId="1" fillId="41" borderId="16" xfId="1" applyFont="1" applyFill="1" applyBorder="1" applyAlignment="1">
      <alignment horizontal="center" readingOrder="1"/>
    </xf>
    <xf numFmtId="0" fontId="1" fillId="41" borderId="32" xfId="1" applyFont="1" applyFill="1" applyBorder="1" applyAlignment="1">
      <alignment horizontal="center" readingOrder="1"/>
    </xf>
    <xf numFmtId="0" fontId="1" fillId="41" borderId="53" xfId="1" applyFont="1" applyFill="1" applyBorder="1" applyAlignment="1">
      <alignment horizontal="center" readingOrder="1"/>
    </xf>
    <xf numFmtId="0" fontId="1" fillId="41" borderId="50" xfId="1" applyFont="1" applyFill="1" applyBorder="1" applyAlignment="1">
      <alignment horizontal="center" readingOrder="1"/>
    </xf>
    <xf numFmtId="0" fontId="1" fillId="41" borderId="75" xfId="1" applyFont="1" applyFill="1" applyBorder="1" applyAlignment="1">
      <alignment horizontal="center" readingOrder="1"/>
    </xf>
    <xf numFmtId="0" fontId="1" fillId="41" borderId="22" xfId="1" applyFont="1" applyFill="1" applyBorder="1" applyAlignment="1">
      <alignment horizontal="center" readingOrder="1"/>
    </xf>
    <xf numFmtId="0" fontId="1" fillId="0" borderId="0" xfId="1" applyFont="1" applyFill="1" applyBorder="1" applyAlignment="1">
      <alignment horizontal="center" readingOrder="1"/>
    </xf>
    <xf numFmtId="0" fontId="1" fillId="41" borderId="34" xfId="1" applyFont="1" applyFill="1" applyBorder="1" applyAlignment="1">
      <alignment horizontal="center" readingOrder="1"/>
    </xf>
    <xf numFmtId="0" fontId="1" fillId="41" borderId="31" xfId="1" applyFont="1" applyFill="1" applyBorder="1" applyAlignment="1">
      <alignment horizontal="center" readingOrder="1"/>
    </xf>
    <xf numFmtId="0" fontId="1" fillId="41" borderId="48" xfId="1" applyFont="1" applyFill="1" applyBorder="1" applyAlignment="1">
      <alignment horizontal="center" readingOrder="1"/>
    </xf>
    <xf numFmtId="0" fontId="1" fillId="41" borderId="51" xfId="1" applyFont="1" applyFill="1" applyBorder="1" applyAlignment="1">
      <alignment horizontal="center" readingOrder="1"/>
    </xf>
    <xf numFmtId="0" fontId="1" fillId="41" borderId="43" xfId="1" applyFont="1" applyFill="1" applyBorder="1" applyAlignment="1">
      <alignment horizontal="center" readingOrder="1"/>
    </xf>
    <xf numFmtId="0" fontId="45" fillId="0" borderId="27" xfId="1" applyFont="1" applyFill="1" applyBorder="1" applyAlignment="1">
      <alignment horizontal="center" vertical="center" readingOrder="1"/>
    </xf>
    <xf numFmtId="0" fontId="45" fillId="0" borderId="26" xfId="1" applyFont="1" applyBorder="1" applyAlignment="1">
      <alignment horizontal="center" vertical="center" readingOrder="1"/>
    </xf>
    <xf numFmtId="0" fontId="45" fillId="0" borderId="25" xfId="1" applyNumberFormat="1" applyFont="1" applyBorder="1" applyAlignment="1">
      <alignment horizontal="center" vertical="center" readingOrder="1"/>
    </xf>
    <xf numFmtId="0" fontId="30" fillId="0" borderId="27" xfId="1" applyFont="1" applyFill="1" applyBorder="1" applyAlignment="1">
      <alignment horizontal="center" vertical="center" readingOrder="1"/>
    </xf>
    <xf numFmtId="0" fontId="29" fillId="0" borderId="27" xfId="1" applyFont="1" applyFill="1" applyBorder="1" applyAlignment="1">
      <alignment horizontal="center" vertical="center" readingOrder="1"/>
    </xf>
    <xf numFmtId="0" fontId="31" fillId="37" borderId="25" xfId="1" applyFont="1" applyFill="1" applyBorder="1" applyAlignment="1">
      <alignment horizontal="center" vertical="center" readingOrder="1"/>
    </xf>
    <xf numFmtId="0" fontId="30" fillId="0" borderId="12" xfId="1" applyFont="1" applyFill="1" applyBorder="1" applyAlignment="1">
      <alignment horizontal="center" vertical="center" readingOrder="1"/>
    </xf>
    <xf numFmtId="0" fontId="29" fillId="0" borderId="32" xfId="1" applyFont="1" applyFill="1" applyBorder="1" applyAlignment="1">
      <alignment horizontal="center" vertical="center" readingOrder="1"/>
    </xf>
    <xf numFmtId="0" fontId="30" fillId="0" borderId="23" xfId="1" applyFont="1" applyFill="1" applyBorder="1" applyAlignment="1">
      <alignment horizontal="center" vertical="center" readingOrder="1"/>
    </xf>
    <xf numFmtId="0" fontId="29" fillId="0" borderId="22" xfId="1" applyFont="1" applyFill="1" applyBorder="1" applyAlignment="1">
      <alignment horizontal="center" vertical="center" readingOrder="1"/>
    </xf>
    <xf numFmtId="0" fontId="30" fillId="0" borderId="11" xfId="1" applyFont="1" applyFill="1" applyBorder="1" applyAlignment="1">
      <alignment horizontal="center" vertical="center" readingOrder="1"/>
    </xf>
    <xf numFmtId="0" fontId="29" fillId="0" borderId="16" xfId="1" applyFont="1" applyFill="1" applyBorder="1" applyAlignment="1">
      <alignment horizontal="center" vertical="center" readingOrder="1"/>
    </xf>
    <xf numFmtId="1" fontId="45" fillId="0" borderId="30" xfId="1" applyNumberFormat="1" applyFont="1" applyFill="1" applyBorder="1" applyAlignment="1">
      <alignment horizontal="center" vertical="center" readingOrder="1"/>
    </xf>
    <xf numFmtId="0" fontId="46" fillId="41" borderId="11" xfId="1" applyFont="1" applyFill="1" applyBorder="1" applyAlignment="1">
      <alignment horizontal="center" readingOrder="1"/>
    </xf>
    <xf numFmtId="0" fontId="46" fillId="41" borderId="12" xfId="1" applyFont="1" applyFill="1" applyBorder="1" applyAlignment="1">
      <alignment horizontal="center" readingOrder="1"/>
    </xf>
    <xf numFmtId="0" fontId="46" fillId="41" borderId="61" xfId="1" applyFont="1" applyFill="1" applyBorder="1" applyAlignment="1">
      <alignment horizontal="center" readingOrder="1"/>
    </xf>
    <xf numFmtId="0" fontId="46" fillId="41" borderId="40" xfId="1" applyFont="1" applyFill="1" applyBorder="1" applyAlignment="1">
      <alignment horizontal="center" readingOrder="1"/>
    </xf>
    <xf numFmtId="0" fontId="46" fillId="41" borderId="23" xfId="1" applyFont="1" applyFill="1" applyBorder="1" applyAlignment="1">
      <alignment horizontal="center" readingOrder="1"/>
    </xf>
    <xf numFmtId="0" fontId="46" fillId="0" borderId="0" xfId="1" applyFont="1" applyFill="1" applyBorder="1">
      <alignment readingOrder="1"/>
    </xf>
    <xf numFmtId="0" fontId="46" fillId="41" borderId="10" xfId="1" applyFont="1" applyFill="1" applyBorder="1" applyAlignment="1">
      <alignment horizontal="center" readingOrder="1"/>
    </xf>
    <xf numFmtId="0" fontId="46" fillId="41" borderId="0" xfId="1" applyFont="1" applyFill="1" applyBorder="1" applyAlignment="1">
      <alignment horizontal="center" readingOrder="1"/>
    </xf>
    <xf numFmtId="0" fontId="46" fillId="41" borderId="58" xfId="1" applyFont="1" applyFill="1" applyBorder="1" applyAlignment="1">
      <alignment horizontal="center" readingOrder="1"/>
    </xf>
    <xf numFmtId="0" fontId="46" fillId="41" borderId="56" xfId="1" applyFont="1" applyFill="1" applyBorder="1" applyAlignment="1">
      <alignment horizontal="center" readingOrder="1"/>
    </xf>
    <xf numFmtId="0" fontId="46" fillId="41" borderId="18" xfId="1" applyFont="1" applyFill="1" applyBorder="1" applyAlignment="1">
      <alignment horizontal="center" readingOrder="1"/>
    </xf>
    <xf numFmtId="0" fontId="46" fillId="41" borderId="33" xfId="1" applyFont="1" applyFill="1" applyBorder="1" applyAlignment="1">
      <alignment horizontal="center" readingOrder="1"/>
    </xf>
    <xf numFmtId="0" fontId="46" fillId="41" borderId="35" xfId="1" applyFont="1" applyFill="1" applyBorder="1" applyAlignment="1">
      <alignment horizontal="center" readingOrder="1"/>
    </xf>
    <xf numFmtId="0" fontId="46" fillId="41" borderId="52" xfId="1" applyFont="1" applyFill="1" applyBorder="1" applyAlignment="1">
      <alignment horizontal="center" readingOrder="1"/>
    </xf>
    <xf numFmtId="0" fontId="46" fillId="41" borderId="54" xfId="1" applyFont="1" applyFill="1" applyBorder="1" applyAlignment="1">
      <alignment horizontal="center" readingOrder="1"/>
    </xf>
    <xf numFmtId="0" fontId="46" fillId="41" borderId="45" xfId="1" applyFont="1" applyFill="1" applyBorder="1" applyAlignment="1">
      <alignment horizontal="center" readingOrder="1"/>
    </xf>
    <xf numFmtId="0" fontId="42" fillId="41" borderId="59" xfId="1" applyFont="1" applyFill="1" applyBorder="1" applyAlignment="1">
      <alignment horizontal="center" readingOrder="1"/>
    </xf>
    <xf numFmtId="0" fontId="42" fillId="41" borderId="36" xfId="1" applyFont="1" applyFill="1" applyBorder="1" applyAlignment="1">
      <alignment horizontal="center" readingOrder="1"/>
    </xf>
    <xf numFmtId="0" fontId="42" fillId="41" borderId="57" xfId="1" applyFont="1" applyFill="1" applyBorder="1" applyAlignment="1">
      <alignment horizontal="center" readingOrder="1"/>
    </xf>
    <xf numFmtId="0" fontId="42" fillId="41" borderId="55" xfId="1" applyFont="1" applyFill="1" applyBorder="1" applyAlignment="1">
      <alignment horizontal="center" readingOrder="1"/>
    </xf>
    <xf numFmtId="0" fontId="42" fillId="41" borderId="62" xfId="1" applyFont="1" applyFill="1" applyBorder="1" applyAlignment="1">
      <alignment horizontal="center" readingOrder="1"/>
    </xf>
    <xf numFmtId="0" fontId="42" fillId="0" borderId="0" xfId="1" applyFont="1" applyFill="1" applyBorder="1">
      <alignment readingOrder="1"/>
    </xf>
    <xf numFmtId="0" fontId="42" fillId="41" borderId="10" xfId="1" applyFont="1" applyFill="1" applyBorder="1" applyAlignment="1">
      <alignment horizontal="center" readingOrder="1"/>
    </xf>
    <xf numFmtId="0" fontId="42" fillId="41" borderId="0" xfId="1" applyFont="1" applyFill="1" applyBorder="1" applyAlignment="1">
      <alignment horizontal="center" readingOrder="1"/>
    </xf>
    <xf numFmtId="0" fontId="42" fillId="41" borderId="56" xfId="1" applyFont="1" applyFill="1" applyBorder="1" applyAlignment="1">
      <alignment horizontal="center" readingOrder="1"/>
    </xf>
    <xf numFmtId="0" fontId="42" fillId="41" borderId="58" xfId="1" applyFont="1" applyFill="1" applyBorder="1" applyAlignment="1">
      <alignment horizontal="center" readingOrder="1"/>
    </xf>
    <xf numFmtId="0" fontId="42" fillId="41" borderId="18" xfId="1" applyFont="1" applyFill="1" applyBorder="1" applyAlignment="1">
      <alignment horizontal="center" readingOrder="1"/>
    </xf>
    <xf numFmtId="0" fontId="42" fillId="0" borderId="0" xfId="1" applyFont="1">
      <alignment readingOrder="1"/>
    </xf>
    <xf numFmtId="0" fontId="47" fillId="40" borderId="28" xfId="1" applyFont="1" applyFill="1" applyBorder="1" applyAlignment="1">
      <alignment horizontal="center" readingOrder="1"/>
    </xf>
    <xf numFmtId="0" fontId="47" fillId="40" borderId="29" xfId="1" applyFont="1" applyFill="1" applyBorder="1" applyAlignment="1">
      <alignment horizontal="center" readingOrder="1"/>
    </xf>
    <xf numFmtId="0" fontId="47" fillId="40" borderId="60" xfId="1" applyFont="1" applyFill="1" applyBorder="1" applyAlignment="1">
      <alignment horizontal="center" readingOrder="1"/>
    </xf>
    <xf numFmtId="0" fontId="47" fillId="40" borderId="64" xfId="1" applyFont="1" applyFill="1" applyBorder="1" applyAlignment="1">
      <alignment horizontal="center" readingOrder="1"/>
    </xf>
    <xf numFmtId="0" fontId="47" fillId="40" borderId="42" xfId="1" applyFont="1" applyFill="1" applyBorder="1" applyAlignment="1">
      <alignment horizontal="center" readingOrder="1"/>
    </xf>
    <xf numFmtId="0" fontId="47" fillId="0" borderId="0" xfId="1" applyFont="1" applyFill="1" applyBorder="1">
      <alignment readingOrder="1"/>
    </xf>
    <xf numFmtId="0" fontId="47" fillId="0" borderId="0" xfId="1" applyFont="1">
      <alignment readingOrder="1"/>
    </xf>
    <xf numFmtId="0" fontId="20" fillId="26" borderId="25" xfId="1" applyFont="1" applyFill="1" applyBorder="1" applyAlignment="1">
      <alignment horizontal="center" readingOrder="1"/>
    </xf>
    <xf numFmtId="164" fontId="1" fillId="24" borderId="28" xfId="44" applyNumberFormat="1" applyFont="1" applyFill="1" applyBorder="1" applyAlignment="1">
      <alignment horizontal="left"/>
    </xf>
    <xf numFmtId="164" fontId="1" fillId="24" borderId="29" xfId="44" applyNumberFormat="1" applyFont="1" applyFill="1" applyBorder="1" applyAlignment="1">
      <alignment horizontal="left"/>
    </xf>
    <xf numFmtId="164" fontId="1" fillId="24" borderId="60" xfId="44" applyNumberFormat="1" applyFont="1" applyFill="1" applyBorder="1" applyAlignment="1">
      <alignment horizontal="left"/>
    </xf>
    <xf numFmtId="164" fontId="1" fillId="24" borderId="64" xfId="44" applyNumberFormat="1" applyFont="1" applyFill="1" applyBorder="1" applyAlignment="1">
      <alignment horizontal="left"/>
    </xf>
    <xf numFmtId="164" fontId="1" fillId="24" borderId="42" xfId="44" applyNumberFormat="1" applyFont="1" applyFill="1" applyBorder="1" applyAlignment="1">
      <alignment horizontal="left"/>
    </xf>
    <xf numFmtId="0" fontId="30" fillId="30" borderId="31" xfId="43" applyFont="1" applyFill="1" applyBorder="1" applyAlignment="1">
      <alignment horizontal="center"/>
    </xf>
    <xf numFmtId="0" fontId="29" fillId="29" borderId="36" xfId="43" applyFont="1" applyFill="1" applyBorder="1" applyAlignment="1">
      <alignment horizontal="center"/>
    </xf>
    <xf numFmtId="0" fontId="29" fillId="29" borderId="32" xfId="43" applyFont="1" applyFill="1" applyBorder="1" applyAlignment="1">
      <alignment horizontal="center"/>
    </xf>
    <xf numFmtId="0" fontId="30" fillId="29" borderId="31" xfId="43" applyFont="1" applyFill="1" applyBorder="1" applyAlignment="1">
      <alignment horizontal="center"/>
    </xf>
    <xf numFmtId="0" fontId="30" fillId="29" borderId="0" xfId="43" applyFont="1" applyFill="1" applyBorder="1" applyAlignment="1">
      <alignment horizontal="center"/>
    </xf>
    <xf numFmtId="0" fontId="30" fillId="29" borderId="12" xfId="43" applyFont="1" applyFill="1" applyBorder="1" applyAlignment="1">
      <alignment horizontal="center"/>
    </xf>
    <xf numFmtId="0" fontId="30" fillId="29" borderId="31" xfId="1" applyFont="1" applyFill="1" applyBorder="1" applyAlignment="1">
      <alignment horizontal="center" readingOrder="1"/>
    </xf>
    <xf numFmtId="0" fontId="29" fillId="29" borderId="55" xfId="43" applyFont="1" applyFill="1" applyBorder="1" applyAlignment="1">
      <alignment horizontal="center"/>
    </xf>
    <xf numFmtId="0" fontId="21" fillId="29" borderId="31" xfId="43" applyFont="1" applyFill="1" applyBorder="1" applyAlignment="1">
      <alignment horizontal="center"/>
    </xf>
    <xf numFmtId="0" fontId="21" fillId="29" borderId="48" xfId="43" applyFont="1" applyFill="1" applyBorder="1" applyAlignment="1">
      <alignment horizontal="center"/>
    </xf>
    <xf numFmtId="0" fontId="29" fillId="29" borderId="46" xfId="43" applyFont="1" applyFill="1" applyBorder="1" applyAlignment="1">
      <alignment horizontal="center"/>
    </xf>
    <xf numFmtId="0" fontId="29" fillId="30" borderId="0" xfId="43" applyFont="1" applyFill="1" applyBorder="1" applyAlignment="1">
      <alignment horizontal="center"/>
    </xf>
    <xf numFmtId="0" fontId="21" fillId="30" borderId="35" xfId="43" applyFont="1" applyFill="1" applyBorder="1" applyAlignment="1">
      <alignment horizontal="center"/>
    </xf>
    <xf numFmtId="0" fontId="21" fillId="30" borderId="52" xfId="43" applyFont="1" applyFill="1" applyBorder="1" applyAlignment="1">
      <alignment horizontal="center"/>
    </xf>
    <xf numFmtId="0" fontId="21" fillId="30" borderId="54" xfId="43" applyFont="1" applyFill="1" applyBorder="1" applyAlignment="1">
      <alignment horizontal="center"/>
    </xf>
    <xf numFmtId="0" fontId="21" fillId="30" borderId="40" xfId="43" applyFont="1" applyFill="1" applyBorder="1" applyAlignment="1">
      <alignment horizontal="center"/>
    </xf>
    <xf numFmtId="0" fontId="2" fillId="32" borderId="21" xfId="43" applyFill="1" applyBorder="1" applyAlignment="1">
      <alignment horizontal="center" vertical="center"/>
    </xf>
    <xf numFmtId="0" fontId="26" fillId="38" borderId="21" xfId="43" applyFont="1" applyFill="1" applyBorder="1" applyAlignment="1">
      <alignment horizontal="center" vertical="center"/>
    </xf>
    <xf numFmtId="0" fontId="30" fillId="38" borderId="11" xfId="43" applyFont="1" applyFill="1" applyBorder="1" applyAlignment="1">
      <alignment horizontal="center"/>
    </xf>
    <xf numFmtId="0" fontId="30" fillId="32" borderId="48" xfId="43" applyFont="1" applyFill="1" applyBorder="1" applyAlignment="1">
      <alignment horizontal="center"/>
    </xf>
    <xf numFmtId="0" fontId="29" fillId="32" borderId="57" xfId="43" applyFont="1" applyFill="1" applyBorder="1" applyAlignment="1">
      <alignment horizontal="center"/>
    </xf>
    <xf numFmtId="0" fontId="30" fillId="32" borderId="31" xfId="43" applyFont="1" applyFill="1" applyBorder="1" applyAlignment="1">
      <alignment horizontal="center"/>
    </xf>
    <xf numFmtId="0" fontId="30" fillId="32" borderId="0" xfId="43" applyFont="1" applyFill="1" applyBorder="1" applyAlignment="1">
      <alignment horizontal="center"/>
    </xf>
    <xf numFmtId="0" fontId="30" fillId="38" borderId="12" xfId="43" applyFont="1" applyFill="1" applyBorder="1" applyAlignment="1">
      <alignment horizontal="center"/>
    </xf>
    <xf numFmtId="0" fontId="29" fillId="38" borderId="55" xfId="43" applyFont="1" applyFill="1" applyBorder="1" applyAlignment="1">
      <alignment horizontal="center"/>
    </xf>
    <xf numFmtId="0" fontId="30" fillId="38" borderId="34" xfId="43" applyFont="1" applyFill="1" applyBorder="1" applyAlignment="1">
      <alignment horizontal="center"/>
    </xf>
    <xf numFmtId="0" fontId="30" fillId="38" borderId="31" xfId="43" applyFont="1" applyFill="1" applyBorder="1" applyAlignment="1">
      <alignment horizontal="center"/>
    </xf>
    <xf numFmtId="0" fontId="29" fillId="38" borderId="16" xfId="43" applyFont="1" applyFill="1" applyBorder="1" applyAlignment="1">
      <alignment horizontal="center"/>
    </xf>
    <xf numFmtId="0" fontId="29" fillId="38" borderId="50" xfId="43" applyFont="1" applyFill="1" applyBorder="1" applyAlignment="1">
      <alignment horizontal="center"/>
    </xf>
    <xf numFmtId="0" fontId="30" fillId="38" borderId="0" xfId="43" applyFont="1" applyFill="1" applyBorder="1" applyAlignment="1">
      <alignment horizontal="center"/>
    </xf>
    <xf numFmtId="0" fontId="29" fillId="38" borderId="36" xfId="43" applyFont="1" applyFill="1" applyBorder="1" applyAlignment="1">
      <alignment horizontal="center"/>
    </xf>
    <xf numFmtId="0" fontId="30" fillId="38" borderId="56" xfId="1" applyFont="1" applyFill="1" applyBorder="1" applyAlignment="1">
      <alignment horizontal="center" readingOrder="1"/>
    </xf>
    <xf numFmtId="0" fontId="30" fillId="30" borderId="34" xfId="43" applyFont="1" applyFill="1" applyBorder="1" applyAlignment="1">
      <alignment horizontal="center"/>
    </xf>
    <xf numFmtId="0" fontId="30" fillId="30" borderId="48" xfId="43" applyFont="1" applyFill="1" applyBorder="1" applyAlignment="1">
      <alignment horizontal="center"/>
    </xf>
    <xf numFmtId="0" fontId="30" fillId="29" borderId="51" xfId="43" applyFont="1" applyFill="1" applyBorder="1" applyAlignment="1">
      <alignment horizontal="center"/>
    </xf>
    <xf numFmtId="0" fontId="30" fillId="29" borderId="34" xfId="43" applyFont="1" applyFill="1" applyBorder="1" applyAlignment="1">
      <alignment horizontal="center"/>
    </xf>
    <xf numFmtId="0" fontId="30" fillId="30" borderId="51" xfId="43" applyFont="1" applyFill="1" applyBorder="1" applyAlignment="1">
      <alignment horizontal="center"/>
    </xf>
    <xf numFmtId="0" fontId="30" fillId="29" borderId="56" xfId="43" applyFont="1" applyFill="1" applyBorder="1" applyAlignment="1">
      <alignment horizontal="center"/>
    </xf>
    <xf numFmtId="0" fontId="29" fillId="30" borderId="32" xfId="43" applyFont="1" applyFill="1" applyBorder="1" applyAlignment="1">
      <alignment horizontal="center"/>
    </xf>
    <xf numFmtId="0" fontId="29" fillId="30" borderId="36" xfId="43" applyFont="1" applyFill="1" applyBorder="1" applyAlignment="1">
      <alignment horizontal="center"/>
    </xf>
    <xf numFmtId="0" fontId="29" fillId="30" borderId="55" xfId="43" applyFont="1" applyFill="1" applyBorder="1" applyAlignment="1">
      <alignment horizontal="center"/>
    </xf>
    <xf numFmtId="0" fontId="29" fillId="29" borderId="57" xfId="43" applyFont="1" applyFill="1" applyBorder="1" applyAlignment="1">
      <alignment horizontal="center"/>
    </xf>
    <xf numFmtId="0" fontId="47" fillId="28" borderId="60" xfId="1" applyFont="1" applyFill="1" applyBorder="1" applyAlignment="1">
      <alignment horizontal="center" readingOrder="1"/>
    </xf>
    <xf numFmtId="0" fontId="29" fillId="32" borderId="32" xfId="43" applyFont="1" applyFill="1" applyBorder="1" applyAlignment="1">
      <alignment horizontal="center"/>
    </xf>
    <xf numFmtId="0" fontId="29" fillId="29" borderId="37" xfId="43" applyFont="1" applyFill="1" applyBorder="1" applyAlignment="1">
      <alignment horizontal="center"/>
    </xf>
    <xf numFmtId="0" fontId="29" fillId="29" borderId="50" xfId="43" applyFont="1" applyFill="1" applyBorder="1" applyAlignment="1">
      <alignment horizontal="center"/>
    </xf>
    <xf numFmtId="0" fontId="29" fillId="30" borderId="56" xfId="43" applyFont="1" applyFill="1" applyBorder="1" applyAlignment="1">
      <alignment horizontal="center"/>
    </xf>
    <xf numFmtId="0" fontId="30" fillId="32" borderId="56" xfId="43" applyFont="1" applyFill="1" applyBorder="1" applyAlignment="1">
      <alignment horizontal="center"/>
    </xf>
    <xf numFmtId="1" fontId="45" fillId="24" borderId="30" xfId="1" applyNumberFormat="1" applyFont="1" applyFill="1" applyBorder="1" applyAlignment="1">
      <alignment horizontal="center" vertical="center" readingOrder="1"/>
    </xf>
    <xf numFmtId="0" fontId="30" fillId="29" borderId="48" xfId="43" applyFont="1" applyFill="1" applyBorder="1" applyAlignment="1">
      <alignment horizontal="center"/>
    </xf>
    <xf numFmtId="0" fontId="30" fillId="29" borderId="58" xfId="43" applyFont="1" applyFill="1" applyBorder="1" applyAlignment="1">
      <alignment horizontal="center"/>
    </xf>
    <xf numFmtId="0" fontId="29" fillId="29" borderId="59" xfId="43" applyFont="1" applyFill="1" applyBorder="1" applyAlignment="1">
      <alignment horizontal="center"/>
    </xf>
    <xf numFmtId="0" fontId="29" fillId="29" borderId="50" xfId="1" applyFont="1" applyFill="1" applyBorder="1" applyAlignment="1">
      <alignment horizontal="center" readingOrder="1"/>
    </xf>
    <xf numFmtId="0" fontId="1" fillId="42" borderId="60" xfId="1" applyFont="1" applyFill="1" applyBorder="1" applyAlignment="1">
      <alignment horizontal="center" readingOrder="1"/>
    </xf>
    <xf numFmtId="0" fontId="1" fillId="42" borderId="29" xfId="1" applyFont="1" applyFill="1" applyBorder="1" applyAlignment="1">
      <alignment horizontal="center" readingOrder="1"/>
    </xf>
    <xf numFmtId="0" fontId="1" fillId="42" borderId="42" xfId="1" applyFont="1" applyFill="1" applyBorder="1" applyAlignment="1">
      <alignment horizontal="center" readingOrder="1"/>
    </xf>
    <xf numFmtId="0" fontId="48" fillId="43" borderId="25" xfId="1" applyFont="1" applyFill="1" applyBorder="1" applyAlignment="1">
      <alignment horizontal="center" vertical="center" readingOrder="1"/>
    </xf>
    <xf numFmtId="0" fontId="31" fillId="43" borderId="29" xfId="1" applyFont="1" applyFill="1" applyBorder="1" applyAlignment="1">
      <alignment horizontal="center" readingOrder="1"/>
    </xf>
    <xf numFmtId="0" fontId="31" fillId="43" borderId="64" xfId="1" applyFont="1" applyFill="1" applyBorder="1" applyAlignment="1">
      <alignment horizontal="center" readingOrder="1"/>
    </xf>
    <xf numFmtId="0" fontId="31" fillId="43" borderId="60" xfId="1" applyFont="1" applyFill="1" applyBorder="1" applyAlignment="1">
      <alignment horizontal="center" readingOrder="1"/>
    </xf>
    <xf numFmtId="0" fontId="21" fillId="30" borderId="33" xfId="43" applyFont="1" applyFill="1" applyBorder="1" applyAlignment="1">
      <alignment horizontal="center"/>
    </xf>
    <xf numFmtId="0" fontId="20" fillId="35" borderId="30" xfId="43" applyFont="1" applyFill="1" applyBorder="1" applyAlignment="1">
      <alignment horizontal="center" vertical="center" wrapText="1"/>
    </xf>
    <xf numFmtId="0" fontId="1" fillId="24" borderId="82" xfId="1" applyFont="1" applyFill="1" applyBorder="1" applyAlignment="1">
      <alignment horizontal="center" readingOrder="1"/>
    </xf>
    <xf numFmtId="0" fontId="1" fillId="24" borderId="67" xfId="1" applyFont="1" applyFill="1" applyBorder="1" applyAlignment="1">
      <alignment horizontal="center" readingOrder="1"/>
    </xf>
    <xf numFmtId="0" fontId="1" fillId="24" borderId="52" xfId="1" applyFont="1" applyFill="1" applyBorder="1" applyAlignment="1">
      <alignment horizontal="center" readingOrder="1"/>
    </xf>
    <xf numFmtId="0" fontId="1" fillId="35" borderId="13" xfId="1" applyFont="1" applyFill="1" applyBorder="1" applyAlignment="1">
      <alignment horizontal="center" readingOrder="1"/>
    </xf>
    <xf numFmtId="0" fontId="1" fillId="24" borderId="38" xfId="44" applyFont="1" applyFill="1" applyBorder="1"/>
    <xf numFmtId="0" fontId="1" fillId="24" borderId="77" xfId="44" applyFont="1" applyFill="1" applyBorder="1"/>
    <xf numFmtId="0" fontId="1" fillId="24" borderId="64" xfId="44" applyFont="1" applyFill="1" applyBorder="1"/>
    <xf numFmtId="0" fontId="1" fillId="35" borderId="25" xfId="44" applyFont="1" applyFill="1" applyBorder="1"/>
    <xf numFmtId="0" fontId="1" fillId="24" borderId="76" xfId="1" applyFont="1" applyFill="1" applyBorder="1" applyAlignment="1">
      <alignment horizontal="center" readingOrder="1"/>
    </xf>
    <xf numFmtId="0" fontId="1" fillId="24" borderId="68" xfId="1" applyFont="1" applyFill="1" applyBorder="1" applyAlignment="1">
      <alignment horizontal="center" readingOrder="1"/>
    </xf>
    <xf numFmtId="0" fontId="1" fillId="24" borderId="55" xfId="1" applyFont="1" applyFill="1" applyBorder="1" applyAlignment="1">
      <alignment horizontal="center" readingOrder="1"/>
    </xf>
    <xf numFmtId="0" fontId="1" fillId="35" borderId="49" xfId="1" applyFont="1" applyFill="1" applyBorder="1" applyAlignment="1">
      <alignment horizontal="center" readingOrder="1"/>
    </xf>
    <xf numFmtId="0" fontId="37" fillId="34" borderId="38" xfId="1" applyFont="1" applyFill="1" applyBorder="1" applyAlignment="1">
      <alignment horizontal="center" readingOrder="1"/>
    </xf>
    <xf numFmtId="0" fontId="37" fillId="34" borderId="77" xfId="1" applyFont="1" applyFill="1" applyBorder="1" applyAlignment="1">
      <alignment horizontal="center" readingOrder="1"/>
    </xf>
    <xf numFmtId="0" fontId="37" fillId="34" borderId="64" xfId="1" applyFont="1" applyFill="1" applyBorder="1" applyAlignment="1">
      <alignment horizontal="center" readingOrder="1"/>
    </xf>
    <xf numFmtId="0" fontId="37" fillId="34" borderId="25" xfId="1" applyFont="1" applyFill="1" applyBorder="1" applyAlignment="1">
      <alignment horizontal="center" readingOrder="1"/>
    </xf>
    <xf numFmtId="0" fontId="37" fillId="31" borderId="38" xfId="1" applyFont="1" applyFill="1" applyBorder="1" applyAlignment="1">
      <alignment horizontal="center" readingOrder="1"/>
    </xf>
    <xf numFmtId="0" fontId="37" fillId="31" borderId="77" xfId="1" applyFont="1" applyFill="1" applyBorder="1" applyAlignment="1">
      <alignment horizontal="center" readingOrder="1"/>
    </xf>
    <xf numFmtId="0" fontId="37" fillId="31" borderId="64" xfId="1" applyFont="1" applyFill="1" applyBorder="1" applyAlignment="1">
      <alignment horizontal="center" readingOrder="1"/>
    </xf>
    <xf numFmtId="0" fontId="37" fillId="31" borderId="25" xfId="1" applyFont="1" applyFill="1" applyBorder="1" applyAlignment="1">
      <alignment horizontal="center" readingOrder="1"/>
    </xf>
    <xf numFmtId="0" fontId="1" fillId="33" borderId="38" xfId="1" applyFont="1" applyFill="1" applyBorder="1" applyAlignment="1">
      <alignment horizontal="center" readingOrder="1"/>
    </xf>
    <xf numFmtId="0" fontId="1" fillId="33" borderId="77" xfId="1" applyFont="1" applyFill="1" applyBorder="1" applyAlignment="1">
      <alignment horizontal="center" readingOrder="1"/>
    </xf>
    <xf numFmtId="0" fontId="1" fillId="33" borderId="64" xfId="1" applyFont="1" applyFill="1" applyBorder="1" applyAlignment="1">
      <alignment horizontal="center" readingOrder="1"/>
    </xf>
    <xf numFmtId="0" fontId="1" fillId="33" borderId="25" xfId="1" applyFont="1" applyFill="1" applyBorder="1" applyAlignment="1">
      <alignment horizontal="center" readingOrder="1"/>
    </xf>
    <xf numFmtId="0" fontId="1" fillId="32" borderId="38" xfId="1" applyFont="1" applyFill="1" applyBorder="1" applyAlignment="1">
      <alignment horizontal="center" readingOrder="1"/>
    </xf>
    <xf numFmtId="0" fontId="1" fillId="32" borderId="77" xfId="1" applyFont="1" applyFill="1" applyBorder="1" applyAlignment="1">
      <alignment horizontal="center" readingOrder="1"/>
    </xf>
    <xf numFmtId="0" fontId="1" fillId="32" borderId="64" xfId="1" applyFont="1" applyFill="1" applyBorder="1" applyAlignment="1">
      <alignment horizontal="center" readingOrder="1"/>
    </xf>
    <xf numFmtId="0" fontId="1" fillId="32" borderId="25" xfId="1" applyFont="1" applyFill="1" applyBorder="1" applyAlignment="1">
      <alignment horizontal="center" readingOrder="1"/>
    </xf>
    <xf numFmtId="0" fontId="39" fillId="43" borderId="47" xfId="1" applyFont="1" applyFill="1" applyBorder="1" applyAlignment="1">
      <alignment horizontal="center" readingOrder="1"/>
    </xf>
    <xf numFmtId="0" fontId="39" fillId="43" borderId="85" xfId="1" applyFont="1" applyFill="1" applyBorder="1" applyAlignment="1">
      <alignment horizontal="center" readingOrder="1"/>
    </xf>
    <xf numFmtId="0" fontId="39" fillId="43" borderId="50" xfId="1" applyFont="1" applyFill="1" applyBorder="1" applyAlignment="1">
      <alignment horizontal="center" readingOrder="1"/>
    </xf>
    <xf numFmtId="0" fontId="39" fillId="35" borderId="26" xfId="1" applyFont="1" applyFill="1" applyBorder="1" applyAlignment="1">
      <alignment horizontal="center" readingOrder="1"/>
    </xf>
    <xf numFmtId="0" fontId="1" fillId="28" borderId="38" xfId="1" applyFont="1" applyFill="1" applyBorder="1" applyAlignment="1">
      <alignment horizontal="center" readingOrder="1"/>
    </xf>
    <xf numFmtId="0" fontId="1" fillId="28" borderId="77" xfId="1" applyFont="1" applyFill="1" applyBorder="1" applyAlignment="1">
      <alignment horizontal="center" readingOrder="1"/>
    </xf>
    <xf numFmtId="0" fontId="1" fillId="28" borderId="64" xfId="1" applyFont="1" applyFill="1" applyBorder="1" applyAlignment="1">
      <alignment horizontal="center" readingOrder="1"/>
    </xf>
    <xf numFmtId="0" fontId="1" fillId="28" borderId="25" xfId="1" applyFont="1" applyFill="1" applyBorder="1" applyAlignment="1">
      <alignment horizontal="center" readingOrder="1"/>
    </xf>
    <xf numFmtId="0" fontId="30" fillId="0" borderId="0" xfId="1" applyFont="1" applyFill="1" applyBorder="1" applyAlignment="1">
      <alignment horizontal="center" vertical="center" readingOrder="1"/>
    </xf>
    <xf numFmtId="0" fontId="29" fillId="0" borderId="0" xfId="1" applyFont="1" applyFill="1" applyBorder="1" applyAlignment="1">
      <alignment horizontal="center" vertical="center" readingOrder="1"/>
    </xf>
    <xf numFmtId="0" fontId="1" fillId="0" borderId="0" xfId="1" applyFont="1" applyFill="1" applyBorder="1" applyAlignment="1">
      <alignment horizontal="left" readingOrder="1"/>
    </xf>
    <xf numFmtId="0" fontId="2" fillId="0" borderId="0" xfId="1" applyFont="1" applyFill="1" applyBorder="1" applyAlignment="1">
      <alignment horizontal="left" readingOrder="1"/>
    </xf>
    <xf numFmtId="0" fontId="31" fillId="0" borderId="0" xfId="1" applyFont="1" applyFill="1" applyBorder="1" applyAlignment="1">
      <alignment horizontal="center" vertical="center" readingOrder="1"/>
    </xf>
    <xf numFmtId="0" fontId="20" fillId="0" borderId="0" xfId="43" applyFont="1" applyFill="1" applyBorder="1" applyAlignment="1">
      <alignment horizontal="center"/>
    </xf>
    <xf numFmtId="0" fontId="31" fillId="0" borderId="0" xfId="43" applyFont="1" applyFill="1" applyBorder="1" applyAlignment="1">
      <alignment horizontal="center"/>
    </xf>
    <xf numFmtId="0" fontId="29" fillId="35" borderId="25" xfId="43" applyFont="1" applyFill="1" applyBorder="1" applyAlignment="1">
      <alignment horizontal="center"/>
    </xf>
    <xf numFmtId="0" fontId="29" fillId="44" borderId="32" xfId="43" applyFont="1" applyFill="1" applyBorder="1" applyAlignment="1">
      <alignment horizontal="center"/>
    </xf>
    <xf numFmtId="0" fontId="29" fillId="29" borderId="0" xfId="43" applyFont="1" applyFill="1" applyBorder="1" applyAlignment="1">
      <alignment horizontal="center"/>
    </xf>
    <xf numFmtId="0" fontId="30" fillId="30" borderId="12" xfId="43" applyFont="1" applyFill="1" applyBorder="1" applyAlignment="1">
      <alignment horizontal="center"/>
    </xf>
    <xf numFmtId="0" fontId="33" fillId="0" borderId="40" xfId="43" applyFont="1" applyFill="1" applyBorder="1" applyAlignment="1">
      <alignment horizontal="center"/>
    </xf>
    <xf numFmtId="0" fontId="34" fillId="0" borderId="63" xfId="43" applyFont="1" applyFill="1" applyBorder="1" applyAlignment="1">
      <alignment horizontal="center"/>
    </xf>
    <xf numFmtId="0" fontId="29" fillId="29" borderId="24" xfId="43" applyFont="1" applyFill="1" applyBorder="1" applyAlignment="1">
      <alignment horizontal="center"/>
    </xf>
    <xf numFmtId="0" fontId="30" fillId="30" borderId="40" xfId="43" applyFont="1" applyFill="1" applyBorder="1" applyAlignment="1">
      <alignment horizontal="center"/>
    </xf>
    <xf numFmtId="0" fontId="20" fillId="35" borderId="30" xfId="43" applyFont="1" applyFill="1" applyBorder="1" applyAlignment="1">
      <alignment horizontal="center" vertical="center" wrapText="1"/>
    </xf>
    <xf numFmtId="0" fontId="1" fillId="0" borderId="21" xfId="43" applyFont="1" applyBorder="1" applyAlignment="1">
      <alignment horizontal="center" vertical="center"/>
    </xf>
    <xf numFmtId="0" fontId="20" fillId="35" borderId="30" xfId="43" applyFont="1" applyFill="1" applyBorder="1" applyAlignment="1">
      <alignment horizontal="center" vertical="center" wrapText="1"/>
    </xf>
    <xf numFmtId="0" fontId="49" fillId="35" borderId="44" xfId="43" applyFont="1" applyFill="1" applyBorder="1" applyAlignment="1">
      <alignment horizontal="center"/>
    </xf>
    <xf numFmtId="0" fontId="21" fillId="35" borderId="13" xfId="44" applyFont="1" applyFill="1" applyBorder="1" applyAlignment="1">
      <alignment horizontal="center"/>
    </xf>
    <xf numFmtId="0" fontId="30" fillId="37" borderId="14" xfId="44" applyFont="1" applyFill="1" applyBorder="1" applyAlignment="1">
      <alignment horizontal="center" vertical="center" wrapText="1"/>
    </xf>
    <xf numFmtId="0" fontId="29" fillId="37" borderId="26" xfId="44" applyFont="1" applyFill="1" applyBorder="1" applyAlignment="1">
      <alignment horizontal="center" vertical="center" wrapText="1"/>
    </xf>
    <xf numFmtId="0" fontId="29" fillId="37" borderId="16" xfId="44" applyFont="1" applyFill="1" applyBorder="1" applyAlignment="1">
      <alignment horizontal="center" vertical="center" wrapText="1"/>
    </xf>
    <xf numFmtId="0" fontId="31" fillId="0" borderId="59" xfId="44" applyFont="1" applyFill="1" applyBorder="1" applyAlignment="1">
      <alignment horizontal="center"/>
    </xf>
    <xf numFmtId="0" fontId="31" fillId="0" borderId="36" xfId="44" applyFont="1" applyFill="1" applyBorder="1" applyAlignment="1">
      <alignment horizontal="center"/>
    </xf>
    <xf numFmtId="0" fontId="31" fillId="0" borderId="55" xfId="44" applyFont="1" applyFill="1" applyBorder="1" applyAlignment="1">
      <alignment horizontal="center"/>
    </xf>
    <xf numFmtId="0" fontId="31" fillId="0" borderId="57" xfId="44" applyFont="1" applyFill="1" applyBorder="1" applyAlignment="1">
      <alignment horizontal="center"/>
    </xf>
    <xf numFmtId="0" fontId="31" fillId="0" borderId="62" xfId="44" applyFont="1" applyFill="1" applyBorder="1" applyAlignment="1">
      <alignment horizontal="center"/>
    </xf>
    <xf numFmtId="0" fontId="20" fillId="37" borderId="28" xfId="44" applyFont="1" applyFill="1" applyBorder="1" applyAlignment="1">
      <alignment horizontal="center" vertical="center" wrapText="1"/>
    </xf>
    <xf numFmtId="0" fontId="20" fillId="37" borderId="13" xfId="44" applyFont="1" applyFill="1" applyBorder="1" applyAlignment="1">
      <alignment horizontal="center" vertical="center" wrapText="1"/>
    </xf>
    <xf numFmtId="0" fontId="20" fillId="37" borderId="15" xfId="44" applyFont="1" applyFill="1" applyBorder="1" applyAlignment="1">
      <alignment horizontal="center" vertical="center" wrapText="1"/>
    </xf>
    <xf numFmtId="0" fontId="20" fillId="37" borderId="19" xfId="1" applyFont="1" applyFill="1" applyBorder="1" applyAlignment="1">
      <alignment horizontal="center" vertical="center" wrapText="1"/>
    </xf>
    <xf numFmtId="0" fontId="30" fillId="37" borderId="34" xfId="44" applyFont="1" applyFill="1" applyBorder="1" applyAlignment="1">
      <alignment horizontal="center" vertical="center" wrapText="1"/>
    </xf>
    <xf numFmtId="0" fontId="21" fillId="37" borderId="11" xfId="44" applyFont="1" applyFill="1" applyBorder="1" applyAlignment="1">
      <alignment horizontal="center"/>
    </xf>
    <xf numFmtId="0" fontId="29" fillId="37" borderId="59" xfId="44" applyFont="1" applyFill="1" applyBorder="1" applyAlignment="1">
      <alignment horizontal="center"/>
    </xf>
    <xf numFmtId="0" fontId="21" fillId="37" borderId="12" xfId="44" applyFont="1" applyFill="1" applyBorder="1" applyAlignment="1">
      <alignment horizontal="center"/>
    </xf>
    <xf numFmtId="0" fontId="29" fillId="37" borderId="36" xfId="44" applyFont="1" applyFill="1" applyBorder="1" applyAlignment="1">
      <alignment horizontal="center"/>
    </xf>
    <xf numFmtId="0" fontId="21" fillId="37" borderId="40" xfId="44" applyFont="1" applyFill="1" applyBorder="1" applyAlignment="1">
      <alignment horizontal="center"/>
    </xf>
    <xf numFmtId="0" fontId="29" fillId="37" borderId="55" xfId="44" applyFont="1" applyFill="1" applyBorder="1" applyAlignment="1">
      <alignment horizontal="center"/>
    </xf>
    <xf numFmtId="0" fontId="21" fillId="37" borderId="61" xfId="44" applyFont="1" applyFill="1" applyBorder="1" applyAlignment="1">
      <alignment horizontal="center"/>
    </xf>
    <xf numFmtId="0" fontId="29" fillId="37" borderId="57" xfId="44" applyFont="1" applyFill="1" applyBorder="1" applyAlignment="1">
      <alignment horizontal="center"/>
    </xf>
    <xf numFmtId="0" fontId="21" fillId="37" borderId="23" xfId="44" applyFont="1" applyFill="1" applyBorder="1" applyAlignment="1">
      <alignment horizontal="center"/>
    </xf>
    <xf numFmtId="0" fontId="29" fillId="37" borderId="62" xfId="44" applyFont="1" applyFill="1" applyBorder="1" applyAlignment="1">
      <alignment horizontal="center"/>
    </xf>
    <xf numFmtId="0" fontId="29" fillId="37" borderId="46" xfId="44" applyFont="1" applyFill="1" applyBorder="1" applyAlignment="1">
      <alignment horizontal="center"/>
    </xf>
    <xf numFmtId="0" fontId="29" fillId="37" borderId="37" xfId="44" applyFont="1" applyFill="1" applyBorder="1" applyAlignment="1">
      <alignment horizontal="center"/>
    </xf>
    <xf numFmtId="0" fontId="29" fillId="37" borderId="63" xfId="44" applyFont="1" applyFill="1" applyBorder="1" applyAlignment="1">
      <alignment horizontal="center"/>
    </xf>
    <xf numFmtId="0" fontId="29" fillId="37" borderId="24" xfId="44" applyFont="1" applyFill="1" applyBorder="1" applyAlignment="1">
      <alignment horizontal="center"/>
    </xf>
    <xf numFmtId="0" fontId="29" fillId="37" borderId="44" xfId="44" applyFont="1" applyFill="1" applyBorder="1" applyAlignment="1">
      <alignment horizontal="center"/>
    </xf>
    <xf numFmtId="0" fontId="1" fillId="29" borderId="29" xfId="1" applyFont="1" applyFill="1" applyBorder="1" applyAlignment="1">
      <alignment horizontal="center" readingOrder="1"/>
    </xf>
    <xf numFmtId="0" fontId="1" fillId="29" borderId="60" xfId="1" applyFont="1" applyFill="1" applyBorder="1" applyAlignment="1">
      <alignment horizontal="center" readingOrder="1"/>
    </xf>
    <xf numFmtId="0" fontId="1" fillId="29" borderId="42" xfId="1" applyFont="1" applyFill="1" applyBorder="1" applyAlignment="1">
      <alignment horizontal="center" readingOrder="1"/>
    </xf>
    <xf numFmtId="0" fontId="1" fillId="43" borderId="28" xfId="1" applyFont="1" applyFill="1" applyBorder="1" applyAlignment="1">
      <alignment horizontal="center" readingOrder="1"/>
    </xf>
    <xf numFmtId="0" fontId="1" fillId="43" borderId="29" xfId="1" applyFont="1" applyFill="1" applyBorder="1" applyAlignment="1">
      <alignment horizontal="center" readingOrder="1"/>
    </xf>
    <xf numFmtId="0" fontId="1" fillId="43" borderId="64" xfId="1" applyFont="1" applyFill="1" applyBorder="1" applyAlignment="1">
      <alignment horizontal="center" readingOrder="1"/>
    </xf>
    <xf numFmtId="0" fontId="20" fillId="35" borderId="25" xfId="1" applyFont="1" applyFill="1" applyBorder="1" applyAlignment="1">
      <alignment horizontal="center" vertical="center" readingOrder="1"/>
    </xf>
    <xf numFmtId="0" fontId="31" fillId="37" borderId="61" xfId="44" applyFont="1" applyFill="1" applyBorder="1" applyAlignment="1">
      <alignment horizontal="center"/>
    </xf>
    <xf numFmtId="0" fontId="20" fillId="32" borderId="30" xfId="43" applyFont="1" applyFill="1" applyBorder="1" applyAlignment="1">
      <alignment horizontal="center" vertical="center" wrapText="1"/>
    </xf>
    <xf numFmtId="0" fontId="20" fillId="35" borderId="30" xfId="43" applyFont="1" applyFill="1" applyBorder="1" applyAlignment="1">
      <alignment horizontal="center" vertical="center" wrapText="1"/>
    </xf>
    <xf numFmtId="0" fontId="1" fillId="0" borderId="21" xfId="43" applyFont="1" applyBorder="1" applyAlignment="1">
      <alignment horizontal="center" vertical="center"/>
    </xf>
    <xf numFmtId="0" fontId="1" fillId="24" borderId="77" xfId="44" applyFont="1" applyFill="1" applyBorder="1" applyAlignment="1">
      <alignment horizontal="center"/>
    </xf>
    <xf numFmtId="0" fontId="31" fillId="0" borderId="58" xfId="44" applyFont="1" applyFill="1" applyBorder="1" applyAlignment="1">
      <alignment horizontal="center"/>
    </xf>
    <xf numFmtId="0" fontId="31" fillId="0" borderId="0" xfId="44" applyFont="1" applyFill="1" applyBorder="1" applyAlignment="1">
      <alignment horizontal="center"/>
    </xf>
    <xf numFmtId="0" fontId="31" fillId="37" borderId="40" xfId="44" applyFont="1" applyFill="1" applyBorder="1" applyAlignment="1">
      <alignment horizontal="center"/>
    </xf>
    <xf numFmtId="0" fontId="31" fillId="37" borderId="12" xfId="44" applyFont="1" applyFill="1" applyBorder="1" applyAlignment="1">
      <alignment horizontal="center"/>
    </xf>
    <xf numFmtId="0" fontId="31" fillId="0" borderId="56" xfId="44" applyFont="1" applyFill="1" applyBorder="1" applyAlignment="1">
      <alignment horizontal="center"/>
    </xf>
    <xf numFmtId="0" fontId="31" fillId="37" borderId="11" xfId="44" applyFont="1" applyFill="1" applyBorder="1" applyAlignment="1">
      <alignment horizontal="center"/>
    </xf>
    <xf numFmtId="0" fontId="31" fillId="37" borderId="23" xfId="44" applyFont="1" applyFill="1" applyBorder="1" applyAlignment="1">
      <alignment horizontal="center"/>
    </xf>
    <xf numFmtId="0" fontId="31" fillId="0" borderId="34" xfId="44" applyFont="1" applyFill="1" applyBorder="1" applyAlignment="1">
      <alignment horizontal="center"/>
    </xf>
    <xf numFmtId="0" fontId="31" fillId="0" borderId="31" xfId="44" applyFont="1" applyFill="1" applyBorder="1" applyAlignment="1">
      <alignment horizontal="center"/>
    </xf>
    <xf numFmtId="0" fontId="31" fillId="0" borderId="51" xfId="44" applyFont="1" applyFill="1" applyBorder="1" applyAlignment="1">
      <alignment horizontal="center"/>
    </xf>
    <xf numFmtId="0" fontId="31" fillId="0" borderId="48" xfId="44" applyFont="1" applyFill="1" applyBorder="1" applyAlignment="1">
      <alignment horizontal="center"/>
    </xf>
    <xf numFmtId="0" fontId="31" fillId="0" borderId="43" xfId="44" applyFont="1" applyFill="1" applyBorder="1" applyAlignment="1">
      <alignment horizontal="center"/>
    </xf>
    <xf numFmtId="0" fontId="26" fillId="33" borderId="21" xfId="43" applyFont="1" applyFill="1" applyBorder="1" applyAlignment="1">
      <alignment horizontal="center" vertical="center"/>
    </xf>
    <xf numFmtId="0" fontId="21" fillId="33" borderId="35" xfId="43" applyFont="1" applyFill="1" applyBorder="1" applyAlignment="1">
      <alignment horizontal="center"/>
    </xf>
    <xf numFmtId="0" fontId="21" fillId="33" borderId="52" xfId="43" applyFont="1" applyFill="1" applyBorder="1" applyAlignment="1">
      <alignment horizontal="center"/>
    </xf>
    <xf numFmtId="0" fontId="2" fillId="33" borderId="21" xfId="43" applyFill="1" applyBorder="1" applyAlignment="1">
      <alignment horizontal="center" vertical="center"/>
    </xf>
    <xf numFmtId="0" fontId="31" fillId="43" borderId="21" xfId="43" applyFont="1" applyFill="1" applyBorder="1" applyAlignment="1">
      <alignment horizontal="center"/>
    </xf>
    <xf numFmtId="0" fontId="30" fillId="43" borderId="41" xfId="43" applyFont="1" applyFill="1" applyBorder="1" applyAlignment="1">
      <alignment horizontal="center"/>
    </xf>
    <xf numFmtId="0" fontId="29" fillId="33" borderId="57" xfId="43" applyFont="1" applyFill="1" applyBorder="1" applyAlignment="1">
      <alignment horizontal="center"/>
    </xf>
    <xf numFmtId="0" fontId="30" fillId="33" borderId="48" xfId="43" applyFont="1" applyFill="1" applyBorder="1" applyAlignment="1">
      <alignment horizontal="center"/>
    </xf>
    <xf numFmtId="0" fontId="30" fillId="33" borderId="51" xfId="43" applyFont="1" applyFill="1" applyBorder="1" applyAlignment="1">
      <alignment horizontal="center"/>
    </xf>
    <xf numFmtId="0" fontId="1" fillId="0" borderId="0" xfId="1" applyFill="1" applyAlignment="1">
      <alignment horizontal="center" readingOrder="1"/>
    </xf>
    <xf numFmtId="0" fontId="29" fillId="36" borderId="69" xfId="44" applyFont="1" applyFill="1" applyBorder="1" applyAlignment="1">
      <alignment horizontal="center"/>
    </xf>
    <xf numFmtId="0" fontId="29" fillId="36" borderId="68" xfId="44" applyFont="1" applyFill="1" applyBorder="1" applyAlignment="1">
      <alignment horizontal="center"/>
    </xf>
    <xf numFmtId="0" fontId="30" fillId="36" borderId="67" xfId="44" applyFont="1" applyFill="1" applyBorder="1" applyAlignment="1">
      <alignment horizontal="center"/>
    </xf>
    <xf numFmtId="0" fontId="29" fillId="38" borderId="17" xfId="44" applyFont="1" applyFill="1" applyBorder="1" applyAlignment="1">
      <alignment horizontal="center"/>
    </xf>
    <xf numFmtId="0" fontId="30" fillId="38" borderId="41" xfId="44" applyFont="1" applyFill="1" applyBorder="1" applyAlignment="1">
      <alignment horizontal="center"/>
    </xf>
    <xf numFmtId="0" fontId="29" fillId="38" borderId="68" xfId="44" applyFont="1" applyFill="1" applyBorder="1" applyAlignment="1">
      <alignment horizontal="center"/>
    </xf>
    <xf numFmtId="0" fontId="30" fillId="38" borderId="41" xfId="1" applyFont="1" applyFill="1" applyBorder="1" applyAlignment="1">
      <alignment horizontal="center" readingOrder="1"/>
    </xf>
    <xf numFmtId="0" fontId="31" fillId="0" borderId="50" xfId="1" applyFont="1" applyFill="1" applyBorder="1">
      <alignment readingOrder="1"/>
    </xf>
    <xf numFmtId="0" fontId="31" fillId="0" borderId="32" xfId="1" applyFont="1" applyFill="1" applyBorder="1">
      <alignment readingOrder="1"/>
    </xf>
    <xf numFmtId="0" fontId="31" fillId="0" borderId="53" xfId="1" applyFont="1" applyFill="1" applyBorder="1">
      <alignment readingOrder="1"/>
    </xf>
    <xf numFmtId="0" fontId="31" fillId="0" borderId="66" xfId="43" applyFont="1" applyFill="1" applyBorder="1" applyAlignment="1">
      <alignment horizontal="center"/>
    </xf>
    <xf numFmtId="0" fontId="31" fillId="0" borderId="65" xfId="43" applyFont="1" applyFill="1" applyBorder="1" applyAlignment="1">
      <alignment horizontal="center"/>
    </xf>
    <xf numFmtId="0" fontId="31" fillId="0" borderId="20" xfId="43" applyFont="1" applyFill="1" applyBorder="1" applyAlignment="1">
      <alignment horizontal="center"/>
    </xf>
    <xf numFmtId="0" fontId="31" fillId="0" borderId="22" xfId="1" applyFont="1" applyFill="1" applyBorder="1">
      <alignment readingOrder="1"/>
    </xf>
    <xf numFmtId="0" fontId="31" fillId="35" borderId="62" xfId="43" applyFont="1" applyFill="1" applyBorder="1" applyAlignment="1">
      <alignment horizontal="center"/>
    </xf>
    <xf numFmtId="0" fontId="31" fillId="35" borderId="45" xfId="43" applyFont="1" applyFill="1" applyBorder="1" applyAlignment="1">
      <alignment horizontal="center"/>
    </xf>
    <xf numFmtId="0" fontId="31" fillId="35" borderId="44" xfId="43" applyFont="1" applyFill="1" applyBorder="1" applyAlignment="1">
      <alignment horizontal="center"/>
    </xf>
    <xf numFmtId="0" fontId="31" fillId="0" borderId="34" xfId="43" applyFont="1" applyFill="1" applyBorder="1" applyAlignment="1">
      <alignment horizontal="center"/>
    </xf>
    <xf numFmtId="0" fontId="31" fillId="0" borderId="31" xfId="43" applyFont="1" applyFill="1" applyBorder="1" applyAlignment="1">
      <alignment horizontal="center"/>
    </xf>
    <xf numFmtId="0" fontId="31" fillId="0" borderId="40" xfId="43" applyFont="1" applyFill="1" applyBorder="1" applyAlignment="1">
      <alignment horizontal="center"/>
    </xf>
    <xf numFmtId="0" fontId="31" fillId="0" borderId="12" xfId="43" applyFont="1" applyFill="1" applyBorder="1" applyAlignment="1">
      <alignment horizontal="center"/>
    </xf>
    <xf numFmtId="0" fontId="31" fillId="0" borderId="61" xfId="43" applyFont="1" applyFill="1" applyBorder="1" applyAlignment="1">
      <alignment horizontal="center"/>
    </xf>
    <xf numFmtId="0" fontId="31" fillId="0" borderId="23" xfId="43" applyFont="1" applyFill="1" applyBorder="1" applyAlignment="1">
      <alignment horizontal="center"/>
    </xf>
    <xf numFmtId="0" fontId="31" fillId="0" borderId="75" xfId="43" applyFont="1" applyFill="1" applyBorder="1" applyAlignment="1">
      <alignment horizontal="center"/>
    </xf>
    <xf numFmtId="0" fontId="30" fillId="0" borderId="41" xfId="43" applyFont="1" applyFill="1" applyBorder="1" applyAlignment="1">
      <alignment horizontal="center"/>
    </xf>
    <xf numFmtId="0" fontId="34" fillId="30" borderId="32" xfId="43" applyFont="1" applyFill="1" applyBorder="1" applyAlignment="1">
      <alignment horizontal="center"/>
    </xf>
    <xf numFmtId="0" fontId="33" fillId="30" borderId="12" xfId="43" applyFont="1" applyFill="1" applyBorder="1" applyAlignment="1">
      <alignment horizontal="center"/>
    </xf>
    <xf numFmtId="0" fontId="33" fillId="30" borderId="31" xfId="43" applyFont="1" applyFill="1" applyBorder="1" applyAlignment="1">
      <alignment horizontal="center"/>
    </xf>
    <xf numFmtId="0" fontId="33" fillId="30" borderId="56" xfId="43" applyFont="1" applyFill="1" applyBorder="1" applyAlignment="1">
      <alignment horizontal="center"/>
    </xf>
    <xf numFmtId="0" fontId="34" fillId="30" borderId="55" xfId="43" applyFont="1" applyFill="1" applyBorder="1" applyAlignment="1">
      <alignment horizontal="center"/>
    </xf>
    <xf numFmtId="0" fontId="33" fillId="30" borderId="0" xfId="43" applyFont="1" applyFill="1" applyBorder="1" applyAlignment="1">
      <alignment horizontal="center"/>
    </xf>
    <xf numFmtId="0" fontId="34" fillId="30" borderId="36" xfId="43" applyFont="1" applyFill="1" applyBorder="1" applyAlignment="1">
      <alignment horizontal="center"/>
    </xf>
    <xf numFmtId="0" fontId="29" fillId="30" borderId="50" xfId="43" applyFont="1" applyFill="1" applyBorder="1" applyAlignment="1">
      <alignment horizontal="center"/>
    </xf>
    <xf numFmtId="0" fontId="34" fillId="29" borderId="32" xfId="43" applyFont="1" applyFill="1" applyBorder="1" applyAlignment="1">
      <alignment horizontal="center"/>
    </xf>
    <xf numFmtId="0" fontId="34" fillId="29" borderId="53" xfId="43" applyFont="1" applyFill="1" applyBorder="1" applyAlignment="1">
      <alignment horizontal="center"/>
    </xf>
    <xf numFmtId="0" fontId="33" fillId="29" borderId="31" xfId="43" applyFont="1" applyFill="1" applyBorder="1" applyAlignment="1">
      <alignment horizontal="center"/>
    </xf>
    <xf numFmtId="0" fontId="29" fillId="38" borderId="59" xfId="43" applyFont="1" applyFill="1" applyBorder="1" applyAlignment="1">
      <alignment horizontal="center"/>
    </xf>
    <xf numFmtId="0" fontId="29" fillId="38" borderId="53" xfId="43" applyFont="1" applyFill="1" applyBorder="1" applyAlignment="1">
      <alignment horizontal="center"/>
    </xf>
    <xf numFmtId="0" fontId="29" fillId="38" borderId="32" xfId="43" applyFont="1" applyFill="1" applyBorder="1" applyAlignment="1">
      <alignment horizontal="center"/>
    </xf>
    <xf numFmtId="0" fontId="29" fillId="38" borderId="57" xfId="43" applyFont="1" applyFill="1" applyBorder="1" applyAlignment="1">
      <alignment horizontal="center"/>
    </xf>
    <xf numFmtId="0" fontId="29" fillId="38" borderId="62" xfId="43" applyFont="1" applyFill="1" applyBorder="1" applyAlignment="1">
      <alignment horizontal="center"/>
    </xf>
    <xf numFmtId="0" fontId="30" fillId="38" borderId="56" xfId="43" applyFont="1" applyFill="1" applyBorder="1" applyAlignment="1">
      <alignment horizontal="center"/>
    </xf>
    <xf numFmtId="0" fontId="29" fillId="38" borderId="37" xfId="1" applyFont="1" applyFill="1" applyBorder="1" applyAlignment="1">
      <alignment horizontal="center" readingOrder="1"/>
    </xf>
    <xf numFmtId="0" fontId="30" fillId="38" borderId="0" xfId="1" applyFont="1" applyFill="1" applyBorder="1" applyAlignment="1">
      <alignment horizontal="center" readingOrder="1"/>
    </xf>
    <xf numFmtId="0" fontId="30" fillId="32" borderId="61" xfId="43" applyFont="1" applyFill="1" applyBorder="1" applyAlignment="1">
      <alignment horizontal="center"/>
    </xf>
    <xf numFmtId="0" fontId="30" fillId="32" borderId="40" xfId="43" applyFont="1" applyFill="1" applyBorder="1" applyAlignment="1">
      <alignment horizontal="center"/>
    </xf>
    <xf numFmtId="0" fontId="29" fillId="32" borderId="36" xfId="43" applyFont="1" applyFill="1" applyBorder="1" applyAlignment="1">
      <alignment horizontal="center"/>
    </xf>
    <xf numFmtId="0" fontId="29" fillId="32" borderId="16" xfId="43" applyFont="1" applyFill="1" applyBorder="1" applyAlignment="1">
      <alignment horizontal="center"/>
    </xf>
    <xf numFmtId="0" fontId="29" fillId="32" borderId="59" xfId="43" applyFont="1" applyFill="1" applyBorder="1" applyAlignment="1">
      <alignment horizontal="center"/>
    </xf>
    <xf numFmtId="0" fontId="29" fillId="29" borderId="53" xfId="43" applyFont="1" applyFill="1" applyBorder="1" applyAlignment="1">
      <alignment horizontal="center"/>
    </xf>
    <xf numFmtId="0" fontId="29" fillId="29" borderId="62" xfId="43" applyFont="1" applyFill="1" applyBorder="1" applyAlignment="1">
      <alignment horizontal="center"/>
    </xf>
    <xf numFmtId="0" fontId="30" fillId="30" borderId="56" xfId="43" applyFont="1" applyFill="1" applyBorder="1" applyAlignment="1">
      <alignment horizontal="center"/>
    </xf>
    <xf numFmtId="0" fontId="30" fillId="30" borderId="0" xfId="43" applyFont="1" applyFill="1" applyBorder="1" applyAlignment="1">
      <alignment horizontal="center"/>
    </xf>
    <xf numFmtId="0" fontId="40" fillId="26" borderId="14" xfId="43" applyFont="1" applyFill="1" applyBorder="1" applyAlignment="1">
      <alignment horizontal="center"/>
    </xf>
    <xf numFmtId="0" fontId="29" fillId="26" borderId="22" xfId="43" applyFont="1" applyFill="1" applyBorder="1" applyAlignment="1">
      <alignment horizontal="center"/>
    </xf>
    <xf numFmtId="0" fontId="29" fillId="30" borderId="57" xfId="43" applyFont="1" applyFill="1" applyBorder="1" applyAlignment="1">
      <alignment horizontal="center"/>
    </xf>
    <xf numFmtId="0" fontId="29" fillId="30" borderId="37" xfId="43" applyFont="1" applyFill="1" applyBorder="1" applyAlignment="1">
      <alignment horizontal="center"/>
    </xf>
    <xf numFmtId="0" fontId="1" fillId="29" borderId="0" xfId="1" quotePrefix="1" applyFill="1">
      <alignment readingOrder="1"/>
    </xf>
    <xf numFmtId="0" fontId="21" fillId="29" borderId="40" xfId="43" applyFont="1" applyFill="1" applyBorder="1" applyAlignment="1">
      <alignment horizontal="center"/>
    </xf>
    <xf numFmtId="0" fontId="21" fillId="29" borderId="61" xfId="43" applyFont="1" applyFill="1" applyBorder="1" applyAlignment="1">
      <alignment horizontal="center"/>
    </xf>
    <xf numFmtId="0" fontId="29" fillId="29" borderId="63" xfId="43" applyFont="1" applyFill="1" applyBorder="1" applyAlignment="1">
      <alignment horizontal="center"/>
    </xf>
    <xf numFmtId="0" fontId="21" fillId="30" borderId="45" xfId="43" applyFont="1" applyFill="1" applyBorder="1" applyAlignment="1">
      <alignment horizontal="center"/>
    </xf>
    <xf numFmtId="0" fontId="29" fillId="29" borderId="16" xfId="43" applyFont="1" applyFill="1" applyBorder="1" applyAlignment="1">
      <alignment horizontal="center"/>
    </xf>
    <xf numFmtId="0" fontId="21" fillId="26" borderId="14" xfId="43" applyFont="1" applyFill="1" applyBorder="1" applyAlignment="1">
      <alignment horizontal="center"/>
    </xf>
    <xf numFmtId="0" fontId="21" fillId="0" borderId="35" xfId="44" applyFont="1" applyBorder="1" applyAlignment="1">
      <alignment horizontal="center"/>
    </xf>
    <xf numFmtId="0" fontId="21" fillId="0" borderId="20" xfId="44" applyFont="1" applyBorder="1" applyAlignment="1">
      <alignment horizontal="center"/>
    </xf>
    <xf numFmtId="0" fontId="21" fillId="0" borderId="31" xfId="44" applyFont="1" applyBorder="1" applyAlignment="1">
      <alignment horizontal="center"/>
    </xf>
    <xf numFmtId="0" fontId="21" fillId="0" borderId="12" xfId="44" applyFont="1" applyFill="1" applyBorder="1" applyAlignment="1">
      <alignment horizontal="center"/>
    </xf>
    <xf numFmtId="0" fontId="21" fillId="0" borderId="34" xfId="44" applyFont="1" applyBorder="1" applyAlignment="1">
      <alignment horizontal="center"/>
    </xf>
    <xf numFmtId="0" fontId="21" fillId="0" borderId="74" xfId="44" applyFont="1" applyBorder="1" applyAlignment="1">
      <alignment horizontal="center"/>
    </xf>
    <xf numFmtId="0" fontId="21" fillId="0" borderId="11" xfId="44" applyFont="1" applyFill="1" applyBorder="1" applyAlignment="1">
      <alignment horizontal="center"/>
    </xf>
    <xf numFmtId="0" fontId="21" fillId="0" borderId="33" xfId="44" applyFont="1" applyBorder="1" applyAlignment="1">
      <alignment horizontal="center"/>
    </xf>
    <xf numFmtId="0" fontId="21" fillId="0" borderId="43" xfId="44" applyFont="1" applyBorder="1" applyAlignment="1">
      <alignment horizontal="center"/>
    </xf>
    <xf numFmtId="0" fontId="21" fillId="0" borderId="75" xfId="44" applyFont="1" applyBorder="1" applyAlignment="1">
      <alignment horizontal="center"/>
    </xf>
    <xf numFmtId="0" fontId="21" fillId="0" borderId="23" xfId="44" applyFont="1" applyFill="1" applyBorder="1" applyAlignment="1">
      <alignment horizontal="center"/>
    </xf>
    <xf numFmtId="0" fontId="21" fillId="0" borderId="45" xfId="44" applyFont="1" applyBorder="1" applyAlignment="1">
      <alignment horizontal="center"/>
    </xf>
    <xf numFmtId="0" fontId="21" fillId="0" borderId="48" xfId="44" applyFont="1" applyBorder="1" applyAlignment="1">
      <alignment horizontal="center"/>
    </xf>
    <xf numFmtId="0" fontId="21" fillId="0" borderId="61" xfId="44" applyFont="1" applyFill="1" applyBorder="1" applyAlignment="1">
      <alignment horizontal="center"/>
    </xf>
    <xf numFmtId="0" fontId="21" fillId="0" borderId="54" xfId="44" applyFont="1" applyBorder="1" applyAlignment="1">
      <alignment horizontal="center"/>
    </xf>
    <xf numFmtId="0" fontId="21" fillId="0" borderId="66" xfId="44" applyFont="1" applyBorder="1" applyAlignment="1">
      <alignment horizontal="center"/>
    </xf>
    <xf numFmtId="0" fontId="29" fillId="0" borderId="59" xfId="44" applyFont="1" applyBorder="1" applyAlignment="1">
      <alignment horizontal="center"/>
    </xf>
    <xf numFmtId="0" fontId="29" fillId="0" borderId="36" xfId="44" applyFont="1" applyBorder="1" applyAlignment="1">
      <alignment horizontal="center"/>
    </xf>
    <xf numFmtId="0" fontId="29" fillId="0" borderId="57" xfId="44" applyFont="1" applyBorder="1" applyAlignment="1">
      <alignment horizontal="center"/>
    </xf>
    <xf numFmtId="0" fontId="29" fillId="0" borderId="62" xfId="44" applyFont="1" applyBorder="1" applyAlignment="1">
      <alignment horizontal="center"/>
    </xf>
    <xf numFmtId="0" fontId="40" fillId="0" borderId="11" xfId="44" applyFont="1" applyBorder="1"/>
    <xf numFmtId="0" fontId="40" fillId="0" borderId="31" xfId="44" applyFont="1" applyFill="1" applyBorder="1" applyAlignment="1">
      <alignment horizontal="center"/>
    </xf>
    <xf numFmtId="0" fontId="40" fillId="0" borderId="48" xfId="44" applyFont="1" applyFill="1" applyBorder="1" applyAlignment="1">
      <alignment horizontal="center"/>
    </xf>
    <xf numFmtId="0" fontId="40" fillId="0" borderId="43" xfId="44" applyFont="1" applyFill="1" applyBorder="1" applyAlignment="1">
      <alignment horizontal="center"/>
    </xf>
    <xf numFmtId="0" fontId="29" fillId="29" borderId="32" xfId="1" applyFont="1" applyFill="1" applyBorder="1" applyAlignment="1">
      <alignment horizontal="center" readingOrder="1"/>
    </xf>
    <xf numFmtId="0" fontId="21" fillId="38" borderId="31" xfId="44" applyFont="1" applyFill="1" applyBorder="1" applyAlignment="1">
      <alignment horizontal="center"/>
    </xf>
    <xf numFmtId="0" fontId="29" fillId="38" borderId="36" xfId="44" applyFont="1" applyFill="1" applyBorder="1" applyAlignment="1">
      <alignment horizontal="center"/>
    </xf>
    <xf numFmtId="0" fontId="29" fillId="38" borderId="57" xfId="44" applyFont="1" applyFill="1" applyBorder="1" applyAlignment="1">
      <alignment horizontal="center"/>
    </xf>
    <xf numFmtId="0" fontId="29" fillId="38" borderId="53" xfId="44" applyFont="1" applyFill="1" applyBorder="1" applyAlignment="1">
      <alignment horizontal="center"/>
    </xf>
    <xf numFmtId="0" fontId="21" fillId="38" borderId="12" xfId="44" applyFont="1" applyFill="1" applyBorder="1" applyAlignment="1">
      <alignment horizontal="center"/>
    </xf>
    <xf numFmtId="0" fontId="40" fillId="38" borderId="31" xfId="44" applyFont="1" applyFill="1" applyBorder="1" applyAlignment="1">
      <alignment horizontal="center"/>
    </xf>
    <xf numFmtId="0" fontId="29" fillId="38" borderId="32" xfId="44" applyFont="1" applyFill="1" applyBorder="1" applyAlignment="1">
      <alignment horizontal="center"/>
    </xf>
    <xf numFmtId="0" fontId="29" fillId="38" borderId="22" xfId="44" applyFont="1" applyFill="1" applyBorder="1" applyAlignment="1">
      <alignment horizontal="center"/>
    </xf>
    <xf numFmtId="0" fontId="21" fillId="38" borderId="54" xfId="44" applyFont="1" applyFill="1" applyBorder="1" applyAlignment="1">
      <alignment horizontal="center"/>
    </xf>
    <xf numFmtId="0" fontId="29" fillId="38" borderId="16" xfId="44" applyFont="1" applyFill="1" applyBorder="1" applyAlignment="1">
      <alignment horizontal="center"/>
    </xf>
    <xf numFmtId="0" fontId="29" fillId="32" borderId="22" xfId="44" applyFont="1" applyFill="1" applyBorder="1" applyAlignment="1">
      <alignment horizontal="center"/>
    </xf>
    <xf numFmtId="0" fontId="29" fillId="32" borderId="32" xfId="44" applyFont="1" applyFill="1" applyBorder="1" applyAlignment="1">
      <alignment horizontal="center"/>
    </xf>
    <xf numFmtId="0" fontId="21" fillId="32" borderId="48" xfId="44" applyFont="1" applyFill="1" applyBorder="1" applyAlignment="1">
      <alignment horizontal="center"/>
    </xf>
    <xf numFmtId="0" fontId="30" fillId="29" borderId="61" xfId="43" applyFont="1" applyFill="1" applyBorder="1" applyAlignment="1">
      <alignment horizontal="center"/>
    </xf>
    <xf numFmtId="0" fontId="21" fillId="29" borderId="51" xfId="43" applyFont="1" applyFill="1" applyBorder="1" applyAlignment="1">
      <alignment horizontal="center"/>
    </xf>
    <xf numFmtId="0" fontId="21" fillId="29" borderId="12" xfId="43" applyFont="1" applyFill="1" applyBorder="1" applyAlignment="1">
      <alignment horizontal="center"/>
    </xf>
    <xf numFmtId="0" fontId="29" fillId="33" borderId="44" xfId="43" applyFont="1" applyFill="1" applyBorder="1" applyAlignment="1">
      <alignment horizontal="center"/>
    </xf>
    <xf numFmtId="0" fontId="29" fillId="30" borderId="10" xfId="43" applyFont="1" applyFill="1" applyBorder="1" applyAlignment="1">
      <alignment horizontal="center"/>
    </xf>
    <xf numFmtId="0" fontId="29" fillId="30" borderId="58" xfId="43" applyFont="1" applyFill="1" applyBorder="1" applyAlignment="1">
      <alignment horizontal="center"/>
    </xf>
    <xf numFmtId="0" fontId="30" fillId="30" borderId="58" xfId="43" applyFont="1" applyFill="1" applyBorder="1" applyAlignment="1">
      <alignment horizontal="center"/>
    </xf>
    <xf numFmtId="0" fontId="29" fillId="30" borderId="63" xfId="43" applyFont="1" applyFill="1" applyBorder="1" applyAlignment="1">
      <alignment horizontal="center"/>
    </xf>
    <xf numFmtId="0" fontId="30" fillId="30" borderId="10" xfId="43" applyFont="1" applyFill="1" applyBorder="1" applyAlignment="1">
      <alignment horizontal="center"/>
    </xf>
    <xf numFmtId="0" fontId="1" fillId="33" borderId="68" xfId="1" applyFill="1" applyBorder="1">
      <alignment readingOrder="1"/>
    </xf>
    <xf numFmtId="0" fontId="1" fillId="33" borderId="67" xfId="1" applyFill="1" applyBorder="1">
      <alignment readingOrder="1"/>
    </xf>
    <xf numFmtId="0" fontId="30" fillId="32" borderId="12" xfId="43" applyFont="1" applyFill="1" applyBorder="1" applyAlignment="1">
      <alignment horizontal="center"/>
    </xf>
    <xf numFmtId="0" fontId="29" fillId="32" borderId="62" xfId="43" applyFont="1" applyFill="1" applyBorder="1" applyAlignment="1">
      <alignment horizontal="center"/>
    </xf>
    <xf numFmtId="0" fontId="29" fillId="32" borderId="55" xfId="43" applyFont="1" applyFill="1" applyBorder="1" applyAlignment="1">
      <alignment horizontal="center"/>
    </xf>
    <xf numFmtId="0" fontId="29" fillId="38" borderId="22" xfId="43" applyFont="1" applyFill="1" applyBorder="1" applyAlignment="1">
      <alignment horizontal="center"/>
    </xf>
    <xf numFmtId="0" fontId="30" fillId="38" borderId="48" xfId="43" applyFont="1" applyFill="1" applyBorder="1" applyAlignment="1">
      <alignment horizontal="center"/>
    </xf>
    <xf numFmtId="0" fontId="30" fillId="38" borderId="51" xfId="43" applyFont="1" applyFill="1" applyBorder="1" applyAlignment="1">
      <alignment horizontal="center"/>
    </xf>
    <xf numFmtId="0" fontId="29" fillId="44" borderId="50" xfId="43" applyFont="1" applyFill="1" applyBorder="1" applyAlignment="1">
      <alignment horizontal="center"/>
    </xf>
    <xf numFmtId="0" fontId="29" fillId="44" borderId="36" xfId="43" applyFont="1" applyFill="1" applyBorder="1" applyAlignment="1">
      <alignment horizontal="center"/>
    </xf>
    <xf numFmtId="0" fontId="29" fillId="44" borderId="57" xfId="43" applyFont="1" applyFill="1" applyBorder="1" applyAlignment="1">
      <alignment horizontal="center"/>
    </xf>
    <xf numFmtId="0" fontId="29" fillId="29" borderId="22" xfId="43" applyFont="1" applyFill="1" applyBorder="1" applyAlignment="1">
      <alignment horizontal="center"/>
    </xf>
    <xf numFmtId="0" fontId="29" fillId="29" borderId="10" xfId="43" applyFont="1" applyFill="1" applyBorder="1" applyAlignment="1">
      <alignment horizontal="center"/>
    </xf>
    <xf numFmtId="0" fontId="29" fillId="30" borderId="18" xfId="43" applyFont="1" applyFill="1" applyBorder="1" applyAlignment="1">
      <alignment horizontal="center"/>
    </xf>
    <xf numFmtId="0" fontId="29" fillId="30" borderId="53" xfId="43" applyFont="1" applyFill="1" applyBorder="1" applyAlignment="1">
      <alignment horizontal="center"/>
    </xf>
    <xf numFmtId="0" fontId="30" fillId="29" borderId="18" xfId="43" applyFont="1" applyFill="1" applyBorder="1" applyAlignment="1">
      <alignment horizontal="center"/>
    </xf>
    <xf numFmtId="0" fontId="29" fillId="30" borderId="62" xfId="43" applyFont="1" applyFill="1" applyBorder="1" applyAlignment="1">
      <alignment horizontal="center"/>
    </xf>
    <xf numFmtId="0" fontId="29" fillId="30" borderId="16" xfId="43" applyFont="1" applyFill="1" applyBorder="1" applyAlignment="1">
      <alignment horizontal="center"/>
    </xf>
    <xf numFmtId="0" fontId="30" fillId="30" borderId="61" xfId="43" applyFont="1" applyFill="1" applyBorder="1" applyAlignment="1">
      <alignment horizontal="center"/>
    </xf>
    <xf numFmtId="0" fontId="21" fillId="29" borderId="43" xfId="43" applyFont="1" applyFill="1" applyBorder="1" applyAlignment="1">
      <alignment horizontal="center"/>
    </xf>
    <xf numFmtId="0" fontId="21" fillId="29" borderId="35" xfId="43" applyFont="1" applyFill="1" applyBorder="1" applyAlignment="1">
      <alignment horizontal="center"/>
    </xf>
    <xf numFmtId="0" fontId="20" fillId="26" borderId="30" xfId="1" applyFont="1" applyFill="1" applyBorder="1" applyAlignment="1">
      <alignment horizontal="center" readingOrder="1"/>
    </xf>
    <xf numFmtId="0" fontId="46" fillId="41" borderId="59" xfId="1" applyFont="1" applyFill="1" applyBorder="1" applyAlignment="1">
      <alignment horizontal="center" readingOrder="1"/>
    </xf>
    <xf numFmtId="0" fontId="46" fillId="41" borderId="36" xfId="1" applyFont="1" applyFill="1" applyBorder="1" applyAlignment="1">
      <alignment horizontal="center" readingOrder="1"/>
    </xf>
    <xf numFmtId="0" fontId="46" fillId="41" borderId="62" xfId="1" applyFont="1" applyFill="1" applyBorder="1" applyAlignment="1">
      <alignment horizontal="center" readingOrder="1"/>
    </xf>
    <xf numFmtId="0" fontId="46" fillId="40" borderId="28" xfId="1" applyFont="1" applyFill="1" applyBorder="1" applyAlignment="1">
      <alignment horizontal="center" readingOrder="1"/>
    </xf>
    <xf numFmtId="0" fontId="46" fillId="40" borderId="29" xfId="1" applyFont="1" applyFill="1" applyBorder="1" applyAlignment="1">
      <alignment horizontal="center" readingOrder="1"/>
    </xf>
    <xf numFmtId="0" fontId="46" fillId="40" borderId="42" xfId="1" applyFont="1" applyFill="1" applyBorder="1" applyAlignment="1">
      <alignment horizontal="center" readingOrder="1"/>
    </xf>
    <xf numFmtId="0" fontId="46" fillId="41" borderId="55" xfId="1" applyFont="1" applyFill="1" applyBorder="1" applyAlignment="1">
      <alignment horizontal="center" readingOrder="1"/>
    </xf>
    <xf numFmtId="0" fontId="46" fillId="40" borderId="64" xfId="1" applyFont="1" applyFill="1" applyBorder="1" applyAlignment="1">
      <alignment horizontal="center" readingOrder="1"/>
    </xf>
    <xf numFmtId="0" fontId="46" fillId="41" borderId="57" xfId="1" applyFont="1" applyFill="1" applyBorder="1" applyAlignment="1">
      <alignment horizontal="center" readingOrder="1"/>
    </xf>
    <xf numFmtId="0" fontId="46" fillId="40" borderId="60" xfId="1" applyFont="1" applyFill="1" applyBorder="1" applyAlignment="1">
      <alignment horizontal="center" readingOrder="1"/>
    </xf>
    <xf numFmtId="0" fontId="31" fillId="43" borderId="28" xfId="1" applyFont="1" applyFill="1" applyBorder="1" applyAlignment="1">
      <alignment horizontal="center" readingOrder="1"/>
    </xf>
    <xf numFmtId="0" fontId="31" fillId="43" borderId="42" xfId="1" applyFont="1" applyFill="1" applyBorder="1" applyAlignment="1">
      <alignment horizontal="center" readingOrder="1"/>
    </xf>
    <xf numFmtId="0" fontId="44" fillId="35" borderId="30" xfId="43" applyFont="1" applyFill="1" applyBorder="1" applyAlignment="1">
      <alignment horizontal="center"/>
    </xf>
    <xf numFmtId="0" fontId="46" fillId="0" borderId="0" xfId="1" applyFont="1" applyFill="1" applyBorder="1" applyAlignment="1">
      <alignment horizontal="center" readingOrder="1"/>
    </xf>
    <xf numFmtId="0" fontId="46" fillId="24" borderId="82" xfId="1" applyFont="1" applyFill="1" applyBorder="1" applyAlignment="1">
      <alignment horizontal="center" readingOrder="1"/>
    </xf>
    <xf numFmtId="0" fontId="46" fillId="24" borderId="67" xfId="1" applyFont="1" applyFill="1" applyBorder="1" applyAlignment="1">
      <alignment horizontal="center" readingOrder="1"/>
    </xf>
    <xf numFmtId="0" fontId="46" fillId="24" borderId="52" xfId="1" applyFont="1" applyFill="1" applyBorder="1" applyAlignment="1">
      <alignment horizontal="center" readingOrder="1"/>
    </xf>
    <xf numFmtId="0" fontId="46" fillId="35" borderId="13" xfId="1" applyFont="1" applyFill="1" applyBorder="1" applyAlignment="1">
      <alignment horizontal="center" readingOrder="1"/>
    </xf>
    <xf numFmtId="0" fontId="47" fillId="42" borderId="60" xfId="1" applyFont="1" applyFill="1" applyBorder="1" applyAlignment="1">
      <alignment horizontal="center" readingOrder="1"/>
    </xf>
    <xf numFmtId="0" fontId="47" fillId="42" borderId="29" xfId="1" applyFont="1" applyFill="1" applyBorder="1" applyAlignment="1">
      <alignment horizontal="center" readingOrder="1"/>
    </xf>
    <xf numFmtId="0" fontId="47" fillId="42" borderId="42" xfId="1" applyFont="1" applyFill="1" applyBorder="1" applyAlignment="1">
      <alignment horizontal="center" readingOrder="1"/>
    </xf>
    <xf numFmtId="0" fontId="47" fillId="0" borderId="0" xfId="1" applyFont="1" applyFill="1" applyBorder="1" applyAlignment="1">
      <alignment horizontal="center" readingOrder="1"/>
    </xf>
    <xf numFmtId="0" fontId="47" fillId="32" borderId="38" xfId="1" applyFont="1" applyFill="1" applyBorder="1" applyAlignment="1">
      <alignment horizontal="center" readingOrder="1"/>
    </xf>
    <xf numFmtId="0" fontId="47" fillId="32" borderId="77" xfId="1" applyFont="1" applyFill="1" applyBorder="1" applyAlignment="1">
      <alignment horizontal="center" readingOrder="1"/>
    </xf>
    <xf numFmtId="0" fontId="47" fillId="32" borderId="64" xfId="1" applyFont="1" applyFill="1" applyBorder="1" applyAlignment="1">
      <alignment horizontal="center" readingOrder="1"/>
    </xf>
    <xf numFmtId="0" fontId="47" fillId="32" borderId="25" xfId="1" applyFont="1" applyFill="1" applyBorder="1" applyAlignment="1">
      <alignment horizontal="center" readingOrder="1"/>
    </xf>
    <xf numFmtId="0" fontId="47" fillId="28" borderId="38" xfId="1" applyFont="1" applyFill="1" applyBorder="1" applyAlignment="1">
      <alignment horizontal="center" readingOrder="1"/>
    </xf>
    <xf numFmtId="0" fontId="47" fillId="28" borderId="77" xfId="1" applyFont="1" applyFill="1" applyBorder="1" applyAlignment="1">
      <alignment horizontal="center" readingOrder="1"/>
    </xf>
    <xf numFmtId="0" fontId="47" fillId="28" borderId="64" xfId="1" applyFont="1" applyFill="1" applyBorder="1" applyAlignment="1">
      <alignment horizontal="center" readingOrder="1"/>
    </xf>
    <xf numFmtId="0" fontId="47" fillId="28" borderId="25" xfId="1" applyFont="1" applyFill="1" applyBorder="1" applyAlignment="1">
      <alignment horizontal="center" readingOrder="1"/>
    </xf>
    <xf numFmtId="0" fontId="47" fillId="33" borderId="38" xfId="1" applyFont="1" applyFill="1" applyBorder="1" applyAlignment="1">
      <alignment horizontal="center" readingOrder="1"/>
    </xf>
    <xf numFmtId="0" fontId="47" fillId="33" borderId="77" xfId="1" applyFont="1" applyFill="1" applyBorder="1" applyAlignment="1">
      <alignment horizontal="center" readingOrder="1"/>
    </xf>
    <xf numFmtId="0" fontId="47" fillId="33" borderId="64" xfId="1" applyFont="1" applyFill="1" applyBorder="1" applyAlignment="1">
      <alignment horizontal="center" readingOrder="1"/>
    </xf>
    <xf numFmtId="0" fontId="47" fillId="33" borderId="25" xfId="1" applyFont="1" applyFill="1" applyBorder="1" applyAlignment="1">
      <alignment horizontal="center" readingOrder="1"/>
    </xf>
    <xf numFmtId="0" fontId="42" fillId="0" borderId="0" xfId="1" applyFont="1" applyFill="1" applyBorder="1" applyAlignment="1">
      <alignment horizontal="center" readingOrder="1"/>
    </xf>
    <xf numFmtId="0" fontId="42" fillId="24" borderId="76" xfId="1" applyFont="1" applyFill="1" applyBorder="1" applyAlignment="1">
      <alignment horizontal="center" readingOrder="1"/>
    </xf>
    <xf numFmtId="0" fontId="42" fillId="24" borderId="68" xfId="1" applyFont="1" applyFill="1" applyBorder="1" applyAlignment="1">
      <alignment horizontal="center" readingOrder="1"/>
    </xf>
    <xf numFmtId="0" fontId="42" fillId="24" borderId="55" xfId="1" applyFont="1" applyFill="1" applyBorder="1" applyAlignment="1">
      <alignment horizontal="center" readingOrder="1"/>
    </xf>
    <xf numFmtId="0" fontId="42" fillId="35" borderId="49" xfId="1" applyFont="1" applyFill="1" applyBorder="1" applyAlignment="1">
      <alignment horizontal="center" readingOrder="1"/>
    </xf>
    <xf numFmtId="0" fontId="47" fillId="43" borderId="28" xfId="1" applyFont="1" applyFill="1" applyBorder="1" applyAlignment="1">
      <alignment horizontal="center" readingOrder="1"/>
    </xf>
    <xf numFmtId="0" fontId="47" fillId="43" borderId="29" xfId="1" applyFont="1" applyFill="1" applyBorder="1" applyAlignment="1">
      <alignment horizontal="center" readingOrder="1"/>
    </xf>
    <xf numFmtId="0" fontId="47" fillId="29" borderId="60" xfId="1" applyFont="1" applyFill="1" applyBorder="1" applyAlignment="1">
      <alignment horizontal="center" readingOrder="1"/>
    </xf>
    <xf numFmtId="0" fontId="47" fillId="29" borderId="29" xfId="1" applyFont="1" applyFill="1" applyBorder="1" applyAlignment="1">
      <alignment horizontal="center" readingOrder="1"/>
    </xf>
    <xf numFmtId="0" fontId="47" fillId="43" borderId="64" xfId="1" applyFont="1" applyFill="1" applyBorder="1" applyAlignment="1">
      <alignment horizontal="center" readingOrder="1"/>
    </xf>
    <xf numFmtId="0" fontId="47" fillId="29" borderId="42" xfId="1" applyFont="1" applyFill="1" applyBorder="1" applyAlignment="1">
      <alignment horizontal="center" readingOrder="1"/>
    </xf>
    <xf numFmtId="0" fontId="31" fillId="43" borderId="47" xfId="1" applyFont="1" applyFill="1" applyBorder="1" applyAlignment="1">
      <alignment horizontal="center" readingOrder="1"/>
    </xf>
    <xf numFmtId="0" fontId="31" fillId="43" borderId="85" xfId="1" applyFont="1" applyFill="1" applyBorder="1" applyAlignment="1">
      <alignment horizontal="center" readingOrder="1"/>
    </xf>
    <xf numFmtId="0" fontId="31" fillId="43" borderId="50" xfId="1" applyFont="1" applyFill="1" applyBorder="1" applyAlignment="1">
      <alignment horizontal="center" readingOrder="1"/>
    </xf>
    <xf numFmtId="0" fontId="31" fillId="35" borderId="26" xfId="1" applyFont="1" applyFill="1" applyBorder="1" applyAlignment="1">
      <alignment horizontal="center" readingOrder="1"/>
    </xf>
    <xf numFmtId="0" fontId="20" fillId="35" borderId="25" xfId="44" applyFont="1" applyFill="1" applyBorder="1" applyAlignment="1">
      <alignment horizontal="right"/>
    </xf>
    <xf numFmtId="0" fontId="20" fillId="35" borderId="30" xfId="43" applyFont="1" applyFill="1" applyBorder="1" applyAlignment="1">
      <alignment horizontal="right"/>
    </xf>
    <xf numFmtId="164" fontId="1" fillId="0" borderId="0" xfId="44" applyNumberFormat="1" applyFont="1" applyFill="1" applyBorder="1" applyAlignment="1">
      <alignment horizontal="left"/>
    </xf>
    <xf numFmtId="0" fontId="30" fillId="0" borderId="0" xfId="43" applyFont="1" applyFill="1" applyBorder="1" applyAlignment="1">
      <alignment horizontal="center" vertical="center" wrapText="1"/>
    </xf>
    <xf numFmtId="0" fontId="29" fillId="0" borderId="0" xfId="43" applyFont="1" applyFill="1" applyBorder="1" applyAlignment="1">
      <alignment horizontal="center" vertical="center" wrapText="1"/>
    </xf>
    <xf numFmtId="0" fontId="46" fillId="24" borderId="89" xfId="1" applyFont="1" applyFill="1" applyBorder="1" applyAlignment="1">
      <alignment horizontal="center" readingOrder="1"/>
    </xf>
    <xf numFmtId="0" fontId="46" fillId="24" borderId="86" xfId="1" applyFont="1" applyFill="1" applyBorder="1" applyAlignment="1">
      <alignment horizontal="center" readingOrder="1"/>
    </xf>
    <xf numFmtId="0" fontId="46" fillId="35" borderId="27" xfId="1" applyFont="1" applyFill="1" applyBorder="1" applyAlignment="1">
      <alignment horizontal="center" readingOrder="1"/>
    </xf>
    <xf numFmtId="0" fontId="47" fillId="36" borderId="38" xfId="1" applyFont="1" applyFill="1" applyBorder="1" applyAlignment="1">
      <alignment horizontal="center" readingOrder="1"/>
    </xf>
    <xf numFmtId="0" fontId="47" fillId="36" borderId="77" xfId="1" applyFont="1" applyFill="1" applyBorder="1" applyAlignment="1">
      <alignment horizontal="center" readingOrder="1"/>
    </xf>
    <xf numFmtId="0" fontId="47" fillId="36" borderId="25" xfId="1" applyFont="1" applyFill="1" applyBorder="1" applyAlignment="1">
      <alignment horizontal="center" readingOrder="1"/>
    </xf>
    <xf numFmtId="0" fontId="31" fillId="43" borderId="38" xfId="1" applyFont="1" applyFill="1" applyBorder="1" applyAlignment="1">
      <alignment horizontal="center" readingOrder="1"/>
    </xf>
    <xf numFmtId="0" fontId="31" fillId="43" borderId="77" xfId="1" applyFont="1" applyFill="1" applyBorder="1" applyAlignment="1">
      <alignment horizontal="center" readingOrder="1"/>
    </xf>
    <xf numFmtId="0" fontId="31" fillId="35" borderId="25" xfId="1" applyFont="1" applyFill="1" applyBorder="1" applyAlignment="1">
      <alignment horizontal="center" readingOrder="1"/>
    </xf>
    <xf numFmtId="0" fontId="45" fillId="37" borderId="0" xfId="1" applyFont="1" applyFill="1" applyBorder="1" applyAlignment="1">
      <alignment horizontal="center" vertical="center" readingOrder="1"/>
    </xf>
    <xf numFmtId="0" fontId="30" fillId="39" borderId="61" xfId="1" applyFont="1" applyFill="1" applyBorder="1" applyAlignment="1">
      <alignment horizontal="center" readingOrder="1"/>
    </xf>
    <xf numFmtId="0" fontId="29" fillId="39" borderId="57" xfId="1" applyFont="1" applyFill="1" applyBorder="1" applyAlignment="1">
      <alignment horizontal="center" readingOrder="1"/>
    </xf>
    <xf numFmtId="0" fontId="39" fillId="35" borderId="34" xfId="1" applyFont="1" applyFill="1" applyBorder="1" applyAlignment="1">
      <alignment horizontal="center" readingOrder="1"/>
    </xf>
    <xf numFmtId="0" fontId="39" fillId="35" borderId="48" xfId="1" applyFont="1" applyFill="1" applyBorder="1" applyAlignment="1">
      <alignment horizontal="center" readingOrder="1"/>
    </xf>
    <xf numFmtId="0" fontId="39" fillId="35" borderId="31" xfId="1" applyFont="1" applyFill="1" applyBorder="1" applyAlignment="1">
      <alignment horizontal="center" readingOrder="1"/>
    </xf>
    <xf numFmtId="0" fontId="39" fillId="35" borderId="43" xfId="1" applyFont="1" applyFill="1" applyBorder="1" applyAlignment="1">
      <alignment horizontal="center" readingOrder="1"/>
    </xf>
    <xf numFmtId="0" fontId="45" fillId="0" borderId="0" xfId="1" applyFont="1" applyFill="1" applyBorder="1" applyAlignment="1">
      <alignment horizontal="center" vertical="center" readingOrder="1"/>
    </xf>
    <xf numFmtId="0" fontId="2" fillId="0" borderId="0" xfId="1" applyFont="1" applyFill="1" applyBorder="1" applyAlignment="1">
      <alignment horizontal="center" readingOrder="1"/>
    </xf>
    <xf numFmtId="0" fontId="32" fillId="34" borderId="25" xfId="43" applyFont="1" applyFill="1" applyBorder="1" applyAlignment="1">
      <alignment horizontal="center" vertical="center" wrapText="1"/>
    </xf>
    <xf numFmtId="0" fontId="32" fillId="34" borderId="28" xfId="43" applyFont="1" applyFill="1" applyBorder="1" applyAlignment="1">
      <alignment horizontal="center" vertical="center" wrapText="1"/>
    </xf>
    <xf numFmtId="0" fontId="20" fillId="35" borderId="33" xfId="43" applyFont="1" applyFill="1" applyBorder="1" applyAlignment="1">
      <alignment horizontal="center" vertical="center" wrapText="1"/>
    </xf>
    <xf numFmtId="0" fontId="20" fillId="35" borderId="74" xfId="43" applyFont="1" applyFill="1" applyBorder="1" applyAlignment="1">
      <alignment horizontal="center" vertical="center" wrapText="1"/>
    </xf>
    <xf numFmtId="0" fontId="20" fillId="35" borderId="46" xfId="43" applyFont="1" applyFill="1" applyBorder="1" applyAlignment="1">
      <alignment horizontal="center" vertical="center" wrapText="1"/>
    </xf>
    <xf numFmtId="0" fontId="20" fillId="35" borderId="34" xfId="43" applyFont="1" applyFill="1" applyBorder="1" applyAlignment="1">
      <alignment horizontal="center" vertical="center" wrapText="1"/>
    </xf>
    <xf numFmtId="0" fontId="20" fillId="35" borderId="59" xfId="43" applyFont="1" applyFill="1" applyBorder="1" applyAlignment="1">
      <alignment horizontal="center" vertical="center" wrapText="1"/>
    </xf>
    <xf numFmtId="0" fontId="2" fillId="0" borderId="78" xfId="1" applyFont="1" applyFill="1" applyBorder="1" applyAlignment="1">
      <alignment horizontal="center" readingOrder="1"/>
    </xf>
    <xf numFmtId="0" fontId="2" fillId="26" borderId="14" xfId="1" applyFont="1" applyFill="1" applyBorder="1" applyAlignment="1">
      <alignment horizontal="center" readingOrder="1"/>
    </xf>
    <xf numFmtId="0" fontId="2" fillId="26" borderId="15" xfId="1" applyFont="1" applyFill="1" applyBorder="1" applyAlignment="1">
      <alignment horizontal="center" readingOrder="1"/>
    </xf>
    <xf numFmtId="0" fontId="2" fillId="26" borderId="49" xfId="1" applyFont="1" applyFill="1" applyBorder="1" applyAlignment="1">
      <alignment horizontal="center" readingOrder="1"/>
    </xf>
    <xf numFmtId="0" fontId="2" fillId="26" borderId="75" xfId="1" applyFont="1" applyFill="1" applyBorder="1" applyAlignment="1">
      <alignment horizontal="center" readingOrder="1"/>
    </xf>
    <xf numFmtId="0" fontId="2" fillId="26" borderId="62" xfId="1" applyFont="1" applyFill="1" applyBorder="1" applyAlignment="1">
      <alignment horizontal="center" readingOrder="1"/>
    </xf>
    <xf numFmtId="0" fontId="37" fillId="34" borderId="26" xfId="1" applyFont="1" applyFill="1" applyBorder="1" applyAlignment="1">
      <alignment horizontal="center" readingOrder="1"/>
    </xf>
    <xf numFmtId="0" fontId="2" fillId="26" borderId="19" xfId="1" applyFont="1" applyFill="1" applyBorder="1" applyAlignment="1">
      <alignment horizontal="center" readingOrder="1"/>
    </xf>
    <xf numFmtId="0" fontId="1" fillId="35" borderId="61" xfId="43" applyFont="1" applyFill="1" applyBorder="1" applyAlignment="1">
      <alignment horizontal="center" vertical="center"/>
    </xf>
    <xf numFmtId="0" fontId="1" fillId="35" borderId="71" xfId="1" applyFont="1" applyFill="1" applyBorder="1" applyAlignment="1">
      <alignment horizontal="center" readingOrder="1"/>
    </xf>
    <xf numFmtId="0" fontId="1" fillId="35" borderId="40" xfId="1" applyFont="1" applyFill="1" applyBorder="1" applyAlignment="1">
      <alignment horizontal="center" readingOrder="1"/>
    </xf>
    <xf numFmtId="0" fontId="20" fillId="35" borderId="74" xfId="43" applyFont="1" applyFill="1" applyBorder="1" applyAlignment="1">
      <alignment horizontal="center" vertical="center"/>
    </xf>
    <xf numFmtId="0" fontId="28" fillId="31" borderId="25" xfId="43" applyFont="1" applyFill="1" applyBorder="1" applyAlignment="1">
      <alignment horizontal="center" vertical="center" wrapText="1"/>
    </xf>
    <xf numFmtId="0" fontId="20" fillId="33" borderId="25" xfId="43" applyFont="1" applyFill="1" applyBorder="1" applyAlignment="1">
      <alignment horizontal="center" vertical="center" wrapText="1"/>
    </xf>
    <xf numFmtId="0" fontId="20" fillId="33" borderId="28" xfId="43" applyFont="1" applyFill="1" applyBorder="1" applyAlignment="1">
      <alignment horizontal="center" vertical="center" wrapText="1"/>
    </xf>
    <xf numFmtId="0" fontId="20" fillId="0" borderId="0" xfId="1" applyFont="1" applyFill="1" applyBorder="1" applyAlignment="1">
      <alignment horizontal="center" readingOrder="1"/>
    </xf>
    <xf numFmtId="0" fontId="20" fillId="32" borderId="28" xfId="43" applyFont="1" applyFill="1" applyBorder="1" applyAlignment="1">
      <alignment horizontal="center" vertical="center" wrapText="1"/>
    </xf>
    <xf numFmtId="0" fontId="2" fillId="25" borderId="78" xfId="1" applyFont="1" applyFill="1" applyBorder="1" applyAlignment="1">
      <alignment horizontal="center" readingOrder="1"/>
    </xf>
    <xf numFmtId="0" fontId="1" fillId="25" borderId="78" xfId="1" applyFill="1" applyBorder="1" applyAlignment="1">
      <alignment horizontal="center" readingOrder="1"/>
    </xf>
    <xf numFmtId="0" fontId="1" fillId="25" borderId="76" xfId="1" applyFill="1" applyBorder="1" applyAlignment="1">
      <alignment horizontal="center" readingOrder="1"/>
    </xf>
    <xf numFmtId="0" fontId="2" fillId="25" borderId="21" xfId="1" applyFont="1" applyFill="1" applyBorder="1" applyAlignment="1">
      <alignment horizontal="center" readingOrder="1"/>
    </xf>
    <xf numFmtId="0" fontId="1" fillId="25" borderId="21" xfId="1" applyFill="1" applyBorder="1" applyAlignment="1">
      <alignment horizontal="center" readingOrder="1"/>
    </xf>
    <xf numFmtId="0" fontId="1" fillId="25" borderId="68" xfId="1" applyFill="1" applyBorder="1" applyAlignment="1">
      <alignment horizontal="center" readingOrder="1"/>
    </xf>
    <xf numFmtId="0" fontId="2" fillId="25" borderId="65" xfId="1" applyFont="1" applyFill="1" applyBorder="1" applyAlignment="1">
      <alignment horizontal="center" readingOrder="1"/>
    </xf>
    <xf numFmtId="0" fontId="1" fillId="25" borderId="65" xfId="1" applyFill="1" applyBorder="1" applyAlignment="1">
      <alignment horizontal="center" readingOrder="1"/>
    </xf>
    <xf numFmtId="0" fontId="1" fillId="25" borderId="55" xfId="1" applyFill="1" applyBorder="1" applyAlignment="1">
      <alignment horizontal="center" readingOrder="1"/>
    </xf>
    <xf numFmtId="0" fontId="2" fillId="25" borderId="15" xfId="1" applyFont="1" applyFill="1" applyBorder="1" applyAlignment="1">
      <alignment horizontal="center" readingOrder="1"/>
    </xf>
    <xf numFmtId="0" fontId="2" fillId="25" borderId="49" xfId="1" applyFont="1" applyFill="1" applyBorder="1" applyAlignment="1">
      <alignment horizontal="center" readingOrder="1"/>
    </xf>
    <xf numFmtId="0" fontId="1" fillId="25" borderId="82" xfId="1" applyFill="1" applyBorder="1" applyAlignment="1">
      <alignment horizontal="center" readingOrder="1"/>
    </xf>
    <xf numFmtId="0" fontId="1" fillId="25" borderId="67" xfId="1" applyFill="1" applyBorder="1" applyAlignment="1">
      <alignment horizontal="center" readingOrder="1"/>
    </xf>
    <xf numFmtId="0" fontId="1" fillId="25" borderId="52" xfId="1" applyFill="1" applyBorder="1" applyAlignment="1">
      <alignment horizontal="center" readingOrder="1"/>
    </xf>
    <xf numFmtId="0" fontId="2" fillId="25" borderId="13" xfId="1" applyFont="1" applyFill="1" applyBorder="1" applyAlignment="1">
      <alignment horizontal="center" readingOrder="1"/>
    </xf>
    <xf numFmtId="0" fontId="2" fillId="0" borderId="69" xfId="1" applyFont="1" applyFill="1" applyBorder="1" applyAlignment="1">
      <alignment horizontal="center" readingOrder="1"/>
    </xf>
    <xf numFmtId="0" fontId="2" fillId="25" borderId="82" xfId="1" applyFont="1" applyFill="1" applyBorder="1" applyAlignment="1">
      <alignment horizontal="center" readingOrder="1"/>
    </xf>
    <xf numFmtId="0" fontId="2" fillId="25" borderId="67" xfId="1" applyFont="1" applyFill="1" applyBorder="1" applyAlignment="1">
      <alignment horizontal="center" readingOrder="1"/>
    </xf>
    <xf numFmtId="0" fontId="2" fillId="25" borderId="52" xfId="1" applyFont="1" applyFill="1" applyBorder="1" applyAlignment="1">
      <alignment horizontal="center" readingOrder="1"/>
    </xf>
    <xf numFmtId="0" fontId="2" fillId="25" borderId="73" xfId="1" applyFont="1" applyFill="1" applyBorder="1" applyAlignment="1">
      <alignment horizontal="center" readingOrder="1"/>
    </xf>
    <xf numFmtId="0" fontId="2" fillId="25" borderId="41" xfId="1" applyFont="1" applyFill="1" applyBorder="1" applyAlignment="1">
      <alignment horizontal="center" readingOrder="1"/>
    </xf>
    <xf numFmtId="0" fontId="2" fillId="25" borderId="70" xfId="1" applyFont="1" applyFill="1" applyBorder="1" applyAlignment="1">
      <alignment horizontal="center" readingOrder="1"/>
    </xf>
    <xf numFmtId="0" fontId="2" fillId="25" borderId="79" xfId="1" applyFont="1" applyFill="1" applyBorder="1" applyAlignment="1">
      <alignment horizontal="center" readingOrder="1"/>
    </xf>
    <xf numFmtId="0" fontId="2" fillId="25" borderId="43" xfId="1" applyFont="1" applyFill="1" applyBorder="1" applyAlignment="1">
      <alignment horizontal="center" readingOrder="1"/>
    </xf>
    <xf numFmtId="0" fontId="2" fillId="25" borderId="75" xfId="1" applyFont="1" applyFill="1" applyBorder="1" applyAlignment="1">
      <alignment horizontal="center" readingOrder="1"/>
    </xf>
    <xf numFmtId="0" fontId="2" fillId="26" borderId="44" xfId="1" applyFont="1" applyFill="1" applyBorder="1" applyAlignment="1">
      <alignment horizontal="center" readingOrder="1"/>
    </xf>
    <xf numFmtId="0" fontId="37" fillId="31" borderId="21" xfId="1" applyFont="1" applyFill="1" applyBorder="1" applyAlignment="1">
      <alignment horizontal="center" readingOrder="1"/>
    </xf>
    <xf numFmtId="0" fontId="37" fillId="31" borderId="84" xfId="1" applyFont="1" applyFill="1" applyBorder="1" applyAlignment="1">
      <alignment horizontal="center" readingOrder="1"/>
    </xf>
    <xf numFmtId="0" fontId="1" fillId="32" borderId="84" xfId="1" applyFont="1" applyFill="1" applyBorder="1" applyAlignment="1">
      <alignment horizontal="center" readingOrder="1"/>
    </xf>
    <xf numFmtId="0" fontId="32" fillId="31" borderId="25" xfId="43" applyFont="1" applyFill="1" applyBorder="1" applyAlignment="1">
      <alignment horizontal="center" vertical="center" wrapText="1"/>
    </xf>
    <xf numFmtId="0" fontId="37" fillId="31" borderId="60" xfId="1" applyFont="1" applyFill="1" applyBorder="1" applyAlignment="1">
      <alignment horizontal="center" readingOrder="1"/>
    </xf>
    <xf numFmtId="0" fontId="47" fillId="33" borderId="21" xfId="1" applyFont="1" applyFill="1" applyBorder="1" applyAlignment="1">
      <alignment horizontal="center" readingOrder="1"/>
    </xf>
    <xf numFmtId="0" fontId="46" fillId="24" borderId="41" xfId="1" applyFont="1" applyFill="1" applyBorder="1" applyAlignment="1">
      <alignment horizontal="center" readingOrder="1"/>
    </xf>
    <xf numFmtId="0" fontId="20" fillId="0" borderId="0" xfId="44" applyFont="1" applyFill="1" applyBorder="1" applyAlignment="1">
      <alignment vertical="center" wrapText="1"/>
    </xf>
    <xf numFmtId="0" fontId="31" fillId="43" borderId="25" xfId="1" applyFont="1" applyFill="1" applyBorder="1" applyAlignment="1">
      <alignment horizontal="center" readingOrder="1"/>
    </xf>
    <xf numFmtId="0" fontId="31" fillId="0" borderId="0" xfId="43" applyFont="1" applyFill="1" applyBorder="1" applyAlignment="1">
      <alignment horizontal="center" vertical="center" wrapText="1"/>
    </xf>
    <xf numFmtId="0" fontId="20" fillId="0" borderId="0" xfId="1" applyFont="1" applyFill="1" applyBorder="1" applyAlignment="1">
      <alignment horizontal="center" vertical="center" readingOrder="1"/>
    </xf>
    <xf numFmtId="0" fontId="1" fillId="45" borderId="77" xfId="1" applyFont="1" applyFill="1" applyBorder="1" applyAlignment="1">
      <alignment horizontal="center" readingOrder="1"/>
    </xf>
    <xf numFmtId="0" fontId="1" fillId="45" borderId="84" xfId="1" applyFont="1" applyFill="1" applyBorder="1" applyAlignment="1">
      <alignment horizontal="center" readingOrder="1"/>
    </xf>
    <xf numFmtId="0" fontId="1" fillId="45" borderId="25" xfId="1" applyFont="1" applyFill="1" applyBorder="1" applyAlignment="1">
      <alignment horizontal="center" readingOrder="1"/>
    </xf>
    <xf numFmtId="0" fontId="37" fillId="31" borderId="75" xfId="1" applyFont="1" applyFill="1" applyBorder="1" applyAlignment="1">
      <alignment horizontal="center" readingOrder="1"/>
    </xf>
    <xf numFmtId="0" fontId="46" fillId="26" borderId="14" xfId="1" applyFont="1" applyFill="1" applyBorder="1" applyAlignment="1">
      <alignment horizontal="center" readingOrder="1"/>
    </xf>
    <xf numFmtId="0" fontId="42" fillId="26" borderId="49" xfId="1" applyFont="1" applyFill="1" applyBorder="1" applyAlignment="1">
      <alignment horizontal="center" readingOrder="1"/>
    </xf>
    <xf numFmtId="0" fontId="46" fillId="24" borderId="73" xfId="1" applyFont="1" applyFill="1" applyBorder="1" applyAlignment="1">
      <alignment horizontal="center" readingOrder="1"/>
    </xf>
    <xf numFmtId="0" fontId="37" fillId="31" borderId="78" xfId="1" applyFont="1" applyFill="1" applyBorder="1" applyAlignment="1">
      <alignment horizontal="center" readingOrder="1"/>
    </xf>
    <xf numFmtId="0" fontId="47" fillId="33" borderId="78" xfId="1" applyFont="1" applyFill="1" applyBorder="1" applyAlignment="1">
      <alignment horizontal="center" readingOrder="1"/>
    </xf>
    <xf numFmtId="0" fontId="46" fillId="24" borderId="70" xfId="1" applyFont="1" applyFill="1" applyBorder="1" applyAlignment="1">
      <alignment horizontal="center" readingOrder="1"/>
    </xf>
    <xf numFmtId="0" fontId="37" fillId="31" borderId="79" xfId="1" applyFont="1" applyFill="1" applyBorder="1" applyAlignment="1">
      <alignment horizontal="center" readingOrder="1"/>
    </xf>
    <xf numFmtId="0" fontId="47" fillId="33" borderId="79" xfId="1" applyFont="1" applyFill="1" applyBorder="1" applyAlignment="1">
      <alignment horizontal="center" readingOrder="1"/>
    </xf>
    <xf numFmtId="0" fontId="42" fillId="24" borderId="80" xfId="1" applyFont="1" applyFill="1" applyBorder="1" applyAlignment="1">
      <alignment horizontal="center" readingOrder="1"/>
    </xf>
    <xf numFmtId="0" fontId="46" fillId="24" borderId="83" xfId="1" applyFont="1" applyFill="1" applyBorder="1" applyAlignment="1">
      <alignment horizontal="center" readingOrder="1"/>
    </xf>
    <xf numFmtId="0" fontId="37" fillId="34" borderId="84" xfId="1" applyFont="1" applyFill="1" applyBorder="1" applyAlignment="1">
      <alignment horizontal="center" readingOrder="1"/>
    </xf>
    <xf numFmtId="0" fontId="47" fillId="33" borderId="84" xfId="1" applyFont="1" applyFill="1" applyBorder="1" applyAlignment="1">
      <alignment horizontal="center" readingOrder="1"/>
    </xf>
    <xf numFmtId="0" fontId="46" fillId="26" borderId="13" xfId="1" applyFont="1" applyFill="1" applyBorder="1" applyAlignment="1">
      <alignment horizontal="center" readingOrder="1"/>
    </xf>
    <xf numFmtId="0" fontId="41" fillId="33" borderId="25" xfId="1" applyFont="1" applyFill="1" applyBorder="1" applyAlignment="1">
      <alignment horizontal="center" readingOrder="1"/>
    </xf>
    <xf numFmtId="0" fontId="47" fillId="28" borderId="84" xfId="1" applyFont="1" applyFill="1" applyBorder="1" applyAlignment="1">
      <alignment horizontal="center" readingOrder="1"/>
    </xf>
    <xf numFmtId="0" fontId="2" fillId="24" borderId="73" xfId="1" applyFont="1" applyFill="1" applyBorder="1" applyAlignment="1">
      <alignment horizontal="center" readingOrder="1"/>
    </xf>
    <xf numFmtId="0" fontId="2" fillId="24" borderId="78" xfId="1" applyFont="1" applyFill="1" applyBorder="1" applyAlignment="1">
      <alignment horizontal="center" readingOrder="1"/>
    </xf>
    <xf numFmtId="0" fontId="2" fillId="24" borderId="76" xfId="1" applyFont="1" applyFill="1" applyBorder="1" applyAlignment="1">
      <alignment horizontal="center" readingOrder="1"/>
    </xf>
    <xf numFmtId="0" fontId="2" fillId="24" borderId="41" xfId="1" applyFont="1" applyFill="1" applyBorder="1" applyAlignment="1">
      <alignment horizontal="center" readingOrder="1"/>
    </xf>
    <xf numFmtId="0" fontId="2" fillId="24" borderId="21" xfId="1" applyFont="1" applyFill="1" applyBorder="1" applyAlignment="1">
      <alignment horizontal="center" readingOrder="1"/>
    </xf>
    <xf numFmtId="0" fontId="2" fillId="24" borderId="68" xfId="1" applyFont="1" applyFill="1" applyBorder="1" applyAlignment="1">
      <alignment horizontal="center" readingOrder="1"/>
    </xf>
    <xf numFmtId="0" fontId="2" fillId="24" borderId="51" xfId="1" applyFont="1" applyFill="1" applyBorder="1" applyAlignment="1">
      <alignment horizontal="center" readingOrder="1"/>
    </xf>
    <xf numFmtId="0" fontId="2" fillId="24" borderId="65" xfId="1" applyFont="1" applyFill="1" applyBorder="1" applyAlignment="1">
      <alignment horizontal="center" readingOrder="1"/>
    </xf>
    <xf numFmtId="0" fontId="2" fillId="24" borderId="55" xfId="1" applyFont="1" applyFill="1" applyBorder="1" applyAlignment="1">
      <alignment horizontal="center" readingOrder="1"/>
    </xf>
    <xf numFmtId="0" fontId="2" fillId="24" borderId="74" xfId="1" applyFont="1" applyFill="1" applyBorder="1" applyAlignment="1">
      <alignment horizontal="center" readingOrder="1"/>
    </xf>
    <xf numFmtId="0" fontId="2" fillId="24" borderId="79" xfId="1" applyFont="1" applyFill="1" applyBorder="1" applyAlignment="1">
      <alignment horizontal="center" readingOrder="1"/>
    </xf>
    <xf numFmtId="0" fontId="2" fillId="24" borderId="70" xfId="1" applyFont="1" applyFill="1" applyBorder="1" applyAlignment="1">
      <alignment horizontal="center" readingOrder="1"/>
    </xf>
    <xf numFmtId="0" fontId="2" fillId="24" borderId="69" xfId="1" applyFont="1" applyFill="1" applyBorder="1" applyAlignment="1">
      <alignment horizontal="center" readingOrder="1"/>
    </xf>
    <xf numFmtId="0" fontId="2" fillId="24" borderId="17" xfId="1" applyFont="1" applyFill="1" applyBorder="1" applyAlignment="1">
      <alignment horizontal="center" readingOrder="1"/>
    </xf>
    <xf numFmtId="0" fontId="2" fillId="24" borderId="81" xfId="1" applyFont="1" applyFill="1" applyBorder="1" applyAlignment="1">
      <alignment horizontal="center" readingOrder="1"/>
    </xf>
    <xf numFmtId="0" fontId="2" fillId="24" borderId="63" xfId="1" applyFont="1" applyFill="1" applyBorder="1" applyAlignment="1">
      <alignment horizontal="center" readingOrder="1"/>
    </xf>
    <xf numFmtId="0" fontId="1" fillId="45" borderId="38" xfId="1" applyFont="1" applyFill="1" applyBorder="1" applyAlignment="1">
      <alignment horizontal="center" readingOrder="1"/>
    </xf>
    <xf numFmtId="0" fontId="47" fillId="43" borderId="60" xfId="1" applyFont="1" applyFill="1" applyBorder="1" applyAlignment="1">
      <alignment horizontal="center" readingOrder="1"/>
    </xf>
    <xf numFmtId="0" fontId="42" fillId="24" borderId="89" xfId="1" applyFont="1" applyFill="1" applyBorder="1" applyAlignment="1">
      <alignment horizontal="center" readingOrder="1"/>
    </xf>
    <xf numFmtId="0" fontId="42" fillId="24" borderId="86" xfId="1" applyFont="1" applyFill="1" applyBorder="1" applyAlignment="1">
      <alignment horizontal="center" readingOrder="1"/>
    </xf>
    <xf numFmtId="0" fontId="42" fillId="24" borderId="87" xfId="1" applyFont="1" applyFill="1" applyBorder="1" applyAlignment="1">
      <alignment horizontal="center" readingOrder="1"/>
    </xf>
    <xf numFmtId="0" fontId="1" fillId="35" borderId="28" xfId="43" applyFont="1" applyFill="1" applyBorder="1" applyAlignment="1">
      <alignment horizontal="center" vertical="center" wrapText="1"/>
    </xf>
    <xf numFmtId="0" fontId="1" fillId="35" borderId="77" xfId="1" applyFont="1" applyFill="1" applyBorder="1" applyAlignment="1">
      <alignment horizontal="center" readingOrder="1"/>
    </xf>
    <xf numFmtId="0" fontId="1" fillId="35" borderId="64" xfId="1" applyFont="1" applyFill="1" applyBorder="1" applyAlignment="1">
      <alignment horizontal="center" readingOrder="1"/>
    </xf>
    <xf numFmtId="0" fontId="37" fillId="34" borderId="39" xfId="1" applyFont="1" applyFill="1" applyBorder="1" applyAlignment="1">
      <alignment horizontal="center" readingOrder="1"/>
    </xf>
    <xf numFmtId="0" fontId="37" fillId="34" borderId="71" xfId="1" applyFont="1" applyFill="1" applyBorder="1" applyAlignment="1">
      <alignment horizontal="center" readingOrder="1"/>
    </xf>
    <xf numFmtId="0" fontId="37" fillId="34" borderId="72" xfId="1" applyFont="1" applyFill="1" applyBorder="1" applyAlignment="1">
      <alignment horizontal="center" readingOrder="1"/>
    </xf>
    <xf numFmtId="0" fontId="37" fillId="34" borderId="23" xfId="1" applyFont="1" applyFill="1" applyBorder="1" applyAlignment="1">
      <alignment horizontal="center" readingOrder="1"/>
    </xf>
    <xf numFmtId="0" fontId="1" fillId="32" borderId="47" xfId="1" applyFont="1" applyFill="1" applyBorder="1" applyAlignment="1">
      <alignment horizontal="center" readingOrder="1"/>
    </xf>
    <xf numFmtId="0" fontId="1" fillId="32" borderId="85" xfId="1" applyFont="1" applyFill="1" applyBorder="1" applyAlignment="1">
      <alignment horizontal="center" readingOrder="1"/>
    </xf>
    <xf numFmtId="0" fontId="1" fillId="32" borderId="88" xfId="1" applyFont="1" applyFill="1" applyBorder="1" applyAlignment="1">
      <alignment horizontal="center" readingOrder="1"/>
    </xf>
    <xf numFmtId="0" fontId="1" fillId="32" borderId="22" xfId="1" applyFont="1" applyFill="1" applyBorder="1" applyAlignment="1">
      <alignment horizontal="center" readingOrder="1"/>
    </xf>
    <xf numFmtId="0" fontId="32" fillId="34" borderId="11" xfId="43" applyFont="1" applyFill="1" applyBorder="1" applyAlignment="1">
      <alignment horizontal="center" vertical="center" wrapText="1"/>
    </xf>
    <xf numFmtId="0" fontId="28" fillId="31" borderId="74" xfId="43" applyFont="1" applyFill="1" applyBorder="1" applyAlignment="1">
      <alignment horizontal="center" vertical="center" wrapText="1"/>
    </xf>
    <xf numFmtId="0" fontId="20" fillId="32" borderId="16" xfId="43" applyFont="1" applyFill="1" applyBorder="1" applyAlignment="1">
      <alignment horizontal="center" vertical="center" wrapText="1"/>
    </xf>
    <xf numFmtId="0" fontId="20" fillId="33" borderId="74" xfId="43" applyFont="1" applyFill="1" applyBorder="1" applyAlignment="1">
      <alignment horizontal="center" vertical="center" wrapText="1"/>
    </xf>
    <xf numFmtId="0" fontId="41" fillId="33" borderId="75" xfId="1" applyFont="1" applyFill="1" applyBorder="1" applyAlignment="1">
      <alignment horizontal="center" readingOrder="1"/>
    </xf>
    <xf numFmtId="0" fontId="45" fillId="0" borderId="0" xfId="1" applyFont="1" applyAlignment="1">
      <alignment horizontal="center" vertical="center" readingOrder="1"/>
    </xf>
    <xf numFmtId="0" fontId="45" fillId="24" borderId="27" xfId="1" applyFont="1" applyFill="1" applyBorder="1" applyAlignment="1">
      <alignment horizontal="center" vertical="center" readingOrder="1"/>
    </xf>
    <xf numFmtId="0" fontId="45" fillId="24" borderId="26" xfId="1" applyFont="1" applyFill="1" applyBorder="1" applyAlignment="1">
      <alignment horizontal="center" vertical="center" readingOrder="1"/>
    </xf>
    <xf numFmtId="0" fontId="31" fillId="0" borderId="0" xfId="1" applyFont="1" applyFill="1" applyBorder="1" applyAlignment="1">
      <alignment horizontal="center" readingOrder="1"/>
    </xf>
    <xf numFmtId="0" fontId="36" fillId="0" borderId="0" xfId="1" applyFont="1" applyFill="1" applyBorder="1">
      <alignment readingOrder="1"/>
    </xf>
    <xf numFmtId="1" fontId="45" fillId="0" borderId="0" xfId="1" applyNumberFormat="1" applyFont="1" applyFill="1" applyBorder="1" applyAlignment="1">
      <alignment horizontal="center" vertical="center" readingOrder="1"/>
    </xf>
    <xf numFmtId="0" fontId="1" fillId="35" borderId="84" xfId="1" applyFont="1" applyFill="1" applyBorder="1" applyAlignment="1">
      <alignment horizontal="center" readingOrder="1"/>
    </xf>
    <xf numFmtId="0" fontId="51" fillId="0" borderId="0" xfId="0" applyFont="1"/>
    <xf numFmtId="0" fontId="1" fillId="46" borderId="38" xfId="1" applyFont="1" applyFill="1" applyBorder="1" applyAlignment="1">
      <alignment horizontal="center" readingOrder="1"/>
    </xf>
    <xf numFmtId="0" fontId="1" fillId="46" borderId="77" xfId="1" applyFont="1" applyFill="1" applyBorder="1" applyAlignment="1">
      <alignment horizontal="center" readingOrder="1"/>
    </xf>
    <xf numFmtId="0" fontId="1" fillId="46" borderId="84" xfId="1" applyFont="1" applyFill="1" applyBorder="1" applyAlignment="1">
      <alignment horizontal="center" readingOrder="1"/>
    </xf>
    <xf numFmtId="0" fontId="1" fillId="46" borderId="25" xfId="1" applyFont="1" applyFill="1" applyBorder="1" applyAlignment="1">
      <alignment horizontal="center" readingOrder="1"/>
    </xf>
    <xf numFmtId="0" fontId="1" fillId="0" borderId="21" xfId="43" applyFont="1" applyBorder="1" applyAlignment="1">
      <alignment horizontal="center" vertical="center"/>
    </xf>
    <xf numFmtId="0" fontId="20" fillId="35" borderId="30" xfId="43" applyFont="1" applyFill="1" applyBorder="1" applyAlignment="1">
      <alignment horizontal="center" vertical="center" wrapText="1"/>
    </xf>
    <xf numFmtId="0" fontId="21" fillId="37" borderId="40" xfId="43" applyFont="1" applyFill="1" applyBorder="1" applyAlignment="1">
      <alignment horizontal="center"/>
    </xf>
    <xf numFmtId="0" fontId="2" fillId="41" borderId="73" xfId="1" applyFont="1" applyFill="1" applyBorder="1" applyAlignment="1">
      <alignment horizontal="center" readingOrder="1"/>
    </xf>
    <xf numFmtId="0" fontId="2" fillId="41" borderId="78" xfId="1" applyFont="1" applyFill="1" applyBorder="1" applyAlignment="1">
      <alignment horizontal="center" readingOrder="1"/>
    </xf>
    <xf numFmtId="0" fontId="1" fillId="41" borderId="78" xfId="1" applyFill="1" applyBorder="1" applyAlignment="1">
      <alignment horizontal="center" readingOrder="1"/>
    </xf>
    <xf numFmtId="0" fontId="1" fillId="41" borderId="76" xfId="1" applyFill="1" applyBorder="1" applyAlignment="1">
      <alignment horizontal="center" readingOrder="1"/>
    </xf>
    <xf numFmtId="0" fontId="2" fillId="41" borderId="41" xfId="1" applyFont="1" applyFill="1" applyBorder="1" applyAlignment="1">
      <alignment horizontal="center" readingOrder="1"/>
    </xf>
    <xf numFmtId="0" fontId="2" fillId="41" borderId="21" xfId="1" applyFont="1" applyFill="1" applyBorder="1" applyAlignment="1">
      <alignment horizontal="center" readingOrder="1"/>
    </xf>
    <xf numFmtId="0" fontId="1" fillId="41" borderId="21" xfId="1" applyFill="1" applyBorder="1" applyAlignment="1">
      <alignment horizontal="center" readingOrder="1"/>
    </xf>
    <xf numFmtId="0" fontId="1" fillId="41" borderId="68" xfId="1" applyFill="1" applyBorder="1" applyAlignment="1">
      <alignment horizontal="center" readingOrder="1"/>
    </xf>
    <xf numFmtId="0" fontId="2" fillId="41" borderId="51" xfId="1" applyFont="1" applyFill="1" applyBorder="1" applyAlignment="1">
      <alignment horizontal="center" readingOrder="1"/>
    </xf>
    <xf numFmtId="0" fontId="2" fillId="41" borderId="65" xfId="1" applyFont="1" applyFill="1" applyBorder="1" applyAlignment="1">
      <alignment horizontal="center" readingOrder="1"/>
    </xf>
    <xf numFmtId="0" fontId="1" fillId="41" borderId="65" xfId="1" applyFill="1" applyBorder="1" applyAlignment="1">
      <alignment horizontal="center" readingOrder="1"/>
    </xf>
    <xf numFmtId="0" fontId="1" fillId="41" borderId="55" xfId="1" applyFill="1" applyBorder="1" applyAlignment="1">
      <alignment horizontal="center" readingOrder="1"/>
    </xf>
    <xf numFmtId="0" fontId="30" fillId="39" borderId="30" xfId="43" applyFont="1" applyFill="1" applyBorder="1" applyAlignment="1">
      <alignment horizontal="center" vertical="center" wrapText="1"/>
    </xf>
    <xf numFmtId="0" fontId="31" fillId="43" borderId="61" xfId="1" applyFont="1" applyFill="1" applyBorder="1" applyAlignment="1">
      <alignment horizontal="center" readingOrder="1"/>
    </xf>
    <xf numFmtId="0" fontId="47" fillId="43" borderId="61" xfId="1" applyFont="1" applyFill="1" applyBorder="1" applyAlignment="1">
      <alignment horizontal="center" readingOrder="1"/>
    </xf>
    <xf numFmtId="0" fontId="31" fillId="43" borderId="30" xfId="1" applyFont="1" applyFill="1" applyBorder="1" applyAlignment="1">
      <alignment horizontal="center" readingOrder="1"/>
    </xf>
    <xf numFmtId="0" fontId="29" fillId="39" borderId="49" xfId="43" applyFont="1" applyFill="1" applyBorder="1" applyAlignment="1">
      <alignment horizontal="center" vertical="center" wrapText="1"/>
    </xf>
    <xf numFmtId="0" fontId="31" fillId="43" borderId="57" xfId="1" applyFont="1" applyFill="1" applyBorder="1" applyAlignment="1">
      <alignment horizontal="center" readingOrder="1"/>
    </xf>
    <xf numFmtId="0" fontId="47" fillId="43" borderId="57" xfId="1" applyFont="1" applyFill="1" applyBorder="1" applyAlignment="1">
      <alignment horizontal="center" readingOrder="1"/>
    </xf>
    <xf numFmtId="0" fontId="31" fillId="43" borderId="49" xfId="1" applyFont="1" applyFill="1" applyBorder="1" applyAlignment="1">
      <alignment horizontal="center" readingOrder="1"/>
    </xf>
    <xf numFmtId="0" fontId="31" fillId="0" borderId="56" xfId="43" applyFont="1" applyFill="1" applyBorder="1" applyAlignment="1">
      <alignment horizontal="center"/>
    </xf>
    <xf numFmtId="0" fontId="31" fillId="0" borderId="58" xfId="43" applyFont="1" applyFill="1" applyBorder="1" applyAlignment="1">
      <alignment horizontal="center"/>
    </xf>
    <xf numFmtId="0" fontId="29" fillId="29" borderId="23" xfId="43" applyFont="1" applyFill="1" applyBorder="1" applyAlignment="1">
      <alignment horizontal="center"/>
    </xf>
    <xf numFmtId="0" fontId="29" fillId="29" borderId="44" xfId="43" applyFont="1" applyFill="1" applyBorder="1" applyAlignment="1">
      <alignment horizontal="center"/>
    </xf>
    <xf numFmtId="0" fontId="29" fillId="30" borderId="81" xfId="43" applyFont="1" applyFill="1" applyBorder="1" applyAlignment="1">
      <alignment horizontal="center"/>
    </xf>
    <xf numFmtId="0" fontId="30" fillId="29" borderId="11" xfId="43" applyFont="1" applyFill="1" applyBorder="1" applyAlignment="1">
      <alignment horizontal="center"/>
    </xf>
    <xf numFmtId="0" fontId="21" fillId="29" borderId="34" xfId="43" applyFont="1" applyFill="1" applyBorder="1" applyAlignment="1">
      <alignment horizontal="center"/>
    </xf>
    <xf numFmtId="0" fontId="30" fillId="39" borderId="46" xfId="1" applyFont="1" applyFill="1" applyBorder="1" applyAlignment="1">
      <alignment horizontal="center" readingOrder="1"/>
    </xf>
    <xf numFmtId="0" fontId="30" fillId="39" borderId="37" xfId="1" applyFont="1" applyFill="1" applyBorder="1" applyAlignment="1">
      <alignment horizontal="center" readingOrder="1"/>
    </xf>
    <xf numFmtId="0" fontId="30" fillId="39" borderId="44" xfId="1" applyFont="1" applyFill="1" applyBorder="1" applyAlignment="1">
      <alignment horizontal="center" readingOrder="1"/>
    </xf>
    <xf numFmtId="0" fontId="20" fillId="35" borderId="28" xfId="43" applyFont="1" applyFill="1" applyBorder="1" applyAlignment="1">
      <alignment horizontal="center" vertical="center" wrapText="1"/>
    </xf>
    <xf numFmtId="0" fontId="1" fillId="0" borderId="0" xfId="1" quotePrefix="1" applyFont="1" applyFill="1" applyBorder="1" applyAlignment="1">
      <alignment horizontal="left" readingOrder="1"/>
    </xf>
    <xf numFmtId="0" fontId="31" fillId="37" borderId="16" xfId="1" applyFont="1" applyFill="1" applyBorder="1" applyAlignment="1">
      <alignment horizontal="center" vertical="center" readingOrder="1"/>
    </xf>
    <xf numFmtId="0" fontId="31" fillId="37" borderId="32" xfId="1" applyFont="1" applyFill="1" applyBorder="1" applyAlignment="1">
      <alignment horizontal="center" vertical="center" readingOrder="1"/>
    </xf>
    <xf numFmtId="0" fontId="31" fillId="37" borderId="22" xfId="1" applyFont="1" applyFill="1" applyBorder="1" applyAlignment="1">
      <alignment horizontal="center" vertical="center" readingOrder="1"/>
    </xf>
    <xf numFmtId="0" fontId="31" fillId="37" borderId="26" xfId="1" applyFont="1" applyFill="1" applyBorder="1" applyAlignment="1">
      <alignment horizontal="center" vertical="center" readingOrder="1"/>
    </xf>
    <xf numFmtId="0" fontId="30" fillId="0" borderId="30" xfId="1" applyFont="1" applyFill="1" applyBorder="1" applyAlignment="1">
      <alignment horizontal="center" vertical="center" readingOrder="1"/>
    </xf>
    <xf numFmtId="0" fontId="29" fillId="0" borderId="26" xfId="1" applyFont="1" applyFill="1" applyBorder="1" applyAlignment="1">
      <alignment horizontal="center" vertical="center" readingOrder="1"/>
    </xf>
    <xf numFmtId="0" fontId="20" fillId="35" borderId="30" xfId="43" applyFont="1" applyFill="1" applyBorder="1" applyAlignment="1">
      <alignment horizontal="center" vertical="center" wrapText="1"/>
    </xf>
    <xf numFmtId="0" fontId="20" fillId="35" borderId="26" xfId="43" applyFont="1" applyFill="1" applyBorder="1" applyAlignment="1">
      <alignment horizontal="center" vertical="center" wrapText="1"/>
    </xf>
    <xf numFmtId="0" fontId="32" fillId="31" borderId="30" xfId="43" applyFont="1" applyFill="1" applyBorder="1" applyAlignment="1">
      <alignment horizontal="center" vertical="center" wrapText="1"/>
    </xf>
    <xf numFmtId="0" fontId="32" fillId="31" borderId="27" xfId="43" applyFont="1" applyFill="1" applyBorder="1" applyAlignment="1">
      <alignment horizontal="center" vertical="center" wrapText="1"/>
    </xf>
    <xf numFmtId="0" fontId="32" fillId="31" borderId="13" xfId="43" applyFont="1" applyFill="1" applyBorder="1" applyAlignment="1">
      <alignment horizontal="center" vertical="center" wrapText="1"/>
    </xf>
    <xf numFmtId="0" fontId="20" fillId="28" borderId="39" xfId="43" applyFont="1" applyFill="1" applyBorder="1" applyAlignment="1">
      <alignment horizontal="center" vertical="center" wrapText="1"/>
    </xf>
    <xf numFmtId="0" fontId="20" fillId="28" borderId="47" xfId="43" applyFont="1" applyFill="1" applyBorder="1" applyAlignment="1">
      <alignment horizontal="center" vertical="center" wrapText="1"/>
    </xf>
    <xf numFmtId="0" fontId="1" fillId="0" borderId="29" xfId="1" applyFill="1" applyBorder="1" applyAlignment="1">
      <alignment horizontal="center" vertical="center" textRotation="90" wrapText="1" readingOrder="1"/>
    </xf>
    <xf numFmtId="0" fontId="20" fillId="32" borderId="30" xfId="43" applyFont="1" applyFill="1" applyBorder="1" applyAlignment="1">
      <alignment horizontal="center" vertical="center" wrapText="1"/>
    </xf>
    <xf numFmtId="0" fontId="20" fillId="32" borderId="27" xfId="43" applyFont="1" applyFill="1" applyBorder="1" applyAlignment="1">
      <alignment horizontal="center" vertical="center" wrapText="1"/>
    </xf>
    <xf numFmtId="0" fontId="20" fillId="32" borderId="13" xfId="43" applyFont="1" applyFill="1" applyBorder="1" applyAlignment="1">
      <alignment horizontal="center" vertical="center" wrapText="1"/>
    </xf>
    <xf numFmtId="0" fontId="20" fillId="33" borderId="30" xfId="43" applyFont="1" applyFill="1" applyBorder="1" applyAlignment="1">
      <alignment horizontal="center" vertical="center" wrapText="1"/>
    </xf>
    <xf numFmtId="0" fontId="20" fillId="33" borderId="27" xfId="43" applyFont="1" applyFill="1" applyBorder="1" applyAlignment="1">
      <alignment horizontal="center" vertical="center" wrapText="1"/>
    </xf>
    <xf numFmtId="0" fontId="20" fillId="33" borderId="26" xfId="43" applyFont="1" applyFill="1" applyBorder="1" applyAlignment="1">
      <alignment horizontal="center" vertical="center" wrapText="1"/>
    </xf>
    <xf numFmtId="0" fontId="20" fillId="35" borderId="13" xfId="43" applyFont="1" applyFill="1" applyBorder="1" applyAlignment="1">
      <alignment horizontal="center" vertical="center" wrapText="1"/>
    </xf>
    <xf numFmtId="0" fontId="20" fillId="35" borderId="49" xfId="43" applyFont="1" applyFill="1" applyBorder="1" applyAlignment="1">
      <alignment horizontal="center" vertical="center" wrapText="1"/>
    </xf>
    <xf numFmtId="0" fontId="32" fillId="34" borderId="30" xfId="43" applyFont="1" applyFill="1" applyBorder="1" applyAlignment="1">
      <alignment horizontal="center" vertical="center" wrapText="1"/>
    </xf>
    <xf numFmtId="0" fontId="32" fillId="34" borderId="27" xfId="43" applyFont="1" applyFill="1" applyBorder="1" applyAlignment="1">
      <alignment horizontal="center" vertical="center" wrapText="1"/>
    </xf>
    <xf numFmtId="0" fontId="32" fillId="34" borderId="13" xfId="43" applyFont="1" applyFill="1" applyBorder="1" applyAlignment="1">
      <alignment horizontal="center" vertical="center" wrapText="1"/>
    </xf>
    <xf numFmtId="0" fontId="20" fillId="35" borderId="39" xfId="43" applyFont="1" applyFill="1" applyBorder="1" applyAlignment="1">
      <alignment horizontal="center" vertical="center" wrapText="1"/>
    </xf>
    <xf numFmtId="0" fontId="20" fillId="35" borderId="47" xfId="43" applyFont="1" applyFill="1" applyBorder="1" applyAlignment="1">
      <alignment horizontal="center" vertical="center" wrapText="1"/>
    </xf>
    <xf numFmtId="0" fontId="32" fillId="34" borderId="39" xfId="43" applyFont="1" applyFill="1" applyBorder="1" applyAlignment="1">
      <alignment horizontal="center" vertical="center" wrapText="1"/>
    </xf>
    <xf numFmtId="0" fontId="32" fillId="34" borderId="47" xfId="43" applyFont="1" applyFill="1" applyBorder="1" applyAlignment="1">
      <alignment horizontal="center" vertical="center" wrapText="1"/>
    </xf>
    <xf numFmtId="0" fontId="2" fillId="27" borderId="71" xfId="43" applyFont="1" applyFill="1" applyBorder="1" applyAlignment="1">
      <alignment horizontal="left" vertical="center" wrapText="1"/>
    </xf>
    <xf numFmtId="0" fontId="2" fillId="27" borderId="86" xfId="43" applyFont="1" applyFill="1" applyBorder="1" applyAlignment="1">
      <alignment horizontal="left" vertical="center" wrapText="1"/>
    </xf>
    <xf numFmtId="0" fontId="2" fillId="27" borderId="85" xfId="43" applyFont="1" applyFill="1" applyBorder="1" applyAlignment="1">
      <alignment horizontal="left" vertical="center" wrapText="1"/>
    </xf>
    <xf numFmtId="0" fontId="2" fillId="32" borderId="72" xfId="43" applyFont="1" applyFill="1" applyBorder="1" applyAlignment="1">
      <alignment horizontal="left" vertical="center" wrapText="1"/>
    </xf>
    <xf numFmtId="0" fontId="2" fillId="32" borderId="87" xfId="43" applyFont="1" applyFill="1" applyBorder="1" applyAlignment="1">
      <alignment horizontal="left" vertical="center" wrapText="1"/>
    </xf>
    <xf numFmtId="0" fontId="2" fillId="32" borderId="88" xfId="43" applyFont="1" applyFill="1" applyBorder="1" applyAlignment="1">
      <alignment horizontal="left" vertical="center" wrapText="1"/>
    </xf>
    <xf numFmtId="0" fontId="1" fillId="0" borderId="21" xfId="43" applyFont="1" applyBorder="1" applyAlignment="1">
      <alignment horizontal="center" vertical="center"/>
    </xf>
    <xf numFmtId="0" fontId="2" fillId="28" borderId="30" xfId="1" applyFont="1" applyFill="1" applyBorder="1" applyAlignment="1">
      <alignment horizontal="right" readingOrder="1"/>
    </xf>
    <xf numFmtId="0" fontId="2" fillId="28" borderId="27" xfId="1" applyFont="1" applyFill="1" applyBorder="1" applyAlignment="1">
      <alignment horizontal="right" readingOrder="1"/>
    </xf>
    <xf numFmtId="0" fontId="2" fillId="28" borderId="26" xfId="1" applyFont="1" applyFill="1" applyBorder="1" applyAlignment="1">
      <alignment horizontal="right" readingOrder="1"/>
    </xf>
    <xf numFmtId="0" fontId="21" fillId="28" borderId="11" xfId="43" applyFont="1" applyFill="1" applyBorder="1" applyAlignment="1">
      <alignment horizontal="center" vertical="center" wrapText="1"/>
    </xf>
    <xf numFmtId="0" fontId="21" fillId="28" borderId="10" xfId="43" applyFont="1" applyFill="1" applyBorder="1" applyAlignment="1">
      <alignment horizontal="center" vertical="center" wrapText="1"/>
    </xf>
    <xf numFmtId="0" fontId="21" fillId="28" borderId="16" xfId="43" applyFont="1" applyFill="1" applyBorder="1" applyAlignment="1">
      <alignment horizontal="center" vertical="center" wrapText="1"/>
    </xf>
    <xf numFmtId="0" fontId="38" fillId="31" borderId="61" xfId="43" applyFont="1" applyFill="1" applyBorder="1" applyAlignment="1">
      <alignment horizontal="left" vertical="center" wrapText="1"/>
    </xf>
    <xf numFmtId="0" fontId="38" fillId="31" borderId="58" xfId="43" applyFont="1" applyFill="1" applyBorder="1" applyAlignment="1">
      <alignment horizontal="left" vertical="center" wrapText="1"/>
    </xf>
    <xf numFmtId="0" fontId="38" fillId="31" borderId="53" xfId="43" applyFont="1" applyFill="1" applyBorder="1" applyAlignment="1">
      <alignment horizontal="left" vertical="center" wrapText="1"/>
    </xf>
    <xf numFmtId="0" fontId="1" fillId="35" borderId="30" xfId="1" applyFont="1" applyFill="1" applyBorder="1" applyAlignment="1">
      <alignment horizontal="right" readingOrder="1"/>
    </xf>
    <xf numFmtId="0" fontId="2" fillId="35" borderId="27" xfId="1" applyFont="1" applyFill="1" applyBorder="1" applyAlignment="1">
      <alignment horizontal="right" readingOrder="1"/>
    </xf>
    <xf numFmtId="0" fontId="20" fillId="28" borderId="30" xfId="43" applyFont="1" applyFill="1" applyBorder="1" applyAlignment="1">
      <alignment horizontal="center" vertical="center" wrapText="1"/>
    </xf>
    <xf numFmtId="0" fontId="20" fillId="28" borderId="27" xfId="43" applyFont="1" applyFill="1" applyBorder="1" applyAlignment="1">
      <alignment horizontal="center" vertical="center" wrapText="1"/>
    </xf>
    <xf numFmtId="0" fontId="20" fillId="28" borderId="26" xfId="43" applyFont="1" applyFill="1" applyBorder="1" applyAlignment="1">
      <alignment horizontal="center" vertical="center" wrapText="1"/>
    </xf>
    <xf numFmtId="17" fontId="20" fillId="35" borderId="30" xfId="1" applyNumberFormat="1" applyFont="1" applyFill="1" applyBorder="1" applyAlignment="1">
      <alignment horizontal="center" wrapText="1" readingOrder="1"/>
    </xf>
    <xf numFmtId="17" fontId="20" fillId="35" borderId="27" xfId="1" applyNumberFormat="1" applyFont="1" applyFill="1" applyBorder="1" applyAlignment="1">
      <alignment horizontal="center" wrapText="1" readingOrder="1"/>
    </xf>
    <xf numFmtId="17" fontId="20" fillId="35" borderId="26" xfId="1" applyNumberFormat="1" applyFont="1" applyFill="1" applyBorder="1" applyAlignment="1">
      <alignment horizontal="center" wrapText="1" readingOrder="1"/>
    </xf>
    <xf numFmtId="0" fontId="37" fillId="34" borderId="39" xfId="43" applyFont="1" applyFill="1" applyBorder="1" applyAlignment="1">
      <alignment horizontal="left" vertical="center" wrapText="1"/>
    </xf>
    <xf numFmtId="0" fontId="37" fillId="34" borderId="89" xfId="43" applyFont="1" applyFill="1" applyBorder="1" applyAlignment="1">
      <alignment horizontal="left" vertical="center" wrapText="1"/>
    </xf>
    <xf numFmtId="0" fontId="37" fillId="34" borderId="47" xfId="43" applyFont="1" applyFill="1" applyBorder="1" applyAlignment="1">
      <alignment horizontal="left" vertical="center" wrapText="1"/>
    </xf>
    <xf numFmtId="0" fontId="38" fillId="31" borderId="71" xfId="43" applyFont="1" applyFill="1" applyBorder="1" applyAlignment="1">
      <alignment horizontal="left" vertical="center" wrapText="1"/>
    </xf>
    <xf numFmtId="0" fontId="38" fillId="31" borderId="86" xfId="43" applyFont="1" applyFill="1" applyBorder="1" applyAlignment="1">
      <alignment horizontal="left" vertical="center" wrapText="1"/>
    </xf>
    <xf numFmtId="0" fontId="38" fillId="31" borderId="85" xfId="43" applyFont="1" applyFill="1" applyBorder="1" applyAlignment="1">
      <alignment horizontal="left" vertical="center" wrapText="1"/>
    </xf>
    <xf numFmtId="0" fontId="2" fillId="28" borderId="14" xfId="1" applyFont="1" applyFill="1" applyBorder="1" applyAlignment="1">
      <alignment horizontal="right" readingOrder="1"/>
    </xf>
    <xf numFmtId="0" fontId="2" fillId="28" borderId="15" xfId="1" applyFont="1" applyFill="1" applyBorder="1" applyAlignment="1">
      <alignment horizontal="right" readingOrder="1"/>
    </xf>
    <xf numFmtId="0" fontId="2" fillId="28" borderId="19" xfId="1" applyFont="1" applyFill="1" applyBorder="1" applyAlignment="1">
      <alignment horizontal="right" readingOrder="1"/>
    </xf>
    <xf numFmtId="0" fontId="20" fillId="35" borderId="30" xfId="1" applyFont="1" applyFill="1" applyBorder="1" applyAlignment="1">
      <alignment horizontal="center" wrapText="1" readingOrder="1"/>
    </xf>
    <xf numFmtId="0" fontId="20" fillId="35" borderId="27" xfId="1" applyFont="1" applyFill="1" applyBorder="1" applyAlignment="1">
      <alignment horizontal="center" wrapText="1" readingOrder="1"/>
    </xf>
    <xf numFmtId="0" fontId="20" fillId="35" borderId="26" xfId="1" applyFont="1" applyFill="1" applyBorder="1" applyAlignment="1">
      <alignment horizontal="center" wrapText="1" readingOrder="1"/>
    </xf>
    <xf numFmtId="0" fontId="37" fillId="34" borderId="73" xfId="43" applyFont="1" applyFill="1" applyBorder="1" applyAlignment="1">
      <alignment horizontal="left" vertical="center" wrapText="1"/>
    </xf>
    <xf numFmtId="0" fontId="37" fillId="34" borderId="78" xfId="43" applyFont="1" applyFill="1" applyBorder="1" applyAlignment="1">
      <alignment horizontal="left" vertical="center" wrapText="1"/>
    </xf>
    <xf numFmtId="0" fontId="37" fillId="34" borderId="69" xfId="43" applyFont="1" applyFill="1" applyBorder="1" applyAlignment="1">
      <alignment horizontal="left" vertical="center" wrapText="1"/>
    </xf>
    <xf numFmtId="0" fontId="1" fillId="25" borderId="23" xfId="1" applyFont="1" applyFill="1" applyBorder="1" applyAlignment="1">
      <alignment horizontal="center" readingOrder="1"/>
    </xf>
    <xf numFmtId="0" fontId="1" fillId="25" borderId="18" xfId="1" applyFont="1" applyFill="1" applyBorder="1" applyAlignment="1">
      <alignment horizontal="center" readingOrder="1"/>
    </xf>
    <xf numFmtId="0" fontId="20" fillId="28" borderId="11" xfId="43" applyFont="1" applyFill="1" applyBorder="1" applyAlignment="1">
      <alignment horizontal="center" vertical="center" wrapText="1"/>
    </xf>
    <xf numFmtId="0" fontId="20" fillId="28" borderId="10" xfId="43" applyFont="1" applyFill="1" applyBorder="1" applyAlignment="1">
      <alignment horizontal="center" vertical="center" wrapText="1"/>
    </xf>
    <xf numFmtId="0" fontId="20" fillId="35" borderId="14" xfId="1" applyFont="1" applyFill="1" applyBorder="1" applyAlignment="1">
      <alignment horizontal="center" vertical="center" wrapText="1" readingOrder="1"/>
    </xf>
    <xf numFmtId="0" fontId="20" fillId="35" borderId="15" xfId="1" applyFont="1" applyFill="1" applyBorder="1" applyAlignment="1">
      <alignment horizontal="center" vertical="center" wrapText="1" readingOrder="1"/>
    </xf>
    <xf numFmtId="0" fontId="20" fillId="35" borderId="19" xfId="1" applyFont="1" applyFill="1" applyBorder="1" applyAlignment="1">
      <alignment horizontal="center" vertical="center" wrapText="1" readingOrder="1"/>
    </xf>
    <xf numFmtId="0" fontId="20" fillId="28" borderId="11" xfId="1" applyFont="1" applyFill="1" applyBorder="1" applyAlignment="1">
      <alignment horizontal="center" vertical="center" wrapText="1" readingOrder="1"/>
    </xf>
    <xf numFmtId="0" fontId="20" fillId="28" borderId="10" xfId="1" applyFont="1" applyFill="1" applyBorder="1" applyAlignment="1">
      <alignment horizontal="center" vertical="center" wrapText="1" readingOrder="1"/>
    </xf>
    <xf numFmtId="0" fontId="20" fillId="28" borderId="16" xfId="1" applyFont="1" applyFill="1" applyBorder="1" applyAlignment="1">
      <alignment horizontal="center" vertical="center" wrapText="1" readingOrder="1"/>
    </xf>
    <xf numFmtId="0" fontId="20" fillId="28" borderId="12" xfId="1" applyFont="1" applyFill="1" applyBorder="1" applyAlignment="1">
      <alignment horizontal="center" vertical="center" wrapText="1" readingOrder="1"/>
    </xf>
    <xf numFmtId="0" fontId="20" fillId="28" borderId="0" xfId="1" applyFont="1" applyFill="1" applyBorder="1" applyAlignment="1">
      <alignment horizontal="center" vertical="center" wrapText="1" readingOrder="1"/>
    </xf>
    <xf numFmtId="0" fontId="20" fillId="28" borderId="32" xfId="1" applyFont="1" applyFill="1" applyBorder="1" applyAlignment="1">
      <alignment horizontal="center" vertical="center" wrapText="1" readingOrder="1"/>
    </xf>
    <xf numFmtId="0" fontId="2" fillId="25" borderId="11" xfId="1" applyFont="1" applyFill="1" applyBorder="1" applyAlignment="1">
      <alignment horizontal="center" readingOrder="1"/>
    </xf>
    <xf numFmtId="0" fontId="2" fillId="25" borderId="10" xfId="1" applyFont="1" applyFill="1" applyBorder="1" applyAlignment="1">
      <alignment horizontal="center" readingOrder="1"/>
    </xf>
    <xf numFmtId="0" fontId="1" fillId="25" borderId="12" xfId="1" applyFont="1" applyFill="1" applyBorder="1" applyAlignment="1">
      <alignment horizontal="center" readingOrder="1"/>
    </xf>
    <xf numFmtId="0" fontId="1" fillId="25" borderId="0" xfId="1" applyFont="1" applyFill="1" applyBorder="1" applyAlignment="1">
      <alignment horizontal="center" readingOrder="1"/>
    </xf>
    <xf numFmtId="0" fontId="35" fillId="0" borderId="0" xfId="1" applyFont="1" applyAlignment="1">
      <alignment horizontal="left" vertical="center" readingOrder="1"/>
    </xf>
    <xf numFmtId="165" fontId="45" fillId="0" borderId="30" xfId="1" applyNumberFormat="1" applyFont="1" applyBorder="1" applyAlignment="1">
      <alignment horizontal="center" vertical="center" readingOrder="1"/>
    </xf>
    <xf numFmtId="165" fontId="45" fillId="0" borderId="26" xfId="1" applyNumberFormat="1" applyFont="1" applyBorder="1" applyAlignment="1">
      <alignment horizontal="center" vertical="center" readingOrder="1"/>
    </xf>
    <xf numFmtId="0" fontId="20" fillId="32" borderId="26" xfId="43" applyFont="1" applyFill="1" applyBorder="1" applyAlignment="1">
      <alignment horizontal="center" vertical="center" wrapText="1"/>
    </xf>
    <xf numFmtId="0" fontId="50" fillId="35" borderId="63" xfId="1" applyFont="1" applyFill="1" applyBorder="1" applyAlignment="1">
      <alignment horizontal="center" vertical="center" readingOrder="1"/>
    </xf>
    <xf numFmtId="0" fontId="50" fillId="35" borderId="44" xfId="1" applyFont="1" applyFill="1" applyBorder="1" applyAlignment="1">
      <alignment horizontal="center" vertical="center" readingOrder="1"/>
    </xf>
    <xf numFmtId="0" fontId="39" fillId="24" borderId="30" xfId="1" applyFont="1" applyFill="1" applyBorder="1" applyAlignment="1">
      <alignment horizontal="center" readingOrder="1"/>
    </xf>
    <xf numFmtId="0" fontId="39" fillId="24" borderId="26" xfId="1" applyFont="1" applyFill="1" applyBorder="1" applyAlignment="1">
      <alignment horizontal="center" readingOrder="1"/>
    </xf>
    <xf numFmtId="0" fontId="32" fillId="34" borderId="26" xfId="43" applyFont="1" applyFill="1" applyBorder="1" applyAlignment="1">
      <alignment horizontal="center" vertical="center" wrapText="1"/>
    </xf>
    <xf numFmtId="0" fontId="32" fillId="31" borderId="26" xfId="43" applyFont="1" applyFill="1" applyBorder="1" applyAlignment="1">
      <alignment horizontal="center" vertical="center" wrapText="1"/>
    </xf>
    <xf numFmtId="0" fontId="31" fillId="35" borderId="30" xfId="43" applyFont="1" applyFill="1" applyBorder="1" applyAlignment="1">
      <alignment horizontal="center" vertical="center" wrapText="1"/>
    </xf>
    <xf numFmtId="0" fontId="31" fillId="35" borderId="26" xfId="43" applyFont="1" applyFill="1" applyBorder="1" applyAlignment="1">
      <alignment horizontal="center" vertical="center" wrapText="1"/>
    </xf>
    <xf numFmtId="0" fontId="50" fillId="35" borderId="46" xfId="1" applyFont="1" applyFill="1" applyBorder="1" applyAlignment="1">
      <alignment horizontal="center" vertical="center" readingOrder="1"/>
    </xf>
    <xf numFmtId="0" fontId="50" fillId="35" borderId="24" xfId="1" applyFont="1" applyFill="1" applyBorder="1" applyAlignment="1">
      <alignment horizontal="center" vertical="center" readingOrder="1"/>
    </xf>
    <xf numFmtId="0" fontId="50" fillId="35" borderId="32" xfId="1" applyFont="1" applyFill="1" applyBorder="1" applyAlignment="1">
      <alignment horizontal="center" vertical="center" readingOrder="1"/>
    </xf>
    <xf numFmtId="0" fontId="50" fillId="35" borderId="22" xfId="1" applyFont="1" applyFill="1" applyBorder="1" applyAlignment="1">
      <alignment horizontal="center" vertical="center" readingOrder="1"/>
    </xf>
    <xf numFmtId="0" fontId="50" fillId="35" borderId="16" xfId="1" applyFont="1" applyFill="1" applyBorder="1" applyAlignment="1">
      <alignment horizontal="center" vertical="center" readingOrder="1"/>
    </xf>
    <xf numFmtId="0" fontId="50" fillId="35" borderId="53" xfId="1" applyFont="1" applyFill="1" applyBorder="1" applyAlignment="1">
      <alignment horizontal="center" vertical="center" readingOrder="1"/>
    </xf>
    <xf numFmtId="0" fontId="20" fillId="35" borderId="30" xfId="1" applyFont="1" applyFill="1" applyBorder="1" applyAlignment="1">
      <alignment horizontal="center" vertical="center" wrapText="1" readingOrder="1"/>
    </xf>
    <xf numFmtId="0" fontId="20" fillId="35" borderId="27" xfId="1" applyFont="1" applyFill="1" applyBorder="1" applyAlignment="1">
      <alignment horizontal="center" vertical="center" wrapText="1" readingOrder="1"/>
    </xf>
    <xf numFmtId="0" fontId="20" fillId="35" borderId="26" xfId="1" applyFont="1" applyFill="1" applyBorder="1" applyAlignment="1">
      <alignment horizontal="center" vertical="center" wrapText="1" readingOrder="1"/>
    </xf>
    <xf numFmtId="165" fontId="45" fillId="0" borderId="30" xfId="1" applyNumberFormat="1" applyFont="1" applyFill="1" applyBorder="1" applyAlignment="1">
      <alignment horizontal="center" vertical="center" readingOrder="1"/>
    </xf>
    <xf numFmtId="165" fontId="45" fillId="0" borderId="26" xfId="1" applyNumberFormat="1" applyFont="1" applyFill="1" applyBorder="1" applyAlignment="1">
      <alignment horizontal="center" vertical="center" readingOrder="1"/>
    </xf>
    <xf numFmtId="0" fontId="20" fillId="28" borderId="28" xfId="43" applyFont="1" applyFill="1" applyBorder="1" applyAlignment="1">
      <alignment horizontal="center" vertical="center" wrapText="1"/>
    </xf>
    <xf numFmtId="0" fontId="20" fillId="28" borderId="42" xfId="43" applyFont="1" applyFill="1" applyBorder="1" applyAlignment="1">
      <alignment horizontal="center" vertical="center" wrapText="1"/>
    </xf>
    <xf numFmtId="0" fontId="20" fillId="46" borderId="11" xfId="1" applyFont="1" applyFill="1" applyBorder="1" applyAlignment="1">
      <alignment horizontal="center" vertical="center" readingOrder="1"/>
    </xf>
    <xf numFmtId="0" fontId="20" fillId="46" borderId="10" xfId="1" applyFont="1" applyFill="1" applyBorder="1" applyAlignment="1">
      <alignment horizontal="center" vertical="center" readingOrder="1"/>
    </xf>
    <xf numFmtId="0" fontId="20" fillId="46" borderId="16" xfId="1" applyFont="1" applyFill="1" applyBorder="1" applyAlignment="1">
      <alignment horizontal="center" vertical="center" readingOrder="1"/>
    </xf>
    <xf numFmtId="0" fontId="20" fillId="45" borderId="30" xfId="1" applyFont="1" applyFill="1" applyBorder="1" applyAlignment="1">
      <alignment horizontal="center" vertical="center" readingOrder="1"/>
    </xf>
    <xf numFmtId="0" fontId="20" fillId="45" borderId="27" xfId="1" applyFont="1" applyFill="1" applyBorder="1" applyAlignment="1">
      <alignment horizontal="center" vertical="center" readingOrder="1"/>
    </xf>
    <xf numFmtId="0" fontId="20" fillId="45" borderId="26" xfId="1" applyFont="1" applyFill="1" applyBorder="1" applyAlignment="1">
      <alignment horizontal="center" vertical="center" readingOrder="1"/>
    </xf>
    <xf numFmtId="0" fontId="48" fillId="43" borderId="30" xfId="1" applyFont="1" applyFill="1" applyBorder="1" applyAlignment="1">
      <alignment horizontal="center" vertical="center" readingOrder="1"/>
    </xf>
    <xf numFmtId="0" fontId="48" fillId="43" borderId="27" xfId="1" applyFont="1" applyFill="1" applyBorder="1" applyAlignment="1">
      <alignment horizontal="center" vertical="center" readingOrder="1"/>
    </xf>
    <xf numFmtId="0" fontId="48" fillId="43" borderId="26" xfId="1" applyFont="1" applyFill="1" applyBorder="1" applyAlignment="1">
      <alignment horizontal="center" vertical="center" readingOrder="1"/>
    </xf>
    <xf numFmtId="0" fontId="2" fillId="35" borderId="26" xfId="1" applyFont="1" applyFill="1" applyBorder="1" applyAlignment="1">
      <alignment horizontal="right" readingOrder="1"/>
    </xf>
    <xf numFmtId="0" fontId="20" fillId="35" borderId="30" xfId="44" applyFont="1" applyFill="1" applyBorder="1" applyAlignment="1">
      <alignment horizontal="center" vertical="center" wrapText="1"/>
    </xf>
    <xf numFmtId="0" fontId="20" fillId="35" borderId="26" xfId="44" applyFont="1" applyFill="1" applyBorder="1" applyAlignment="1">
      <alignment horizontal="center" vertical="center" wrapText="1"/>
    </xf>
    <xf numFmtId="0" fontId="20" fillId="32" borderId="30" xfId="44" applyFont="1" applyFill="1" applyBorder="1" applyAlignment="1">
      <alignment horizontal="center" vertical="center" wrapText="1"/>
    </xf>
    <xf numFmtId="0" fontId="20" fillId="32" borderId="27" xfId="44" applyFont="1" applyFill="1" applyBorder="1" applyAlignment="1">
      <alignment horizontal="center" vertical="center" wrapText="1"/>
    </xf>
    <xf numFmtId="0" fontId="20" fillId="32" borderId="13" xfId="44" applyFont="1" applyFill="1" applyBorder="1" applyAlignment="1">
      <alignment horizontal="center" vertical="center" wrapText="1"/>
    </xf>
    <xf numFmtId="0" fontId="20" fillId="33" borderId="30" xfId="44" applyFont="1" applyFill="1" applyBorder="1" applyAlignment="1">
      <alignment horizontal="center" vertical="center" wrapText="1"/>
    </xf>
    <xf numFmtId="0" fontId="20" fillId="33" borderId="27" xfId="44" applyFont="1" applyFill="1" applyBorder="1" applyAlignment="1">
      <alignment horizontal="center" vertical="center" wrapText="1"/>
    </xf>
    <xf numFmtId="0" fontId="20" fillId="33" borderId="26" xfId="44" applyFont="1" applyFill="1" applyBorder="1" applyAlignment="1">
      <alignment horizontal="center" vertical="center" wrapText="1"/>
    </xf>
    <xf numFmtId="0" fontId="32" fillId="31" borderId="30" xfId="44" applyFont="1" applyFill="1" applyBorder="1" applyAlignment="1">
      <alignment horizontal="center" vertical="center" wrapText="1"/>
    </xf>
    <xf numFmtId="0" fontId="32" fillId="31" borderId="27" xfId="44" applyFont="1" applyFill="1" applyBorder="1" applyAlignment="1">
      <alignment horizontal="center" vertical="center" wrapText="1"/>
    </xf>
    <xf numFmtId="0" fontId="32" fillId="31" borderId="13" xfId="44" applyFont="1" applyFill="1" applyBorder="1" applyAlignment="1">
      <alignment horizontal="center" vertical="center" wrapText="1"/>
    </xf>
    <xf numFmtId="0" fontId="20" fillId="35" borderId="13" xfId="44" applyFont="1" applyFill="1" applyBorder="1" applyAlignment="1">
      <alignment horizontal="center" vertical="center" wrapText="1"/>
    </xf>
    <xf numFmtId="0" fontId="20" fillId="35" borderId="49" xfId="44" applyFont="1" applyFill="1" applyBorder="1" applyAlignment="1">
      <alignment horizontal="center" vertical="center" wrapText="1"/>
    </xf>
    <xf numFmtId="0" fontId="20" fillId="35" borderId="39" xfId="44" applyFont="1" applyFill="1" applyBorder="1" applyAlignment="1">
      <alignment horizontal="center" vertical="center" wrapText="1"/>
    </xf>
    <xf numFmtId="0" fontId="20" fillId="35" borderId="47" xfId="44" applyFont="1" applyFill="1" applyBorder="1" applyAlignment="1">
      <alignment horizontal="center" vertical="center" wrapText="1"/>
    </xf>
    <xf numFmtId="0" fontId="32" fillId="34" borderId="39" xfId="44" applyFont="1" applyFill="1" applyBorder="1" applyAlignment="1">
      <alignment horizontal="center" vertical="center" wrapText="1"/>
    </xf>
    <xf numFmtId="0" fontId="32" fillId="34" borderId="47" xfId="44" applyFont="1" applyFill="1" applyBorder="1" applyAlignment="1">
      <alignment horizontal="center" vertical="center" wrapText="1"/>
    </xf>
    <xf numFmtId="0" fontId="32" fillId="34" borderId="30" xfId="44" applyFont="1" applyFill="1" applyBorder="1" applyAlignment="1">
      <alignment horizontal="center" vertical="center" wrapText="1"/>
    </xf>
    <xf numFmtId="0" fontId="32" fillId="34" borderId="27" xfId="44" applyFont="1" applyFill="1" applyBorder="1" applyAlignment="1">
      <alignment horizontal="center" vertical="center" wrapText="1"/>
    </xf>
    <xf numFmtId="0" fontId="32" fillId="34" borderId="13" xfId="44" applyFont="1" applyFill="1" applyBorder="1" applyAlignment="1">
      <alignment horizontal="center" vertical="center" wrapText="1"/>
    </xf>
    <xf numFmtId="0" fontId="21" fillId="28" borderId="11" xfId="44" applyFont="1" applyFill="1" applyBorder="1" applyAlignment="1">
      <alignment horizontal="center" vertical="center" wrapText="1"/>
    </xf>
    <xf numFmtId="0" fontId="21" fillId="28" borderId="10" xfId="44" applyFont="1" applyFill="1" applyBorder="1" applyAlignment="1">
      <alignment horizontal="center" vertical="center" wrapText="1"/>
    </xf>
    <xf numFmtId="0" fontId="21" fillId="28" borderId="16" xfId="44" applyFont="1" applyFill="1" applyBorder="1" applyAlignment="1">
      <alignment horizontal="center" vertical="center" wrapText="1"/>
    </xf>
    <xf numFmtId="0" fontId="1" fillId="25" borderId="22" xfId="1" applyFont="1" applyFill="1" applyBorder="1" applyAlignment="1">
      <alignment horizontal="center" readingOrder="1"/>
    </xf>
    <xf numFmtId="0" fontId="20" fillId="35" borderId="11" xfId="1" applyFont="1" applyFill="1" applyBorder="1" applyAlignment="1">
      <alignment horizontal="center" vertical="center" wrapText="1" readingOrder="1"/>
    </xf>
    <xf numFmtId="0" fontId="20" fillId="35" borderId="10" xfId="1" applyFont="1" applyFill="1" applyBorder="1" applyAlignment="1">
      <alignment horizontal="center" vertical="center" wrapText="1" readingOrder="1"/>
    </xf>
    <xf numFmtId="0" fontId="20" fillId="35" borderId="16" xfId="1" applyFont="1" applyFill="1" applyBorder="1" applyAlignment="1">
      <alignment horizontal="center" vertical="center" wrapText="1" readingOrder="1"/>
    </xf>
    <xf numFmtId="0" fontId="20" fillId="28" borderId="23" xfId="1" applyFont="1" applyFill="1" applyBorder="1" applyAlignment="1">
      <alignment horizontal="center" vertical="center" wrapText="1" readingOrder="1"/>
    </xf>
    <xf numFmtId="0" fontId="20" fillId="28" borderId="18" xfId="1" applyFont="1" applyFill="1" applyBorder="1" applyAlignment="1">
      <alignment horizontal="center" vertical="center" wrapText="1" readingOrder="1"/>
    </xf>
    <xf numFmtId="0" fontId="20" fillId="28" borderId="22" xfId="1" applyFont="1" applyFill="1" applyBorder="1" applyAlignment="1">
      <alignment horizontal="center" vertical="center" wrapText="1" readingOrder="1"/>
    </xf>
    <xf numFmtId="0" fontId="2" fillId="25" borderId="16" xfId="1" applyFont="1" applyFill="1" applyBorder="1" applyAlignment="1">
      <alignment horizontal="center" readingOrder="1"/>
    </xf>
    <xf numFmtId="0" fontId="1" fillId="25" borderId="32" xfId="1" applyFont="1" applyFill="1" applyBorder="1" applyAlignment="1">
      <alignment horizontal="center" readingOrder="1"/>
    </xf>
    <xf numFmtId="0" fontId="1" fillId="35" borderId="27" xfId="1" applyFont="1" applyFill="1" applyBorder="1" applyAlignment="1">
      <alignment horizontal="right" readingOrder="1"/>
    </xf>
    <xf numFmtId="0" fontId="1" fillId="35" borderId="26" xfId="1" applyFont="1" applyFill="1" applyBorder="1" applyAlignment="1">
      <alignment horizontal="right" readingOrder="1"/>
    </xf>
    <xf numFmtId="0" fontId="1" fillId="0" borderId="68" xfId="43" applyFont="1" applyBorder="1" applyAlignment="1">
      <alignment horizontal="center" vertical="center"/>
    </xf>
    <xf numFmtId="0" fontId="1" fillId="0" borderId="67" xfId="43" applyFont="1" applyBorder="1" applyAlignment="1">
      <alignment horizontal="center" vertical="center"/>
    </xf>
  </cellXfs>
  <cellStyles count="45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1"/>
    <cellStyle name="Normal_H&amp;S Stats_2006" xfId="43"/>
    <cellStyle name="Normal_H&amp;S Stats_2006 2" xfId="44"/>
    <cellStyle name="Note 2" xfId="38"/>
    <cellStyle name="Output 2" xfId="39"/>
    <cellStyle name="Title 2" xfId="40"/>
    <cellStyle name="Total 2" xfId="41"/>
    <cellStyle name="Warning Text 2" xfId="42"/>
  </cellStyles>
  <dxfs count="202">
    <dxf>
      <font>
        <color rgb="FFFFFF99"/>
      </font>
    </dxf>
    <dxf>
      <font>
        <color rgb="FFFFFF99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rgb="FFFFFF99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rgb="FFFFFF99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rgb="FFFFFF99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rgb="FFFFFF99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rgb="FFFFFF99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rgb="FFFFFF99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rgb="FFFFFF99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99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99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9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rgb="FFFFFF99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rgb="FFFFFF9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99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99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99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99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99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99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rgb="FFFFFF99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rgb="FFFFFF99"/>
      </font>
    </dxf>
    <dxf>
      <font>
        <color theme="0"/>
      </font>
    </dxf>
  </dxfs>
  <tableStyles count="0" defaultTableStyle="TableStyleMedium2" defaultPivotStyle="PivotStyleLight16"/>
  <colors>
    <mruColors>
      <color rgb="FF00FFFF"/>
      <color rgb="FFFF99CC"/>
      <color rgb="FFFF6600"/>
      <color rgb="FF003366"/>
      <color rgb="FF008000"/>
      <color rgb="FF006600"/>
      <color rgb="FFFF5050"/>
      <color rgb="FFCCFFCC"/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baseline="0"/>
              <a:t>Research Ship Group - MAIB &amp; Incidents reported by Ship</a:t>
            </a:r>
            <a:endParaRPr lang="en-GB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Incident Reports Discovery</c:v>
          </c:tx>
          <c:spPr>
            <a:solidFill>
              <a:srgbClr val="0070C0"/>
            </a:solidFill>
          </c:spPr>
          <c:invertIfNegative val="0"/>
          <c:cat>
            <c:strRef>
              <c:f>'Quarterly Graphs'!$A$2:$A$6</c:f>
              <c:strCache>
                <c:ptCount val="5"/>
                <c:pt idx="0">
                  <c:v>2015~16</c:v>
                </c:pt>
                <c:pt idx="1">
                  <c:v>2014~15</c:v>
                </c:pt>
                <c:pt idx="2">
                  <c:v>2013~14</c:v>
                </c:pt>
                <c:pt idx="3">
                  <c:v>2012~13</c:v>
                </c:pt>
                <c:pt idx="4">
                  <c:v>2011~12</c:v>
                </c:pt>
              </c:strCache>
            </c:strRef>
          </c:cat>
          <c:val>
            <c:numRef>
              <c:f>'Annual Stats 2015-16'!$O$8:$O$12</c:f>
              <c:numCache>
                <c:formatCode>General</c:formatCode>
                <c:ptCount val="5"/>
                <c:pt idx="0">
                  <c:v>55</c:v>
                </c:pt>
                <c:pt idx="1">
                  <c:v>91</c:v>
                </c:pt>
                <c:pt idx="2">
                  <c:v>46</c:v>
                </c:pt>
                <c:pt idx="3">
                  <c:v>28</c:v>
                </c:pt>
                <c:pt idx="4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6A-4E75-A69D-A37D9ECE10DA}"/>
            </c:ext>
          </c:extLst>
        </c:ser>
        <c:ser>
          <c:idx val="1"/>
          <c:order val="1"/>
          <c:tx>
            <c:v>Incident Reports James Cook</c:v>
          </c:tx>
          <c:spPr>
            <a:solidFill>
              <a:srgbClr val="008000"/>
            </a:solidFill>
          </c:spPr>
          <c:invertIfNegative val="0"/>
          <c:cat>
            <c:strRef>
              <c:f>'Quarterly Graphs'!$A$2:$A$6</c:f>
              <c:strCache>
                <c:ptCount val="5"/>
                <c:pt idx="0">
                  <c:v>2015~16</c:v>
                </c:pt>
                <c:pt idx="1">
                  <c:v>2014~15</c:v>
                </c:pt>
                <c:pt idx="2">
                  <c:v>2013~14</c:v>
                </c:pt>
                <c:pt idx="3">
                  <c:v>2012~13</c:v>
                </c:pt>
                <c:pt idx="4">
                  <c:v>2011~12</c:v>
                </c:pt>
              </c:strCache>
            </c:strRef>
          </c:cat>
          <c:val>
            <c:numRef>
              <c:f>'Annual Stats 2015-16'!$P$8:$P$12</c:f>
              <c:numCache>
                <c:formatCode>General</c:formatCode>
                <c:ptCount val="5"/>
                <c:pt idx="0">
                  <c:v>38</c:v>
                </c:pt>
                <c:pt idx="1">
                  <c:v>22</c:v>
                </c:pt>
                <c:pt idx="2">
                  <c:v>42</c:v>
                </c:pt>
                <c:pt idx="3">
                  <c:v>41</c:v>
                </c:pt>
                <c:pt idx="4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6A-4E75-A69D-A37D9ECE10DA}"/>
            </c:ext>
          </c:extLst>
        </c:ser>
        <c:ser>
          <c:idx val="3"/>
          <c:order val="2"/>
          <c:tx>
            <c:v>MAIB Reports - Fleet</c:v>
          </c:tx>
          <c:spPr>
            <a:solidFill>
              <a:srgbClr val="C00000"/>
            </a:solidFill>
          </c:spPr>
          <c:invertIfNegative val="0"/>
          <c:cat>
            <c:strRef>
              <c:f>'Quarterly Graphs'!$A$2:$A$6</c:f>
              <c:strCache>
                <c:ptCount val="5"/>
                <c:pt idx="0">
                  <c:v>2015~16</c:v>
                </c:pt>
                <c:pt idx="1">
                  <c:v>2014~15</c:v>
                </c:pt>
                <c:pt idx="2">
                  <c:v>2013~14</c:v>
                </c:pt>
                <c:pt idx="3">
                  <c:v>2012~13</c:v>
                </c:pt>
                <c:pt idx="4">
                  <c:v>2011~12</c:v>
                </c:pt>
              </c:strCache>
            </c:strRef>
          </c:cat>
          <c:val>
            <c:numRef>
              <c:f>'Annual Stats 2015-16'!$U$8:$U$12</c:f>
              <c:numCache>
                <c:formatCode>General</c:formatCode>
                <c:ptCount val="5"/>
                <c:pt idx="0">
                  <c:v>5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6A-4E75-A69D-A37D9ECE10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-2114329288"/>
        <c:axId val="-2117394408"/>
      </c:barChart>
      <c:catAx>
        <c:axId val="-21143292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-2117394408"/>
        <c:crosses val="autoZero"/>
        <c:auto val="1"/>
        <c:lblAlgn val="ctr"/>
        <c:lblOffset val="100"/>
        <c:noMultiLvlLbl val="0"/>
      </c:catAx>
      <c:valAx>
        <c:axId val="-2117394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Number</a:t>
                </a:r>
                <a:r>
                  <a:rPr lang="en-GB" baseline="0"/>
                  <a:t> of Incidents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10239381229323"/>
              <c:y val="0.2577460842156000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-2114329288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baseline="0"/>
              <a:t>Research Ship Group - Hazard Communications by Ship</a:t>
            </a:r>
            <a:endParaRPr lang="en-GB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'Annual Stats 2015-16'!$G$15:$G$16</c:f>
              <c:strCache>
                <c:ptCount val="2"/>
                <c:pt idx="0">
                  <c:v>Hazard Communication</c:v>
                </c:pt>
                <c:pt idx="1">
                  <c:v>Discovery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'Quarterly Graphs'!$A$2:$A$6</c:f>
              <c:strCache>
                <c:ptCount val="5"/>
                <c:pt idx="0">
                  <c:v>2015~16</c:v>
                </c:pt>
                <c:pt idx="1">
                  <c:v>2014~15</c:v>
                </c:pt>
                <c:pt idx="2">
                  <c:v>2013~14</c:v>
                </c:pt>
                <c:pt idx="3">
                  <c:v>2012~13</c:v>
                </c:pt>
                <c:pt idx="4">
                  <c:v>2011~12</c:v>
                </c:pt>
              </c:strCache>
            </c:strRef>
          </c:cat>
          <c:val>
            <c:numRef>
              <c:f>'Annual Stats 2015-16'!$G$17:$G$21</c:f>
              <c:numCache>
                <c:formatCode>General</c:formatCode>
                <c:ptCount val="5"/>
                <c:pt idx="0">
                  <c:v>20</c:v>
                </c:pt>
                <c:pt idx="1">
                  <c:v>63</c:v>
                </c:pt>
                <c:pt idx="2">
                  <c:v>20</c:v>
                </c:pt>
                <c:pt idx="3">
                  <c:v>5</c:v>
                </c:pt>
                <c:pt idx="4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69-414C-BA80-37EE0083AE64}"/>
            </c:ext>
          </c:extLst>
        </c:ser>
        <c:ser>
          <c:idx val="1"/>
          <c:order val="1"/>
          <c:tx>
            <c:strRef>
              <c:f>'Annual Stats 2015-16'!$H$15:$H$16</c:f>
              <c:strCache>
                <c:ptCount val="2"/>
                <c:pt idx="0">
                  <c:v>Hazard Communication</c:v>
                </c:pt>
                <c:pt idx="1">
                  <c:v>James Cook 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cat>
            <c:strRef>
              <c:f>'Quarterly Graphs'!$A$2:$A$6</c:f>
              <c:strCache>
                <c:ptCount val="5"/>
                <c:pt idx="0">
                  <c:v>2015~16</c:v>
                </c:pt>
                <c:pt idx="1">
                  <c:v>2014~15</c:v>
                </c:pt>
                <c:pt idx="2">
                  <c:v>2013~14</c:v>
                </c:pt>
                <c:pt idx="3">
                  <c:v>2012~13</c:v>
                </c:pt>
                <c:pt idx="4">
                  <c:v>2011~12</c:v>
                </c:pt>
              </c:strCache>
            </c:strRef>
          </c:cat>
          <c:val>
            <c:numRef>
              <c:f>'Annual Stats 2015-16'!$H$17:$H$21</c:f>
              <c:numCache>
                <c:formatCode>General</c:formatCode>
                <c:ptCount val="5"/>
                <c:pt idx="0">
                  <c:v>14</c:v>
                </c:pt>
                <c:pt idx="1">
                  <c:v>5</c:v>
                </c:pt>
                <c:pt idx="2">
                  <c:v>7</c:v>
                </c:pt>
                <c:pt idx="3">
                  <c:v>17</c:v>
                </c:pt>
                <c:pt idx="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69-414C-BA80-37EE0083A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-2131428312"/>
        <c:axId val="-2131068952"/>
      </c:barChart>
      <c:catAx>
        <c:axId val="-2131428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-2131068952"/>
        <c:crosses val="autoZero"/>
        <c:auto val="1"/>
        <c:lblAlgn val="ctr"/>
        <c:lblOffset val="100"/>
        <c:noMultiLvlLbl val="0"/>
      </c:catAx>
      <c:valAx>
        <c:axId val="-21310689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Number</a:t>
                </a:r>
                <a:r>
                  <a:rPr lang="en-GB" baseline="0"/>
                  <a:t> of Hazrd Commiunications</a:t>
                </a:r>
              </a:p>
            </c:rich>
          </c:tx>
          <c:layout>
            <c:manualLayout>
              <c:xMode val="edge"/>
              <c:yMode val="edge"/>
              <c:x val="0.10239381229323"/>
              <c:y val="0.2577460842156000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-2131428312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baseline="0"/>
              <a:t>Research Ship Group - MAIB &amp; Personal Accidents by Ship</a:t>
            </a:r>
            <a:endParaRPr lang="en-GB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8762712298974902"/>
          <c:y val="0.13320162176466999"/>
          <c:w val="0.69321864928005705"/>
          <c:h val="0.627790461047749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'Annual Stats 2015-16'!$D$6:$D$7</c:f>
              <c:strCache>
                <c:ptCount val="2"/>
                <c:pt idx="0">
                  <c:v>Personnel Accidents</c:v>
                </c:pt>
                <c:pt idx="1">
                  <c:v>Discovery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'Quarterly Graphs'!$A$2:$A$6</c:f>
              <c:strCache>
                <c:ptCount val="5"/>
                <c:pt idx="0">
                  <c:v>2015~16</c:v>
                </c:pt>
                <c:pt idx="1">
                  <c:v>2014~15</c:v>
                </c:pt>
                <c:pt idx="2">
                  <c:v>2013~14</c:v>
                </c:pt>
                <c:pt idx="3">
                  <c:v>2012~13</c:v>
                </c:pt>
                <c:pt idx="4">
                  <c:v>2011~12</c:v>
                </c:pt>
              </c:strCache>
            </c:strRef>
          </c:cat>
          <c:val>
            <c:numRef>
              <c:f>'Annual Stats 2015-16'!$D$8:$D$12</c:f>
              <c:numCache>
                <c:formatCode>General</c:formatCode>
                <c:ptCount val="5"/>
                <c:pt idx="0">
                  <c:v>16</c:v>
                </c:pt>
                <c:pt idx="1">
                  <c:v>8</c:v>
                </c:pt>
                <c:pt idx="2">
                  <c:v>14</c:v>
                </c:pt>
                <c:pt idx="3">
                  <c:v>8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91-4246-B1F7-9F146B3BB269}"/>
            </c:ext>
          </c:extLst>
        </c:ser>
        <c:ser>
          <c:idx val="1"/>
          <c:order val="1"/>
          <c:tx>
            <c:strRef>
              <c:f>'Annual Stats 2015-16'!$E$6:$E$7</c:f>
              <c:strCache>
                <c:ptCount val="2"/>
                <c:pt idx="0">
                  <c:v>Personnel Accidents</c:v>
                </c:pt>
                <c:pt idx="1">
                  <c:v>James Cook 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cat>
            <c:strRef>
              <c:f>'Quarterly Graphs'!$A$2:$A$6</c:f>
              <c:strCache>
                <c:ptCount val="5"/>
                <c:pt idx="0">
                  <c:v>2015~16</c:v>
                </c:pt>
                <c:pt idx="1">
                  <c:v>2014~15</c:v>
                </c:pt>
                <c:pt idx="2">
                  <c:v>2013~14</c:v>
                </c:pt>
                <c:pt idx="3">
                  <c:v>2012~13</c:v>
                </c:pt>
                <c:pt idx="4">
                  <c:v>2011~12</c:v>
                </c:pt>
              </c:strCache>
            </c:strRef>
          </c:cat>
          <c:val>
            <c:numRef>
              <c:f>'Annual Stats 2015-16'!$E$8:$E$12</c:f>
              <c:numCache>
                <c:formatCode>General</c:formatCode>
                <c:ptCount val="5"/>
                <c:pt idx="0">
                  <c:v>9</c:v>
                </c:pt>
                <c:pt idx="1">
                  <c:v>12</c:v>
                </c:pt>
                <c:pt idx="2">
                  <c:v>20</c:v>
                </c:pt>
                <c:pt idx="3">
                  <c:v>17</c:v>
                </c:pt>
                <c:pt idx="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91-4246-B1F7-9F146B3BB269}"/>
            </c:ext>
          </c:extLst>
        </c:ser>
        <c:ser>
          <c:idx val="2"/>
          <c:order val="2"/>
          <c:tx>
            <c:v>MAIB Reported</c:v>
          </c:tx>
          <c:spPr>
            <a:solidFill>
              <a:srgbClr val="C00000"/>
            </a:solidFill>
          </c:spPr>
          <c:invertIfNegative val="0"/>
          <c:cat>
            <c:strRef>
              <c:f>'Quarterly Graphs'!$A$2:$A$6</c:f>
              <c:strCache>
                <c:ptCount val="5"/>
                <c:pt idx="0">
                  <c:v>2015~16</c:v>
                </c:pt>
                <c:pt idx="1">
                  <c:v>2014~15</c:v>
                </c:pt>
                <c:pt idx="2">
                  <c:v>2013~14</c:v>
                </c:pt>
                <c:pt idx="3">
                  <c:v>2012~13</c:v>
                </c:pt>
                <c:pt idx="4">
                  <c:v>2011~12</c:v>
                </c:pt>
              </c:strCache>
            </c:strRef>
          </c:cat>
          <c:val>
            <c:numRef>
              <c:f>'Annual Stats 2015-16'!$K$25:$K$29</c:f>
              <c:numCache>
                <c:formatCode>General</c:formatCode>
                <c:ptCount val="5"/>
                <c:pt idx="0">
                  <c:v>4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91-4246-B1F7-9F146B3BB2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-2131029736"/>
        <c:axId val="-2137267608"/>
      </c:barChart>
      <c:catAx>
        <c:axId val="-2131029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-2137267608"/>
        <c:crosses val="autoZero"/>
        <c:auto val="1"/>
        <c:lblAlgn val="ctr"/>
        <c:lblOffset val="100"/>
        <c:noMultiLvlLbl val="0"/>
      </c:catAx>
      <c:valAx>
        <c:axId val="-21372676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Number</a:t>
                </a:r>
                <a:r>
                  <a:rPr lang="en-GB" baseline="0"/>
                  <a:t> of Personal Accidents</a:t>
                </a:r>
              </a:p>
            </c:rich>
          </c:tx>
          <c:layout>
            <c:manualLayout>
              <c:xMode val="edge"/>
              <c:yMode val="edge"/>
              <c:x val="0.10239381229323"/>
              <c:y val="0.2577460842156000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-2131029736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rgbClr val="FF0000"/>
                </a:solidFill>
              </a:defRPr>
            </a:pPr>
            <a:r>
              <a:rPr lang="en-GB" baseline="0">
                <a:solidFill>
                  <a:srgbClr val="FF0000"/>
                </a:solidFill>
              </a:rPr>
              <a:t>Research Ship Group - Personal Accidents by Ship Location - still to generate appropriate data to Stats sheet!!!</a:t>
            </a:r>
            <a:endParaRPr lang="en-GB">
              <a:solidFill>
                <a:srgbClr val="FF0000"/>
              </a:solidFill>
            </a:endParaRP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12"/>
          <c:order val="0"/>
          <c:tx>
            <c:strRef>
              <c:f>'Annual Stats 2015-16'!$B$29</c:f>
              <c:strCache>
                <c:ptCount val="1"/>
                <c:pt idx="0">
                  <c:v>F/Y  2011  ~  2012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('Annual Stats 2015-16'!$L$24:$P$24,'Annual Stats 2015-16'!$R$24)</c:f>
              <c:strCache>
                <c:ptCount val="6"/>
                <c:pt idx="0">
                  <c:v>Head / Face</c:v>
                </c:pt>
                <c:pt idx="1">
                  <c:v>Chest</c:v>
                </c:pt>
                <c:pt idx="2">
                  <c:v>Back</c:v>
                </c:pt>
                <c:pt idx="3">
                  <c:v>Hand / Arm</c:v>
                </c:pt>
                <c:pt idx="4">
                  <c:v>Leg / Foot</c:v>
                </c:pt>
                <c:pt idx="5">
                  <c:v>Other</c:v>
                </c:pt>
              </c:strCache>
            </c:strRef>
          </c:cat>
          <c:val>
            <c:numRef>
              <c:f>('Annual Stats 2015-16'!$L$29:$P$29,'Annual Stats 2015-16'!$R$29)</c:f>
              <c:numCache>
                <c:formatCode>General</c:formatCode>
                <c:ptCount val="6"/>
                <c:pt idx="0">
                  <c:v>5</c:v>
                </c:pt>
                <c:pt idx="1">
                  <c:v>1</c:v>
                </c:pt>
                <c:pt idx="2">
                  <c:v>6</c:v>
                </c:pt>
                <c:pt idx="3">
                  <c:v>8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49-4740-8DFF-8794A115640A}"/>
            </c:ext>
          </c:extLst>
        </c:ser>
        <c:ser>
          <c:idx val="11"/>
          <c:order val="1"/>
          <c:tx>
            <c:strRef>
              <c:f>'Annual Stats 2015-16'!$B$28</c:f>
              <c:strCache>
                <c:ptCount val="1"/>
                <c:pt idx="0">
                  <c:v>F/Y  2012  ~  2013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('Annual Stats 2015-16'!$L$24:$P$24,'Annual Stats 2015-16'!$R$24)</c:f>
              <c:strCache>
                <c:ptCount val="6"/>
                <c:pt idx="0">
                  <c:v>Head / Face</c:v>
                </c:pt>
                <c:pt idx="1">
                  <c:v>Chest</c:v>
                </c:pt>
                <c:pt idx="2">
                  <c:v>Back</c:v>
                </c:pt>
                <c:pt idx="3">
                  <c:v>Hand / Arm</c:v>
                </c:pt>
                <c:pt idx="4">
                  <c:v>Leg / Foot</c:v>
                </c:pt>
                <c:pt idx="5">
                  <c:v>Other</c:v>
                </c:pt>
              </c:strCache>
            </c:strRef>
          </c:cat>
          <c:val>
            <c:numRef>
              <c:f>('Annual Stats 2015-16'!$L$28:$P$28,'Annual Stats 2015-16'!$R$28)</c:f>
              <c:numCache>
                <c:formatCode>General</c:formatCode>
                <c:ptCount val="6"/>
                <c:pt idx="0">
                  <c:v>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11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49-4740-8DFF-8794A115640A}"/>
            </c:ext>
          </c:extLst>
        </c:ser>
        <c:ser>
          <c:idx val="10"/>
          <c:order val="2"/>
          <c:tx>
            <c:strRef>
              <c:f>'Annual Stats 2015-16'!$B$27</c:f>
              <c:strCache>
                <c:ptCount val="1"/>
                <c:pt idx="0">
                  <c:v>F/Y  2013  ~  2014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cat>
            <c:strRef>
              <c:f>('Annual Stats 2015-16'!$L$24:$P$24,'Annual Stats 2015-16'!$R$24)</c:f>
              <c:strCache>
                <c:ptCount val="6"/>
                <c:pt idx="0">
                  <c:v>Head / Face</c:v>
                </c:pt>
                <c:pt idx="1">
                  <c:v>Chest</c:v>
                </c:pt>
                <c:pt idx="2">
                  <c:v>Back</c:v>
                </c:pt>
                <c:pt idx="3">
                  <c:v>Hand / Arm</c:v>
                </c:pt>
                <c:pt idx="4">
                  <c:v>Leg / Foot</c:v>
                </c:pt>
                <c:pt idx="5">
                  <c:v>Other</c:v>
                </c:pt>
              </c:strCache>
            </c:strRef>
          </c:cat>
          <c:val>
            <c:numRef>
              <c:f>('Annual Stats 2015-16'!$L$27:$P$27,'Annual Stats 2015-16'!$R$27)</c:f>
              <c:numCache>
                <c:formatCode>General</c:formatCode>
                <c:ptCount val="6"/>
                <c:pt idx="0">
                  <c:v>7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7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49-4740-8DFF-8794A115640A}"/>
            </c:ext>
          </c:extLst>
        </c:ser>
        <c:ser>
          <c:idx val="9"/>
          <c:order val="3"/>
          <c:tx>
            <c:strRef>
              <c:f>'Annual Stats 2015-16'!$B$26</c:f>
              <c:strCache>
                <c:ptCount val="1"/>
                <c:pt idx="0">
                  <c:v>F/Y  2014  ~  2015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cat>
            <c:strRef>
              <c:f>('Annual Stats 2015-16'!$L$24:$P$24,'Annual Stats 2015-16'!$R$24)</c:f>
              <c:strCache>
                <c:ptCount val="6"/>
                <c:pt idx="0">
                  <c:v>Head / Face</c:v>
                </c:pt>
                <c:pt idx="1">
                  <c:v>Chest</c:v>
                </c:pt>
                <c:pt idx="2">
                  <c:v>Back</c:v>
                </c:pt>
                <c:pt idx="3">
                  <c:v>Hand / Arm</c:v>
                </c:pt>
                <c:pt idx="4">
                  <c:v>Leg / Foot</c:v>
                </c:pt>
                <c:pt idx="5">
                  <c:v>Other</c:v>
                </c:pt>
              </c:strCache>
            </c:strRef>
          </c:cat>
          <c:val>
            <c:numRef>
              <c:f>('Annual Stats 2015-16'!$L$26:$P$26,'Annual Stats 2015-16'!$R$26)</c:f>
              <c:numCache>
                <c:formatCode>General</c:formatCode>
                <c:ptCount val="6"/>
                <c:pt idx="0">
                  <c:v>7</c:v>
                </c:pt>
                <c:pt idx="1">
                  <c:v>0</c:v>
                </c:pt>
                <c:pt idx="2">
                  <c:v>4</c:v>
                </c:pt>
                <c:pt idx="3">
                  <c:v>3</c:v>
                </c:pt>
                <c:pt idx="4">
                  <c:v>4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49-4740-8DFF-8794A115640A}"/>
            </c:ext>
          </c:extLst>
        </c:ser>
        <c:ser>
          <c:idx val="8"/>
          <c:order val="4"/>
          <c:tx>
            <c:strRef>
              <c:f>'Annual Stats 2015-16'!$B$25</c:f>
              <c:strCache>
                <c:ptCount val="1"/>
                <c:pt idx="0">
                  <c:v>F/Y  2015  ~  2016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cat>
            <c:strRef>
              <c:f>('Annual Stats 2015-16'!$L$24:$P$24,'Annual Stats 2015-16'!$R$24)</c:f>
              <c:strCache>
                <c:ptCount val="6"/>
                <c:pt idx="0">
                  <c:v>Head / Face</c:v>
                </c:pt>
                <c:pt idx="1">
                  <c:v>Chest</c:v>
                </c:pt>
                <c:pt idx="2">
                  <c:v>Back</c:v>
                </c:pt>
                <c:pt idx="3">
                  <c:v>Hand / Arm</c:v>
                </c:pt>
                <c:pt idx="4">
                  <c:v>Leg / Foot</c:v>
                </c:pt>
                <c:pt idx="5">
                  <c:v>Other</c:v>
                </c:pt>
              </c:strCache>
            </c:strRef>
          </c:cat>
          <c:val>
            <c:numRef>
              <c:f>('Annual Stats 2015-16'!$L$25:$P$25,'Annual Stats 2015-16'!$R$25)</c:f>
              <c:numCache>
                <c:formatCode>General</c:formatCode>
                <c:ptCount val="6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9</c:v>
                </c:pt>
                <c:pt idx="4">
                  <c:v>7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149-4740-8DFF-8794A11564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-2124942264"/>
        <c:axId val="-2124939208"/>
      </c:barChart>
      <c:catAx>
        <c:axId val="-21249422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124939208"/>
        <c:crosses val="autoZero"/>
        <c:auto val="1"/>
        <c:lblAlgn val="ctr"/>
        <c:lblOffset val="100"/>
        <c:noMultiLvlLbl val="0"/>
      </c:catAx>
      <c:valAx>
        <c:axId val="-21249392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Number</a:t>
                </a:r>
                <a:r>
                  <a:rPr lang="en-GB" baseline="0"/>
                  <a:t> of Incidents</a:t>
                </a:r>
              </a:p>
            </c:rich>
          </c:tx>
          <c:layout>
            <c:manualLayout>
              <c:xMode val="edge"/>
              <c:yMode val="edge"/>
              <c:x val="9.9920710337466204E-2"/>
              <c:y val="0.2038451681007429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-2124942264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baseline="0"/>
              <a:t>Research Ship Group - Hazard Communications by Issue</a:t>
            </a:r>
            <a:endParaRPr lang="en-GB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4"/>
          <c:order val="0"/>
          <c:tx>
            <c:strRef>
              <c:f>'Annual Stats 2015-16'!$B$53</c:f>
              <c:strCache>
                <c:ptCount val="1"/>
                <c:pt idx="0">
                  <c:v>F/Y  2011  ~  2012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('Annual Stats 2015-16'!$C$48:$G$48,'Annual Stats 2015-16'!$L$48)</c:f>
              <c:strCache>
                <c:ptCount val="6"/>
                <c:pt idx="0">
                  <c:v>Equipment Issues</c:v>
                </c:pt>
                <c:pt idx="1">
                  <c:v>Protective Equipment</c:v>
                </c:pt>
                <c:pt idx="2">
                  <c:v>Human Behaviour</c:v>
                </c:pt>
                <c:pt idx="3">
                  <c:v>Procedural Issues</c:v>
                </c:pt>
                <c:pt idx="4">
                  <c:v>Training </c:v>
                </c:pt>
                <c:pt idx="5">
                  <c:v>Other</c:v>
                </c:pt>
              </c:strCache>
            </c:strRef>
          </c:cat>
          <c:val>
            <c:numRef>
              <c:f>('Annual Stats 2015-16'!$C$53:$G$53,'Annual Stats 2015-16'!$L$53)</c:f>
              <c:numCache>
                <c:formatCode>General</c:formatCode>
                <c:ptCount val="6"/>
                <c:pt idx="0">
                  <c:v>12</c:v>
                </c:pt>
                <c:pt idx="1">
                  <c:v>2</c:v>
                </c:pt>
                <c:pt idx="2">
                  <c:v>9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36-475C-A419-F42BEC2FA236}"/>
            </c:ext>
          </c:extLst>
        </c:ser>
        <c:ser>
          <c:idx val="3"/>
          <c:order val="1"/>
          <c:tx>
            <c:strRef>
              <c:f>'Annual Stats 2015-16'!$B$52</c:f>
              <c:strCache>
                <c:ptCount val="1"/>
                <c:pt idx="0">
                  <c:v>F/Y  2012  ~  2013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('Annual Stats 2015-16'!$C$48:$G$48,'Annual Stats 2015-16'!$L$48)</c:f>
              <c:strCache>
                <c:ptCount val="6"/>
                <c:pt idx="0">
                  <c:v>Equipment Issues</c:v>
                </c:pt>
                <c:pt idx="1">
                  <c:v>Protective Equipment</c:v>
                </c:pt>
                <c:pt idx="2">
                  <c:v>Human Behaviour</c:v>
                </c:pt>
                <c:pt idx="3">
                  <c:v>Procedural Issues</c:v>
                </c:pt>
                <c:pt idx="4">
                  <c:v>Training </c:v>
                </c:pt>
                <c:pt idx="5">
                  <c:v>Other</c:v>
                </c:pt>
              </c:strCache>
            </c:strRef>
          </c:cat>
          <c:val>
            <c:numRef>
              <c:f>('Annual Stats 2015-16'!$C$52:$G$52,'Annual Stats 2015-16'!$L$52)</c:f>
              <c:numCache>
                <c:formatCode>General</c:formatCode>
                <c:ptCount val="6"/>
                <c:pt idx="0">
                  <c:v>10</c:v>
                </c:pt>
                <c:pt idx="1">
                  <c:v>2</c:v>
                </c:pt>
                <c:pt idx="2">
                  <c:v>5</c:v>
                </c:pt>
                <c:pt idx="3">
                  <c:v>4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36-475C-A419-F42BEC2FA236}"/>
            </c:ext>
          </c:extLst>
        </c:ser>
        <c:ser>
          <c:idx val="2"/>
          <c:order val="2"/>
          <c:tx>
            <c:strRef>
              <c:f>'Annual Stats 2015-16'!$B$51</c:f>
              <c:strCache>
                <c:ptCount val="1"/>
                <c:pt idx="0">
                  <c:v>F/Y  2013  ~  2014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cat>
            <c:strRef>
              <c:f>('Annual Stats 2015-16'!$C$48:$G$48,'Annual Stats 2015-16'!$L$48)</c:f>
              <c:strCache>
                <c:ptCount val="6"/>
                <c:pt idx="0">
                  <c:v>Equipment Issues</c:v>
                </c:pt>
                <c:pt idx="1">
                  <c:v>Protective Equipment</c:v>
                </c:pt>
                <c:pt idx="2">
                  <c:v>Human Behaviour</c:v>
                </c:pt>
                <c:pt idx="3">
                  <c:v>Procedural Issues</c:v>
                </c:pt>
                <c:pt idx="4">
                  <c:v>Training </c:v>
                </c:pt>
                <c:pt idx="5">
                  <c:v>Other</c:v>
                </c:pt>
              </c:strCache>
            </c:strRef>
          </c:cat>
          <c:val>
            <c:numRef>
              <c:f>('Annual Stats 2015-16'!$C$51:$G$51,'Annual Stats 2015-16'!$L$51)</c:f>
              <c:numCache>
                <c:formatCode>General</c:formatCode>
                <c:ptCount val="6"/>
                <c:pt idx="0">
                  <c:v>17</c:v>
                </c:pt>
                <c:pt idx="1">
                  <c:v>4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36-475C-A419-F42BEC2FA236}"/>
            </c:ext>
          </c:extLst>
        </c:ser>
        <c:ser>
          <c:idx val="1"/>
          <c:order val="3"/>
          <c:tx>
            <c:strRef>
              <c:f>'Annual Stats 2015-16'!$B$50</c:f>
              <c:strCache>
                <c:ptCount val="1"/>
                <c:pt idx="0">
                  <c:v>F/Y  2014  ~  2015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cat>
            <c:strRef>
              <c:f>('Annual Stats 2015-16'!$C$48:$G$48,'Annual Stats 2015-16'!$L$48)</c:f>
              <c:strCache>
                <c:ptCount val="6"/>
                <c:pt idx="0">
                  <c:v>Equipment Issues</c:v>
                </c:pt>
                <c:pt idx="1">
                  <c:v>Protective Equipment</c:v>
                </c:pt>
                <c:pt idx="2">
                  <c:v>Human Behaviour</c:v>
                </c:pt>
                <c:pt idx="3">
                  <c:v>Procedural Issues</c:v>
                </c:pt>
                <c:pt idx="4">
                  <c:v>Training </c:v>
                </c:pt>
                <c:pt idx="5">
                  <c:v>Other</c:v>
                </c:pt>
              </c:strCache>
            </c:strRef>
          </c:cat>
          <c:val>
            <c:numRef>
              <c:f>('Annual Stats 2015-16'!$C$50:$G$50,'Annual Stats 2015-16'!$L$50)</c:f>
              <c:numCache>
                <c:formatCode>General</c:formatCode>
                <c:ptCount val="6"/>
                <c:pt idx="0">
                  <c:v>31</c:v>
                </c:pt>
                <c:pt idx="1">
                  <c:v>3</c:v>
                </c:pt>
                <c:pt idx="2">
                  <c:v>14</c:v>
                </c:pt>
                <c:pt idx="3">
                  <c:v>12</c:v>
                </c:pt>
                <c:pt idx="4">
                  <c:v>1</c:v>
                </c:pt>
                <c:pt idx="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36-475C-A419-F42BEC2FA236}"/>
            </c:ext>
          </c:extLst>
        </c:ser>
        <c:ser>
          <c:idx val="0"/>
          <c:order val="4"/>
          <c:tx>
            <c:strRef>
              <c:f>'Annual Stats 2015-16'!$B$49</c:f>
              <c:strCache>
                <c:ptCount val="1"/>
                <c:pt idx="0">
                  <c:v>F/Y  2015  ~  2016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cat>
            <c:strRef>
              <c:f>('Annual Stats 2015-16'!$C$48:$G$48,'Annual Stats 2015-16'!$L$48)</c:f>
              <c:strCache>
                <c:ptCount val="6"/>
                <c:pt idx="0">
                  <c:v>Equipment Issues</c:v>
                </c:pt>
                <c:pt idx="1">
                  <c:v>Protective Equipment</c:v>
                </c:pt>
                <c:pt idx="2">
                  <c:v>Human Behaviour</c:v>
                </c:pt>
                <c:pt idx="3">
                  <c:v>Procedural Issues</c:v>
                </c:pt>
                <c:pt idx="4">
                  <c:v>Training </c:v>
                </c:pt>
                <c:pt idx="5">
                  <c:v>Other</c:v>
                </c:pt>
              </c:strCache>
            </c:strRef>
          </c:cat>
          <c:val>
            <c:numRef>
              <c:f>('Annual Stats 2015-16'!$C$49:$G$49,'Annual Stats 2015-16'!$L$49)</c:f>
              <c:numCache>
                <c:formatCode>General</c:formatCode>
                <c:ptCount val="6"/>
                <c:pt idx="0">
                  <c:v>15</c:v>
                </c:pt>
                <c:pt idx="1">
                  <c:v>3</c:v>
                </c:pt>
                <c:pt idx="2">
                  <c:v>11</c:v>
                </c:pt>
                <c:pt idx="3">
                  <c:v>2</c:v>
                </c:pt>
                <c:pt idx="4">
                  <c:v>0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36-475C-A419-F42BEC2FA2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-2125353208"/>
        <c:axId val="-2125350152"/>
      </c:barChart>
      <c:catAx>
        <c:axId val="-21253532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125350152"/>
        <c:crosses val="autoZero"/>
        <c:auto val="1"/>
        <c:lblAlgn val="ctr"/>
        <c:lblOffset val="100"/>
        <c:noMultiLvlLbl val="0"/>
      </c:catAx>
      <c:valAx>
        <c:axId val="-21253501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Number</a:t>
                </a:r>
                <a:r>
                  <a:rPr lang="en-GB" baseline="0"/>
                  <a:t> of Hazard Communications</a:t>
                </a:r>
              </a:p>
            </c:rich>
          </c:tx>
          <c:layout>
            <c:manualLayout>
              <c:xMode val="edge"/>
              <c:yMode val="edge"/>
              <c:x val="9.9920777993558002E-2"/>
              <c:y val="0.12165351050223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-2125353208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baseline="0"/>
              <a:t>Research Ship Group - Total Incidents Reported</a:t>
            </a:r>
            <a:endParaRPr lang="en-GB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'Annual Stats 2015-16'!$S$16</c:f>
              <c:strCache>
                <c:ptCount val="1"/>
                <c:pt idx="0">
                  <c:v>Haz'Comms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cat>
            <c:strRef>
              <c:f>'Quarterly Graphs'!$A$2:$A$6</c:f>
              <c:strCache>
                <c:ptCount val="5"/>
                <c:pt idx="0">
                  <c:v>2015~16</c:v>
                </c:pt>
                <c:pt idx="1">
                  <c:v>2014~15</c:v>
                </c:pt>
                <c:pt idx="2">
                  <c:v>2013~14</c:v>
                </c:pt>
                <c:pt idx="3">
                  <c:v>2012~13</c:v>
                </c:pt>
                <c:pt idx="4">
                  <c:v>2011~12</c:v>
                </c:pt>
              </c:strCache>
            </c:strRef>
          </c:cat>
          <c:val>
            <c:numRef>
              <c:f>'Annual Stats 2015-16'!$S$17:$S$21</c:f>
              <c:numCache>
                <c:formatCode>General</c:formatCode>
                <c:ptCount val="5"/>
                <c:pt idx="0">
                  <c:v>34</c:v>
                </c:pt>
                <c:pt idx="1">
                  <c:v>68</c:v>
                </c:pt>
                <c:pt idx="2">
                  <c:v>27</c:v>
                </c:pt>
                <c:pt idx="3">
                  <c:v>22</c:v>
                </c:pt>
                <c:pt idx="4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B2-43C8-964A-3854D628094A}"/>
            </c:ext>
          </c:extLst>
        </c:ser>
        <c:ser>
          <c:idx val="2"/>
          <c:order val="1"/>
          <c:tx>
            <c:strRef>
              <c:f>'Annual Stats 2015-16'!$R$16</c:f>
              <c:strCache>
                <c:ptCount val="1"/>
                <c:pt idx="0">
                  <c:v>Near Miss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'Quarterly Graphs'!$A$2:$A$6</c:f>
              <c:strCache>
                <c:ptCount val="5"/>
                <c:pt idx="0">
                  <c:v>2015~16</c:v>
                </c:pt>
                <c:pt idx="1">
                  <c:v>2014~15</c:v>
                </c:pt>
                <c:pt idx="2">
                  <c:v>2013~14</c:v>
                </c:pt>
                <c:pt idx="3">
                  <c:v>2012~13</c:v>
                </c:pt>
                <c:pt idx="4">
                  <c:v>2011~12</c:v>
                </c:pt>
              </c:strCache>
            </c:strRef>
          </c:cat>
          <c:val>
            <c:numRef>
              <c:f>'Annual Stats 2015-16'!$R$17:$R$21</c:f>
              <c:numCache>
                <c:formatCode>General</c:formatCode>
                <c:ptCount val="5"/>
                <c:pt idx="0">
                  <c:v>25</c:v>
                </c:pt>
                <c:pt idx="1">
                  <c:v>9</c:v>
                </c:pt>
                <c:pt idx="2">
                  <c:v>20</c:v>
                </c:pt>
                <c:pt idx="3">
                  <c:v>15</c:v>
                </c:pt>
                <c:pt idx="4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B2-43C8-964A-3854D628094A}"/>
            </c:ext>
          </c:extLst>
        </c:ser>
        <c:ser>
          <c:idx val="1"/>
          <c:order val="2"/>
          <c:tx>
            <c:strRef>
              <c:f>'Annual Stats 2015-16'!$Q$16</c:f>
              <c:strCache>
                <c:ptCount val="1"/>
                <c:pt idx="0">
                  <c:v>Vessel Accidents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cat>
            <c:strRef>
              <c:f>'Quarterly Graphs'!$A$2:$A$6</c:f>
              <c:strCache>
                <c:ptCount val="5"/>
                <c:pt idx="0">
                  <c:v>2015~16</c:v>
                </c:pt>
                <c:pt idx="1">
                  <c:v>2014~15</c:v>
                </c:pt>
                <c:pt idx="2">
                  <c:v>2013~14</c:v>
                </c:pt>
                <c:pt idx="3">
                  <c:v>2012~13</c:v>
                </c:pt>
                <c:pt idx="4">
                  <c:v>2011~12</c:v>
                </c:pt>
              </c:strCache>
            </c:strRef>
          </c:cat>
          <c:val>
            <c:numRef>
              <c:f>'Annual Stats 2015-16'!$Q$17:$Q$21</c:f>
              <c:numCache>
                <c:formatCode>General</c:formatCode>
                <c:ptCount val="5"/>
                <c:pt idx="0">
                  <c:v>9</c:v>
                </c:pt>
                <c:pt idx="1">
                  <c:v>16</c:v>
                </c:pt>
                <c:pt idx="2">
                  <c:v>7</c:v>
                </c:pt>
                <c:pt idx="3">
                  <c:v>7</c:v>
                </c:pt>
                <c:pt idx="4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B2-43C8-964A-3854D628094A}"/>
            </c:ext>
          </c:extLst>
        </c:ser>
        <c:ser>
          <c:idx val="0"/>
          <c:order val="3"/>
          <c:tx>
            <c:strRef>
              <c:f>'Annual Stats 2015-16'!$P$16</c:f>
              <c:strCache>
                <c:ptCount val="1"/>
                <c:pt idx="0">
                  <c:v>Personal Accidents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'Quarterly Graphs'!$A$2:$A$6</c:f>
              <c:strCache>
                <c:ptCount val="5"/>
                <c:pt idx="0">
                  <c:v>2015~16</c:v>
                </c:pt>
                <c:pt idx="1">
                  <c:v>2014~15</c:v>
                </c:pt>
                <c:pt idx="2">
                  <c:v>2013~14</c:v>
                </c:pt>
                <c:pt idx="3">
                  <c:v>2012~13</c:v>
                </c:pt>
                <c:pt idx="4">
                  <c:v>2011~12</c:v>
                </c:pt>
              </c:strCache>
            </c:strRef>
          </c:cat>
          <c:val>
            <c:numRef>
              <c:f>'Annual Stats 2015-16'!$P$17:$P$21</c:f>
              <c:numCache>
                <c:formatCode>General</c:formatCode>
                <c:ptCount val="5"/>
                <c:pt idx="0">
                  <c:v>25</c:v>
                </c:pt>
                <c:pt idx="1">
                  <c:v>20</c:v>
                </c:pt>
                <c:pt idx="2">
                  <c:v>34</c:v>
                </c:pt>
                <c:pt idx="3">
                  <c:v>25</c:v>
                </c:pt>
                <c:pt idx="4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B2-43C8-964A-3854D628094A}"/>
            </c:ext>
          </c:extLst>
        </c:ser>
        <c:ser>
          <c:idx val="4"/>
          <c:order val="4"/>
          <c:tx>
            <c:v>MAIB Reports</c:v>
          </c:tx>
          <c:spPr>
            <a:solidFill>
              <a:srgbClr val="C00000"/>
            </a:solidFill>
          </c:spPr>
          <c:invertIfNegative val="0"/>
          <c:cat>
            <c:strRef>
              <c:f>'Quarterly Graphs'!$A$2:$A$6</c:f>
              <c:strCache>
                <c:ptCount val="5"/>
                <c:pt idx="0">
                  <c:v>2015~16</c:v>
                </c:pt>
                <c:pt idx="1">
                  <c:v>2014~15</c:v>
                </c:pt>
                <c:pt idx="2">
                  <c:v>2013~14</c:v>
                </c:pt>
                <c:pt idx="3">
                  <c:v>2012~13</c:v>
                </c:pt>
                <c:pt idx="4">
                  <c:v>2011~12</c:v>
                </c:pt>
              </c:strCache>
            </c:strRef>
          </c:cat>
          <c:val>
            <c:numRef>
              <c:f>'Annual Stats 2015-16'!$U$8:$U$12</c:f>
              <c:numCache>
                <c:formatCode>General</c:formatCode>
                <c:ptCount val="5"/>
                <c:pt idx="0">
                  <c:v>5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DB2-43C8-964A-3854D62809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-2125293048"/>
        <c:axId val="-2125289960"/>
      </c:barChart>
      <c:catAx>
        <c:axId val="-21252930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-2125289960"/>
        <c:crosses val="autoZero"/>
        <c:auto val="1"/>
        <c:lblAlgn val="ctr"/>
        <c:lblOffset val="100"/>
        <c:noMultiLvlLbl val="0"/>
      </c:catAx>
      <c:valAx>
        <c:axId val="-21252899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Number</a:t>
                </a:r>
                <a:r>
                  <a:rPr lang="en-GB" baseline="0"/>
                  <a:t> of Incidents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10239381229323"/>
              <c:y val="0.2577460842156000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-2125293048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baseline="0"/>
              <a:t>Research Ship Group - MAIB &amp; Incidents reported by Ship</a:t>
            </a:r>
            <a:endParaRPr lang="en-GB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Incident Reports Discovery</c:v>
          </c:tx>
          <c:spPr>
            <a:solidFill>
              <a:srgbClr val="0070C0"/>
            </a:solidFill>
          </c:spPr>
          <c:invertIfNegative val="0"/>
          <c:cat>
            <c:strRef>
              <c:f>'Annual Graphs'!$A$2:$A$6</c:f>
              <c:strCache>
                <c:ptCount val="5"/>
                <c:pt idx="0">
                  <c:v>2015~16</c:v>
                </c:pt>
                <c:pt idx="1">
                  <c:v>2014~15</c:v>
                </c:pt>
                <c:pt idx="2">
                  <c:v>2013~14</c:v>
                </c:pt>
                <c:pt idx="3">
                  <c:v>2012~13</c:v>
                </c:pt>
                <c:pt idx="4">
                  <c:v>2011~12</c:v>
                </c:pt>
              </c:strCache>
            </c:strRef>
          </c:cat>
          <c:val>
            <c:numRef>
              <c:f>'Annual Stats 2015-16'!$O$8:$O$12</c:f>
              <c:numCache>
                <c:formatCode>General</c:formatCode>
                <c:ptCount val="5"/>
                <c:pt idx="0">
                  <c:v>55</c:v>
                </c:pt>
                <c:pt idx="1">
                  <c:v>91</c:v>
                </c:pt>
                <c:pt idx="2">
                  <c:v>46</c:v>
                </c:pt>
                <c:pt idx="3">
                  <c:v>28</c:v>
                </c:pt>
                <c:pt idx="4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2-424F-9B57-71E67ECF8C8D}"/>
            </c:ext>
          </c:extLst>
        </c:ser>
        <c:ser>
          <c:idx val="1"/>
          <c:order val="1"/>
          <c:tx>
            <c:v>Incident Reports James Cook</c:v>
          </c:tx>
          <c:spPr>
            <a:solidFill>
              <a:srgbClr val="008000"/>
            </a:solidFill>
          </c:spPr>
          <c:invertIfNegative val="0"/>
          <c:cat>
            <c:strRef>
              <c:f>'Annual Graphs'!$A$2:$A$6</c:f>
              <c:strCache>
                <c:ptCount val="5"/>
                <c:pt idx="0">
                  <c:v>2015~16</c:v>
                </c:pt>
                <c:pt idx="1">
                  <c:v>2014~15</c:v>
                </c:pt>
                <c:pt idx="2">
                  <c:v>2013~14</c:v>
                </c:pt>
                <c:pt idx="3">
                  <c:v>2012~13</c:v>
                </c:pt>
                <c:pt idx="4">
                  <c:v>2011~12</c:v>
                </c:pt>
              </c:strCache>
            </c:strRef>
          </c:cat>
          <c:val>
            <c:numRef>
              <c:f>'Annual Stats 2015-16'!$P$8:$P$12</c:f>
              <c:numCache>
                <c:formatCode>General</c:formatCode>
                <c:ptCount val="5"/>
                <c:pt idx="0">
                  <c:v>38</c:v>
                </c:pt>
                <c:pt idx="1">
                  <c:v>22</c:v>
                </c:pt>
                <c:pt idx="2">
                  <c:v>42</c:v>
                </c:pt>
                <c:pt idx="3">
                  <c:v>41</c:v>
                </c:pt>
                <c:pt idx="4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2-424F-9B57-71E67ECF8C8D}"/>
            </c:ext>
          </c:extLst>
        </c:ser>
        <c:ser>
          <c:idx val="3"/>
          <c:order val="2"/>
          <c:tx>
            <c:v>MAIB Reports - Fleet</c:v>
          </c:tx>
          <c:spPr>
            <a:solidFill>
              <a:srgbClr val="C00000"/>
            </a:solidFill>
          </c:spPr>
          <c:invertIfNegative val="0"/>
          <c:cat>
            <c:strRef>
              <c:f>'Annual Graphs'!$A$2:$A$6</c:f>
              <c:strCache>
                <c:ptCount val="5"/>
                <c:pt idx="0">
                  <c:v>2015~16</c:v>
                </c:pt>
                <c:pt idx="1">
                  <c:v>2014~15</c:v>
                </c:pt>
                <c:pt idx="2">
                  <c:v>2013~14</c:v>
                </c:pt>
                <c:pt idx="3">
                  <c:v>2012~13</c:v>
                </c:pt>
                <c:pt idx="4">
                  <c:v>2011~12</c:v>
                </c:pt>
              </c:strCache>
            </c:strRef>
          </c:cat>
          <c:val>
            <c:numRef>
              <c:f>'Annual Stats 2015-16'!$U$8:$U$12</c:f>
              <c:numCache>
                <c:formatCode>General</c:formatCode>
                <c:ptCount val="5"/>
                <c:pt idx="0">
                  <c:v>5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82-424F-9B57-71E67ECF8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-2117314808"/>
        <c:axId val="-2117311800"/>
      </c:barChart>
      <c:catAx>
        <c:axId val="-21173148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-2117311800"/>
        <c:crosses val="autoZero"/>
        <c:auto val="1"/>
        <c:lblAlgn val="ctr"/>
        <c:lblOffset val="100"/>
        <c:noMultiLvlLbl val="0"/>
      </c:catAx>
      <c:valAx>
        <c:axId val="-21173118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Number</a:t>
                </a:r>
                <a:r>
                  <a:rPr lang="en-GB" baseline="0"/>
                  <a:t> of Incidents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10239381229323"/>
              <c:y val="0.2577460842156000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-2117314808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baseline="0"/>
              <a:t>Research Ship Group - Personal Accidents by Rank</a:t>
            </a:r>
            <a:endParaRPr lang="en-GB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4"/>
          <c:order val="0"/>
          <c:tx>
            <c:strRef>
              <c:f>'Annual Stats 2015-16'!$B$29</c:f>
              <c:strCache>
                <c:ptCount val="1"/>
                <c:pt idx="0">
                  <c:v>F/Y  2011  ~  2012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'Annual Stats 2015-16'!$C$24:$J$24</c:f>
              <c:strCache>
                <c:ptCount val="8"/>
                <c:pt idx="0">
                  <c:v>Deck Officers</c:v>
                </c:pt>
                <c:pt idx="1">
                  <c:v>Deck Ratings</c:v>
                </c:pt>
                <c:pt idx="2">
                  <c:v>Eng. Officers &amp; ETO's</c:v>
                </c:pt>
                <c:pt idx="3">
                  <c:v>Eng. Ratings</c:v>
                </c:pt>
                <c:pt idx="4">
                  <c:v>Catering Team</c:v>
                </c:pt>
                <c:pt idx="5">
                  <c:v>Scientists</c:v>
                </c:pt>
                <c:pt idx="6">
                  <c:v>Technicians</c:v>
                </c:pt>
                <c:pt idx="7">
                  <c:v>Contractors/Other</c:v>
                </c:pt>
              </c:strCache>
            </c:strRef>
          </c:cat>
          <c:val>
            <c:numRef>
              <c:f>'Annual Stats 2015-16'!$C$29:$J$29</c:f>
              <c:numCache>
                <c:formatCode>General</c:formatCode>
                <c:ptCount val="8"/>
                <c:pt idx="0">
                  <c:v>2</c:v>
                </c:pt>
                <c:pt idx="1">
                  <c:v>2</c:v>
                </c:pt>
                <c:pt idx="2">
                  <c:v>6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4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EA-4FD8-B9E0-7E174AC09624}"/>
            </c:ext>
          </c:extLst>
        </c:ser>
        <c:ser>
          <c:idx val="3"/>
          <c:order val="1"/>
          <c:tx>
            <c:strRef>
              <c:f>'Annual Stats 2015-16'!$B$28</c:f>
              <c:strCache>
                <c:ptCount val="1"/>
                <c:pt idx="0">
                  <c:v>F/Y  2012  ~  2013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'Annual Stats 2015-16'!$C$24:$J$24</c:f>
              <c:strCache>
                <c:ptCount val="8"/>
                <c:pt idx="0">
                  <c:v>Deck Officers</c:v>
                </c:pt>
                <c:pt idx="1">
                  <c:v>Deck Ratings</c:v>
                </c:pt>
                <c:pt idx="2">
                  <c:v>Eng. Officers &amp; ETO's</c:v>
                </c:pt>
                <c:pt idx="3">
                  <c:v>Eng. Ratings</c:v>
                </c:pt>
                <c:pt idx="4">
                  <c:v>Catering Team</c:v>
                </c:pt>
                <c:pt idx="5">
                  <c:v>Scientists</c:v>
                </c:pt>
                <c:pt idx="6">
                  <c:v>Technicians</c:v>
                </c:pt>
                <c:pt idx="7">
                  <c:v>Contractors/Other</c:v>
                </c:pt>
              </c:strCache>
            </c:strRef>
          </c:cat>
          <c:val>
            <c:numRef>
              <c:f>'Annual Stats 2015-16'!$C$28:$J$28</c:f>
              <c:numCache>
                <c:formatCode>General</c:formatCode>
                <c:ptCount val="8"/>
                <c:pt idx="0">
                  <c:v>1</c:v>
                </c:pt>
                <c:pt idx="1">
                  <c:v>7</c:v>
                </c:pt>
                <c:pt idx="2">
                  <c:v>7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EA-4FD8-B9E0-7E174AC09624}"/>
            </c:ext>
          </c:extLst>
        </c:ser>
        <c:ser>
          <c:idx val="2"/>
          <c:order val="2"/>
          <c:tx>
            <c:strRef>
              <c:f>'Annual Stats 2015-16'!$B$27</c:f>
              <c:strCache>
                <c:ptCount val="1"/>
                <c:pt idx="0">
                  <c:v>F/Y  2013  ~  2014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'Annual Stats 2015-16'!$C$24:$J$24</c:f>
              <c:strCache>
                <c:ptCount val="8"/>
                <c:pt idx="0">
                  <c:v>Deck Officers</c:v>
                </c:pt>
                <c:pt idx="1">
                  <c:v>Deck Ratings</c:v>
                </c:pt>
                <c:pt idx="2">
                  <c:v>Eng. Officers &amp; ETO's</c:v>
                </c:pt>
                <c:pt idx="3">
                  <c:v>Eng. Ratings</c:v>
                </c:pt>
                <c:pt idx="4">
                  <c:v>Catering Team</c:v>
                </c:pt>
                <c:pt idx="5">
                  <c:v>Scientists</c:v>
                </c:pt>
                <c:pt idx="6">
                  <c:v>Technicians</c:v>
                </c:pt>
                <c:pt idx="7">
                  <c:v>Contractors/Other</c:v>
                </c:pt>
              </c:strCache>
            </c:strRef>
          </c:cat>
          <c:val>
            <c:numRef>
              <c:f>'Annual Stats 2015-16'!$C$27:$J$27</c:f>
              <c:numCache>
                <c:formatCode>General</c:formatCode>
                <c:ptCount val="8"/>
                <c:pt idx="0">
                  <c:v>1</c:v>
                </c:pt>
                <c:pt idx="1">
                  <c:v>10</c:v>
                </c:pt>
                <c:pt idx="2">
                  <c:v>13</c:v>
                </c:pt>
                <c:pt idx="3">
                  <c:v>1</c:v>
                </c:pt>
                <c:pt idx="4">
                  <c:v>5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EA-4FD8-B9E0-7E174AC09624}"/>
            </c:ext>
          </c:extLst>
        </c:ser>
        <c:ser>
          <c:idx val="1"/>
          <c:order val="3"/>
          <c:tx>
            <c:strRef>
              <c:f>'Annual Stats 2015-16'!$B$26</c:f>
              <c:strCache>
                <c:ptCount val="1"/>
                <c:pt idx="0">
                  <c:v>F/Y  2014  ~  2015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'Annual Stats 2015-16'!$C$24:$J$24</c:f>
              <c:strCache>
                <c:ptCount val="8"/>
                <c:pt idx="0">
                  <c:v>Deck Officers</c:v>
                </c:pt>
                <c:pt idx="1">
                  <c:v>Deck Ratings</c:v>
                </c:pt>
                <c:pt idx="2">
                  <c:v>Eng. Officers &amp; ETO's</c:v>
                </c:pt>
                <c:pt idx="3">
                  <c:v>Eng. Ratings</c:v>
                </c:pt>
                <c:pt idx="4">
                  <c:v>Catering Team</c:v>
                </c:pt>
                <c:pt idx="5">
                  <c:v>Scientists</c:v>
                </c:pt>
                <c:pt idx="6">
                  <c:v>Technicians</c:v>
                </c:pt>
                <c:pt idx="7">
                  <c:v>Contractors/Other</c:v>
                </c:pt>
              </c:strCache>
            </c:strRef>
          </c:cat>
          <c:val>
            <c:numRef>
              <c:f>'Annual Stats 2015-16'!$C$26:$J$26</c:f>
              <c:numCache>
                <c:formatCode>General</c:formatCode>
                <c:ptCount val="8"/>
                <c:pt idx="0">
                  <c:v>2</c:v>
                </c:pt>
                <c:pt idx="1">
                  <c:v>9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EA-4FD8-B9E0-7E174AC09624}"/>
            </c:ext>
          </c:extLst>
        </c:ser>
        <c:ser>
          <c:idx val="0"/>
          <c:order val="4"/>
          <c:tx>
            <c:strRef>
              <c:f>'Annual Stats 2015-16'!$B$25</c:f>
              <c:strCache>
                <c:ptCount val="1"/>
                <c:pt idx="0">
                  <c:v>F/Y  2015  ~  2016</c:v>
                </c:pt>
              </c:strCache>
            </c:strRef>
          </c:tx>
          <c:spPr>
            <a:solidFill>
              <a:srgbClr val="003366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'Annual Stats 2015-16'!$C$24:$J$24</c:f>
              <c:strCache>
                <c:ptCount val="8"/>
                <c:pt idx="0">
                  <c:v>Deck Officers</c:v>
                </c:pt>
                <c:pt idx="1">
                  <c:v>Deck Ratings</c:v>
                </c:pt>
                <c:pt idx="2">
                  <c:v>Eng. Officers &amp; ETO's</c:v>
                </c:pt>
                <c:pt idx="3">
                  <c:v>Eng. Ratings</c:v>
                </c:pt>
                <c:pt idx="4">
                  <c:v>Catering Team</c:v>
                </c:pt>
                <c:pt idx="5">
                  <c:v>Scientists</c:v>
                </c:pt>
                <c:pt idx="6">
                  <c:v>Technicians</c:v>
                </c:pt>
                <c:pt idx="7">
                  <c:v>Contractors/Other</c:v>
                </c:pt>
              </c:strCache>
            </c:strRef>
          </c:cat>
          <c:val>
            <c:numRef>
              <c:f>'Annual Stats 2015-16'!$C$25:$J$25</c:f>
              <c:numCache>
                <c:formatCode>General</c:formatCode>
                <c:ptCount val="8"/>
                <c:pt idx="0">
                  <c:v>1</c:v>
                </c:pt>
                <c:pt idx="1">
                  <c:v>6</c:v>
                </c:pt>
                <c:pt idx="2">
                  <c:v>3</c:v>
                </c:pt>
                <c:pt idx="3">
                  <c:v>1</c:v>
                </c:pt>
                <c:pt idx="4">
                  <c:v>6</c:v>
                </c:pt>
                <c:pt idx="5">
                  <c:v>4</c:v>
                </c:pt>
                <c:pt idx="6">
                  <c:v>2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CEA-4FD8-B9E0-7E174AC09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-2117895688"/>
        <c:axId val="-2117907896"/>
      </c:barChart>
      <c:catAx>
        <c:axId val="-21178956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117907896"/>
        <c:crosses val="autoZero"/>
        <c:auto val="1"/>
        <c:lblAlgn val="ctr"/>
        <c:lblOffset val="100"/>
        <c:noMultiLvlLbl val="0"/>
      </c:catAx>
      <c:valAx>
        <c:axId val="-21179078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Number</a:t>
                </a:r>
                <a:r>
                  <a:rPr lang="en-GB" baseline="0"/>
                  <a:t> of Incidents</a:t>
                </a:r>
              </a:p>
            </c:rich>
          </c:tx>
          <c:layout>
            <c:manualLayout>
              <c:xMode val="edge"/>
              <c:yMode val="edge"/>
              <c:x val="9.9920710337466204E-2"/>
              <c:y val="0.2038451681007429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-2117895688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baseline="0"/>
              <a:t>Research Ship Group - Personal Injuries by Body Area</a:t>
            </a:r>
            <a:endParaRPr lang="en-GB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12"/>
          <c:order val="0"/>
          <c:tx>
            <c:strRef>
              <c:f>'Annual Stats 2015-16'!$B$29</c:f>
              <c:strCache>
                <c:ptCount val="1"/>
                <c:pt idx="0">
                  <c:v>F/Y  2011  ~  2012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('Annual Stats 2015-16'!$L$24:$P$24,'Annual Stats 2015-16'!$R$24)</c:f>
              <c:strCache>
                <c:ptCount val="6"/>
                <c:pt idx="0">
                  <c:v>Head / Face</c:v>
                </c:pt>
                <c:pt idx="1">
                  <c:v>Chest</c:v>
                </c:pt>
                <c:pt idx="2">
                  <c:v>Back</c:v>
                </c:pt>
                <c:pt idx="3">
                  <c:v>Hand / Arm</c:v>
                </c:pt>
                <c:pt idx="4">
                  <c:v>Leg / Foot</c:v>
                </c:pt>
                <c:pt idx="5">
                  <c:v>Other</c:v>
                </c:pt>
              </c:strCache>
            </c:strRef>
          </c:cat>
          <c:val>
            <c:numRef>
              <c:f>('Annual Stats 2015-16'!$L$29:$P$29,'Annual Stats 2015-16'!$R$29)</c:f>
              <c:numCache>
                <c:formatCode>General</c:formatCode>
                <c:ptCount val="6"/>
                <c:pt idx="0">
                  <c:v>5</c:v>
                </c:pt>
                <c:pt idx="1">
                  <c:v>1</c:v>
                </c:pt>
                <c:pt idx="2">
                  <c:v>6</c:v>
                </c:pt>
                <c:pt idx="3">
                  <c:v>8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97-40BF-A948-346534D252BF}"/>
            </c:ext>
          </c:extLst>
        </c:ser>
        <c:ser>
          <c:idx val="11"/>
          <c:order val="1"/>
          <c:tx>
            <c:strRef>
              <c:f>'Annual Stats 2015-16'!$B$28</c:f>
              <c:strCache>
                <c:ptCount val="1"/>
                <c:pt idx="0">
                  <c:v>F/Y  2012  ~  2013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('Annual Stats 2015-16'!$L$24:$P$24,'Annual Stats 2015-16'!$R$24)</c:f>
              <c:strCache>
                <c:ptCount val="6"/>
                <c:pt idx="0">
                  <c:v>Head / Face</c:v>
                </c:pt>
                <c:pt idx="1">
                  <c:v>Chest</c:v>
                </c:pt>
                <c:pt idx="2">
                  <c:v>Back</c:v>
                </c:pt>
                <c:pt idx="3">
                  <c:v>Hand / Arm</c:v>
                </c:pt>
                <c:pt idx="4">
                  <c:v>Leg / Foot</c:v>
                </c:pt>
                <c:pt idx="5">
                  <c:v>Other</c:v>
                </c:pt>
              </c:strCache>
            </c:strRef>
          </c:cat>
          <c:val>
            <c:numRef>
              <c:f>('Annual Stats 2015-16'!$L$28:$P$28,'Annual Stats 2015-16'!$R$28)</c:f>
              <c:numCache>
                <c:formatCode>General</c:formatCode>
                <c:ptCount val="6"/>
                <c:pt idx="0">
                  <c:v>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11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97-40BF-A948-346534D252BF}"/>
            </c:ext>
          </c:extLst>
        </c:ser>
        <c:ser>
          <c:idx val="10"/>
          <c:order val="2"/>
          <c:tx>
            <c:strRef>
              <c:f>'Annual Stats 2015-16'!$B$27</c:f>
              <c:strCache>
                <c:ptCount val="1"/>
                <c:pt idx="0">
                  <c:v>F/Y  2013  ~  2014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cat>
            <c:strRef>
              <c:f>('Annual Stats 2015-16'!$L$24:$P$24,'Annual Stats 2015-16'!$R$24)</c:f>
              <c:strCache>
                <c:ptCount val="6"/>
                <c:pt idx="0">
                  <c:v>Head / Face</c:v>
                </c:pt>
                <c:pt idx="1">
                  <c:v>Chest</c:v>
                </c:pt>
                <c:pt idx="2">
                  <c:v>Back</c:v>
                </c:pt>
                <c:pt idx="3">
                  <c:v>Hand / Arm</c:v>
                </c:pt>
                <c:pt idx="4">
                  <c:v>Leg / Foot</c:v>
                </c:pt>
                <c:pt idx="5">
                  <c:v>Other</c:v>
                </c:pt>
              </c:strCache>
            </c:strRef>
          </c:cat>
          <c:val>
            <c:numRef>
              <c:f>('Annual Stats 2015-16'!$L$27:$P$27,'Annual Stats 2015-16'!$R$27)</c:f>
              <c:numCache>
                <c:formatCode>General</c:formatCode>
                <c:ptCount val="6"/>
                <c:pt idx="0">
                  <c:v>7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7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97-40BF-A948-346534D252BF}"/>
            </c:ext>
          </c:extLst>
        </c:ser>
        <c:ser>
          <c:idx val="9"/>
          <c:order val="3"/>
          <c:tx>
            <c:strRef>
              <c:f>'Annual Stats 2015-16'!$B$26</c:f>
              <c:strCache>
                <c:ptCount val="1"/>
                <c:pt idx="0">
                  <c:v>F/Y  2014  ~  2015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cat>
            <c:strRef>
              <c:f>('Annual Stats 2015-16'!$L$24:$P$24,'Annual Stats 2015-16'!$R$24)</c:f>
              <c:strCache>
                <c:ptCount val="6"/>
                <c:pt idx="0">
                  <c:v>Head / Face</c:v>
                </c:pt>
                <c:pt idx="1">
                  <c:v>Chest</c:v>
                </c:pt>
                <c:pt idx="2">
                  <c:v>Back</c:v>
                </c:pt>
                <c:pt idx="3">
                  <c:v>Hand / Arm</c:v>
                </c:pt>
                <c:pt idx="4">
                  <c:v>Leg / Foot</c:v>
                </c:pt>
                <c:pt idx="5">
                  <c:v>Other</c:v>
                </c:pt>
              </c:strCache>
            </c:strRef>
          </c:cat>
          <c:val>
            <c:numRef>
              <c:f>('Annual Stats 2015-16'!$L$26:$P$26,'Annual Stats 2015-16'!$R$26)</c:f>
              <c:numCache>
                <c:formatCode>General</c:formatCode>
                <c:ptCount val="6"/>
                <c:pt idx="0">
                  <c:v>7</c:v>
                </c:pt>
                <c:pt idx="1">
                  <c:v>0</c:v>
                </c:pt>
                <c:pt idx="2">
                  <c:v>4</c:v>
                </c:pt>
                <c:pt idx="3">
                  <c:v>3</c:v>
                </c:pt>
                <c:pt idx="4">
                  <c:v>4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97-40BF-A948-346534D252BF}"/>
            </c:ext>
          </c:extLst>
        </c:ser>
        <c:ser>
          <c:idx val="8"/>
          <c:order val="4"/>
          <c:tx>
            <c:strRef>
              <c:f>'Annual Stats 2015-16'!$B$25</c:f>
              <c:strCache>
                <c:ptCount val="1"/>
                <c:pt idx="0">
                  <c:v>F/Y  2015  ~  2016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cat>
            <c:strRef>
              <c:f>('Annual Stats 2015-16'!$L$24:$P$24,'Annual Stats 2015-16'!$R$24)</c:f>
              <c:strCache>
                <c:ptCount val="6"/>
                <c:pt idx="0">
                  <c:v>Head / Face</c:v>
                </c:pt>
                <c:pt idx="1">
                  <c:v>Chest</c:v>
                </c:pt>
                <c:pt idx="2">
                  <c:v>Back</c:v>
                </c:pt>
                <c:pt idx="3">
                  <c:v>Hand / Arm</c:v>
                </c:pt>
                <c:pt idx="4">
                  <c:v>Leg / Foot</c:v>
                </c:pt>
                <c:pt idx="5">
                  <c:v>Other</c:v>
                </c:pt>
              </c:strCache>
            </c:strRef>
          </c:cat>
          <c:val>
            <c:numRef>
              <c:f>('Annual Stats 2015-16'!$L$25:$P$25,'Annual Stats 2015-16'!$R$25)</c:f>
              <c:numCache>
                <c:formatCode>General</c:formatCode>
                <c:ptCount val="6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9</c:v>
                </c:pt>
                <c:pt idx="4">
                  <c:v>7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97-40BF-A948-346534D25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-2117914328"/>
        <c:axId val="-2117942376"/>
      </c:barChart>
      <c:catAx>
        <c:axId val="-21179143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117942376"/>
        <c:crosses val="autoZero"/>
        <c:auto val="1"/>
        <c:lblAlgn val="ctr"/>
        <c:lblOffset val="100"/>
        <c:noMultiLvlLbl val="0"/>
      </c:catAx>
      <c:valAx>
        <c:axId val="-21179423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Number</a:t>
                </a:r>
                <a:r>
                  <a:rPr lang="en-GB" baseline="0"/>
                  <a:t> of Incidents</a:t>
                </a:r>
              </a:p>
            </c:rich>
          </c:tx>
          <c:layout>
            <c:manualLayout>
              <c:xMode val="edge"/>
              <c:yMode val="edge"/>
              <c:x val="9.9920710337466204E-2"/>
              <c:y val="0.2038451681007429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-2117914328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baseline="0"/>
              <a:t>RSS James Cook - MAIB &amp; Accidents Vs Other Reports  </a:t>
            </a:r>
            <a:endParaRPr lang="en-GB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v>Near Miss &amp; Haz'Comms</c:v>
          </c:tx>
          <c:spPr>
            <a:solidFill>
              <a:schemeClr val="accent5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'Annual Graphs'!$A$2:$A$6</c:f>
              <c:strCache>
                <c:ptCount val="5"/>
                <c:pt idx="0">
                  <c:v>2015~16</c:v>
                </c:pt>
                <c:pt idx="1">
                  <c:v>2014~15</c:v>
                </c:pt>
                <c:pt idx="2">
                  <c:v>2013~14</c:v>
                </c:pt>
                <c:pt idx="3">
                  <c:v>2012~13</c:v>
                </c:pt>
                <c:pt idx="4">
                  <c:v>2011~12</c:v>
                </c:pt>
              </c:strCache>
            </c:strRef>
          </c:cat>
          <c:val>
            <c:numRef>
              <c:f>'Annual Stats 2015-16'!$L$17:$L$21</c:f>
              <c:numCache>
                <c:formatCode>General</c:formatCode>
                <c:ptCount val="5"/>
                <c:pt idx="0">
                  <c:v>27</c:v>
                </c:pt>
                <c:pt idx="1">
                  <c:v>7</c:v>
                </c:pt>
                <c:pt idx="2">
                  <c:v>16</c:v>
                </c:pt>
                <c:pt idx="3">
                  <c:v>22</c:v>
                </c:pt>
                <c:pt idx="4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24-4EAC-A38B-95A2E99ADA2C}"/>
            </c:ext>
          </c:extLst>
        </c:ser>
        <c:ser>
          <c:idx val="0"/>
          <c:order val="1"/>
          <c:tx>
            <c:v>Combined Accidents</c:v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'Annual Graphs'!$A$2:$A$6</c:f>
              <c:strCache>
                <c:ptCount val="5"/>
                <c:pt idx="0">
                  <c:v>2015~16</c:v>
                </c:pt>
                <c:pt idx="1">
                  <c:v>2014~15</c:v>
                </c:pt>
                <c:pt idx="2">
                  <c:v>2013~14</c:v>
                </c:pt>
                <c:pt idx="3">
                  <c:v>2012~13</c:v>
                </c:pt>
                <c:pt idx="4">
                  <c:v>2011~12</c:v>
                </c:pt>
              </c:strCache>
            </c:strRef>
          </c:cat>
          <c:val>
            <c:numRef>
              <c:f>'Annual Stats 2015-16'!$L$8:$L$12</c:f>
              <c:numCache>
                <c:formatCode>General</c:formatCode>
                <c:ptCount val="5"/>
                <c:pt idx="0">
                  <c:v>11</c:v>
                </c:pt>
                <c:pt idx="1">
                  <c:v>15</c:v>
                </c:pt>
                <c:pt idx="2">
                  <c:v>26</c:v>
                </c:pt>
                <c:pt idx="3">
                  <c:v>19</c:v>
                </c:pt>
                <c:pt idx="4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24-4EAC-A38B-95A2E99ADA2C}"/>
            </c:ext>
          </c:extLst>
        </c:ser>
        <c:ser>
          <c:idx val="2"/>
          <c:order val="2"/>
          <c:tx>
            <c:v>MAIB Reports</c:v>
          </c:tx>
          <c:spPr>
            <a:solidFill>
              <a:srgbClr val="C00000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'Annual Stats 2015-16'!$T$8:$T$12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24-4EAC-A38B-95A2E99ADA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-2124226296"/>
        <c:axId val="-2124223288"/>
      </c:barChart>
      <c:catAx>
        <c:axId val="-21242262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-2124223288"/>
        <c:crosses val="autoZero"/>
        <c:auto val="1"/>
        <c:lblAlgn val="ctr"/>
        <c:lblOffset val="100"/>
        <c:noMultiLvlLbl val="0"/>
      </c:catAx>
      <c:valAx>
        <c:axId val="-21242232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Number</a:t>
                </a:r>
                <a:r>
                  <a:rPr lang="en-GB" baseline="0"/>
                  <a:t> of combined Reports</a:t>
                </a:r>
              </a:p>
            </c:rich>
          </c:tx>
          <c:layout>
            <c:manualLayout>
              <c:xMode val="edge"/>
              <c:yMode val="edge"/>
              <c:x val="0.10239381229323"/>
              <c:y val="0.2577460842156000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-2124226296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baseline="0"/>
              <a:t>Research Ship Group - MAIB &amp; Vessel Accidents by Ship</a:t>
            </a:r>
            <a:endParaRPr lang="en-GB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'Annual Stats 2015-16'!$G$6:$G$7</c:f>
              <c:strCache>
                <c:ptCount val="2"/>
                <c:pt idx="0">
                  <c:v>Vessel Accidents</c:v>
                </c:pt>
                <c:pt idx="1">
                  <c:v>Discovery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'Annual Graphs'!$A$2:$A$6</c:f>
              <c:strCache>
                <c:ptCount val="5"/>
                <c:pt idx="0">
                  <c:v>2015~16</c:v>
                </c:pt>
                <c:pt idx="1">
                  <c:v>2014~15</c:v>
                </c:pt>
                <c:pt idx="2">
                  <c:v>2013~14</c:v>
                </c:pt>
                <c:pt idx="3">
                  <c:v>2012~13</c:v>
                </c:pt>
                <c:pt idx="4">
                  <c:v>2011~12</c:v>
                </c:pt>
              </c:strCache>
            </c:strRef>
          </c:cat>
          <c:val>
            <c:numRef>
              <c:f>'Annual Stats 2015-16'!$G$8:$G$12</c:f>
              <c:numCache>
                <c:formatCode>General</c:formatCode>
                <c:ptCount val="5"/>
                <c:pt idx="0">
                  <c:v>7</c:v>
                </c:pt>
                <c:pt idx="1">
                  <c:v>13</c:v>
                </c:pt>
                <c:pt idx="2">
                  <c:v>1</c:v>
                </c:pt>
                <c:pt idx="3">
                  <c:v>5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35-40A4-B697-AAE945E47F49}"/>
            </c:ext>
          </c:extLst>
        </c:ser>
        <c:ser>
          <c:idx val="2"/>
          <c:order val="1"/>
          <c:tx>
            <c:strRef>
              <c:f>'Annual Stats 2015-16'!$H$6:$H$7</c:f>
              <c:strCache>
                <c:ptCount val="2"/>
                <c:pt idx="0">
                  <c:v>Vessel Accidents</c:v>
                </c:pt>
                <c:pt idx="1">
                  <c:v>James Cook 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'Annual Graphs'!$A$2:$A$6</c:f>
              <c:strCache>
                <c:ptCount val="5"/>
                <c:pt idx="0">
                  <c:v>2015~16</c:v>
                </c:pt>
                <c:pt idx="1">
                  <c:v>2014~15</c:v>
                </c:pt>
                <c:pt idx="2">
                  <c:v>2013~14</c:v>
                </c:pt>
                <c:pt idx="3">
                  <c:v>2012~13</c:v>
                </c:pt>
                <c:pt idx="4">
                  <c:v>2011~12</c:v>
                </c:pt>
              </c:strCache>
            </c:strRef>
          </c:cat>
          <c:val>
            <c:numRef>
              <c:f>'Annual Stats 2015-16'!$H$8:$H$12</c:f>
              <c:numCache>
                <c:formatCode>General</c:formatCode>
                <c:ptCount val="5"/>
                <c:pt idx="0">
                  <c:v>2</c:v>
                </c:pt>
                <c:pt idx="1">
                  <c:v>3</c:v>
                </c:pt>
                <c:pt idx="2">
                  <c:v>6</c:v>
                </c:pt>
                <c:pt idx="3">
                  <c:v>2</c:v>
                </c:pt>
                <c:pt idx="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35-40A4-B697-AAE945E47F49}"/>
            </c:ext>
          </c:extLst>
        </c:ser>
        <c:ser>
          <c:idx val="0"/>
          <c:order val="2"/>
          <c:tx>
            <c:v>MAIB Reports</c:v>
          </c:tx>
          <c:spPr>
            <a:solidFill>
              <a:srgbClr val="C0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'Annual Graphs'!$A$2:$A$6</c:f>
              <c:strCache>
                <c:ptCount val="5"/>
                <c:pt idx="0">
                  <c:v>2015~16</c:v>
                </c:pt>
                <c:pt idx="1">
                  <c:v>2014~15</c:v>
                </c:pt>
                <c:pt idx="2">
                  <c:v>2013~14</c:v>
                </c:pt>
                <c:pt idx="3">
                  <c:v>2012~13</c:v>
                </c:pt>
                <c:pt idx="4">
                  <c:v>2011~12</c:v>
                </c:pt>
              </c:strCache>
            </c:strRef>
          </c:cat>
          <c:val>
            <c:numRef>
              <c:f>'Annual Stats 2015-16'!$M$33:$M$37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35-40A4-B697-AAE945E47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-2124245800"/>
        <c:axId val="-2124294600"/>
      </c:barChart>
      <c:catAx>
        <c:axId val="-21242458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-2124294600"/>
        <c:crosses val="autoZero"/>
        <c:auto val="1"/>
        <c:lblAlgn val="ctr"/>
        <c:lblOffset val="100"/>
        <c:noMultiLvlLbl val="0"/>
      </c:catAx>
      <c:valAx>
        <c:axId val="-21242946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Number</a:t>
                </a:r>
                <a:r>
                  <a:rPr lang="en-GB" baseline="0"/>
                  <a:t> of Vessel Accidents</a:t>
                </a:r>
              </a:p>
            </c:rich>
          </c:tx>
          <c:layout>
            <c:manualLayout>
              <c:xMode val="edge"/>
              <c:yMode val="edge"/>
              <c:x val="0.10239381229323"/>
              <c:y val="0.2577460842156000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-2124245800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baseline="0"/>
              <a:t>Research Ship Group - Personal Accidents by Rank</a:t>
            </a:r>
            <a:endParaRPr lang="en-GB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4"/>
          <c:order val="0"/>
          <c:tx>
            <c:strRef>
              <c:f>'Annual Stats 2015-16'!$B$29</c:f>
              <c:strCache>
                <c:ptCount val="1"/>
                <c:pt idx="0">
                  <c:v>F/Y  2011  ~  2012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'Annual Stats 2015-16'!$C$24:$J$24</c:f>
              <c:strCache>
                <c:ptCount val="8"/>
                <c:pt idx="0">
                  <c:v>Deck Officers</c:v>
                </c:pt>
                <c:pt idx="1">
                  <c:v>Deck Ratings</c:v>
                </c:pt>
                <c:pt idx="2">
                  <c:v>Eng. Officers &amp; ETO's</c:v>
                </c:pt>
                <c:pt idx="3">
                  <c:v>Eng. Ratings</c:v>
                </c:pt>
                <c:pt idx="4">
                  <c:v>Catering Team</c:v>
                </c:pt>
                <c:pt idx="5">
                  <c:v>Scientists</c:v>
                </c:pt>
                <c:pt idx="6">
                  <c:v>Technicians</c:v>
                </c:pt>
                <c:pt idx="7">
                  <c:v>Contractors/Other</c:v>
                </c:pt>
              </c:strCache>
            </c:strRef>
          </c:cat>
          <c:val>
            <c:numRef>
              <c:f>'Annual Stats 2015-16'!$C$29:$J$29</c:f>
              <c:numCache>
                <c:formatCode>General</c:formatCode>
                <c:ptCount val="8"/>
                <c:pt idx="0">
                  <c:v>2</c:v>
                </c:pt>
                <c:pt idx="1">
                  <c:v>2</c:v>
                </c:pt>
                <c:pt idx="2">
                  <c:v>6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4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2E-4421-8B1A-7F10541191D5}"/>
            </c:ext>
          </c:extLst>
        </c:ser>
        <c:ser>
          <c:idx val="3"/>
          <c:order val="1"/>
          <c:tx>
            <c:strRef>
              <c:f>'Annual Stats 2015-16'!$B$28</c:f>
              <c:strCache>
                <c:ptCount val="1"/>
                <c:pt idx="0">
                  <c:v>F/Y  2012  ~  2013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'Annual Stats 2015-16'!$C$24:$J$24</c:f>
              <c:strCache>
                <c:ptCount val="8"/>
                <c:pt idx="0">
                  <c:v>Deck Officers</c:v>
                </c:pt>
                <c:pt idx="1">
                  <c:v>Deck Ratings</c:v>
                </c:pt>
                <c:pt idx="2">
                  <c:v>Eng. Officers &amp; ETO's</c:v>
                </c:pt>
                <c:pt idx="3">
                  <c:v>Eng. Ratings</c:v>
                </c:pt>
                <c:pt idx="4">
                  <c:v>Catering Team</c:v>
                </c:pt>
                <c:pt idx="5">
                  <c:v>Scientists</c:v>
                </c:pt>
                <c:pt idx="6">
                  <c:v>Technicians</c:v>
                </c:pt>
                <c:pt idx="7">
                  <c:v>Contractors/Other</c:v>
                </c:pt>
              </c:strCache>
            </c:strRef>
          </c:cat>
          <c:val>
            <c:numRef>
              <c:f>'Annual Stats 2015-16'!$C$28:$J$28</c:f>
              <c:numCache>
                <c:formatCode>General</c:formatCode>
                <c:ptCount val="8"/>
                <c:pt idx="0">
                  <c:v>1</c:v>
                </c:pt>
                <c:pt idx="1">
                  <c:v>7</c:v>
                </c:pt>
                <c:pt idx="2">
                  <c:v>7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2E-4421-8B1A-7F10541191D5}"/>
            </c:ext>
          </c:extLst>
        </c:ser>
        <c:ser>
          <c:idx val="2"/>
          <c:order val="2"/>
          <c:tx>
            <c:strRef>
              <c:f>'Annual Stats 2015-16'!$B$27</c:f>
              <c:strCache>
                <c:ptCount val="1"/>
                <c:pt idx="0">
                  <c:v>F/Y  2013  ~  2014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'Annual Stats 2015-16'!$C$24:$J$24</c:f>
              <c:strCache>
                <c:ptCount val="8"/>
                <c:pt idx="0">
                  <c:v>Deck Officers</c:v>
                </c:pt>
                <c:pt idx="1">
                  <c:v>Deck Ratings</c:v>
                </c:pt>
                <c:pt idx="2">
                  <c:v>Eng. Officers &amp; ETO's</c:v>
                </c:pt>
                <c:pt idx="3">
                  <c:v>Eng. Ratings</c:v>
                </c:pt>
                <c:pt idx="4">
                  <c:v>Catering Team</c:v>
                </c:pt>
                <c:pt idx="5">
                  <c:v>Scientists</c:v>
                </c:pt>
                <c:pt idx="6">
                  <c:v>Technicians</c:v>
                </c:pt>
                <c:pt idx="7">
                  <c:v>Contractors/Other</c:v>
                </c:pt>
              </c:strCache>
            </c:strRef>
          </c:cat>
          <c:val>
            <c:numRef>
              <c:f>'Annual Stats 2015-16'!$C$27:$J$27</c:f>
              <c:numCache>
                <c:formatCode>General</c:formatCode>
                <c:ptCount val="8"/>
                <c:pt idx="0">
                  <c:v>1</c:v>
                </c:pt>
                <c:pt idx="1">
                  <c:v>10</c:v>
                </c:pt>
                <c:pt idx="2">
                  <c:v>13</c:v>
                </c:pt>
                <c:pt idx="3">
                  <c:v>1</c:v>
                </c:pt>
                <c:pt idx="4">
                  <c:v>5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2E-4421-8B1A-7F10541191D5}"/>
            </c:ext>
          </c:extLst>
        </c:ser>
        <c:ser>
          <c:idx val="1"/>
          <c:order val="3"/>
          <c:tx>
            <c:strRef>
              <c:f>'Annual Stats 2015-16'!$B$26</c:f>
              <c:strCache>
                <c:ptCount val="1"/>
                <c:pt idx="0">
                  <c:v>F/Y  2014  ~  2015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'Annual Stats 2015-16'!$C$24:$J$24</c:f>
              <c:strCache>
                <c:ptCount val="8"/>
                <c:pt idx="0">
                  <c:v>Deck Officers</c:v>
                </c:pt>
                <c:pt idx="1">
                  <c:v>Deck Ratings</c:v>
                </c:pt>
                <c:pt idx="2">
                  <c:v>Eng. Officers &amp; ETO's</c:v>
                </c:pt>
                <c:pt idx="3">
                  <c:v>Eng. Ratings</c:v>
                </c:pt>
                <c:pt idx="4">
                  <c:v>Catering Team</c:v>
                </c:pt>
                <c:pt idx="5">
                  <c:v>Scientists</c:v>
                </c:pt>
                <c:pt idx="6">
                  <c:v>Technicians</c:v>
                </c:pt>
                <c:pt idx="7">
                  <c:v>Contractors/Other</c:v>
                </c:pt>
              </c:strCache>
            </c:strRef>
          </c:cat>
          <c:val>
            <c:numRef>
              <c:f>'Annual Stats 2015-16'!$C$26:$J$26</c:f>
              <c:numCache>
                <c:formatCode>General</c:formatCode>
                <c:ptCount val="8"/>
                <c:pt idx="0">
                  <c:v>2</c:v>
                </c:pt>
                <c:pt idx="1">
                  <c:v>9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2E-4421-8B1A-7F10541191D5}"/>
            </c:ext>
          </c:extLst>
        </c:ser>
        <c:ser>
          <c:idx val="0"/>
          <c:order val="4"/>
          <c:tx>
            <c:strRef>
              <c:f>'Annual Stats 2015-16'!$B$25</c:f>
              <c:strCache>
                <c:ptCount val="1"/>
                <c:pt idx="0">
                  <c:v>F/Y  2015  ~  2016</c:v>
                </c:pt>
              </c:strCache>
            </c:strRef>
          </c:tx>
          <c:spPr>
            <a:solidFill>
              <a:srgbClr val="003366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'Annual Stats 2015-16'!$C$24:$J$24</c:f>
              <c:strCache>
                <c:ptCount val="8"/>
                <c:pt idx="0">
                  <c:v>Deck Officers</c:v>
                </c:pt>
                <c:pt idx="1">
                  <c:v>Deck Ratings</c:v>
                </c:pt>
                <c:pt idx="2">
                  <c:v>Eng. Officers &amp; ETO's</c:v>
                </c:pt>
                <c:pt idx="3">
                  <c:v>Eng. Ratings</c:v>
                </c:pt>
                <c:pt idx="4">
                  <c:v>Catering Team</c:v>
                </c:pt>
                <c:pt idx="5">
                  <c:v>Scientists</c:v>
                </c:pt>
                <c:pt idx="6">
                  <c:v>Technicians</c:v>
                </c:pt>
                <c:pt idx="7">
                  <c:v>Contractors/Other</c:v>
                </c:pt>
              </c:strCache>
            </c:strRef>
          </c:cat>
          <c:val>
            <c:numRef>
              <c:f>'Annual Stats 2015-16'!$C$25:$J$25</c:f>
              <c:numCache>
                <c:formatCode>General</c:formatCode>
                <c:ptCount val="8"/>
                <c:pt idx="0">
                  <c:v>1</c:v>
                </c:pt>
                <c:pt idx="1">
                  <c:v>6</c:v>
                </c:pt>
                <c:pt idx="2">
                  <c:v>3</c:v>
                </c:pt>
                <c:pt idx="3">
                  <c:v>1</c:v>
                </c:pt>
                <c:pt idx="4">
                  <c:v>6</c:v>
                </c:pt>
                <c:pt idx="5">
                  <c:v>4</c:v>
                </c:pt>
                <c:pt idx="6">
                  <c:v>2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22E-4421-8B1A-7F1054119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-2131012952"/>
        <c:axId val="-2131340088"/>
      </c:barChart>
      <c:catAx>
        <c:axId val="-213101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131340088"/>
        <c:crosses val="autoZero"/>
        <c:auto val="1"/>
        <c:lblAlgn val="ctr"/>
        <c:lblOffset val="100"/>
        <c:noMultiLvlLbl val="0"/>
      </c:catAx>
      <c:valAx>
        <c:axId val="-21313400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Number</a:t>
                </a:r>
                <a:r>
                  <a:rPr lang="en-GB" baseline="0"/>
                  <a:t> of Incidents</a:t>
                </a:r>
              </a:p>
            </c:rich>
          </c:tx>
          <c:layout>
            <c:manualLayout>
              <c:xMode val="edge"/>
              <c:yMode val="edge"/>
              <c:x val="9.9920710337466204E-2"/>
              <c:y val="0.2038451681007429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-2131012952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baseline="0"/>
              <a:t>Research Ship Group - Vessel Accidents by Equipment Area</a:t>
            </a:r>
            <a:endParaRPr lang="en-GB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933316514187799"/>
          <c:y val="0.14410119078276601"/>
          <c:w val="0.80705806588678897"/>
          <c:h val="0.477532499856407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'Annual Stats 2015-16'!$B$37</c:f>
              <c:strCache>
                <c:ptCount val="1"/>
                <c:pt idx="0">
                  <c:v>F/Y  2011  ~  2012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('Annual Stats 2015-16'!$C$32:$F$32,'Annual Stats 2015-16'!$H$32:$L$32)</c:f>
              <c:strCache>
                <c:ptCount val="9"/>
                <c:pt idx="0">
                  <c:v>Ship Structure</c:v>
                </c:pt>
                <c:pt idx="1">
                  <c:v>Winches</c:v>
                </c:pt>
                <c:pt idx="2">
                  <c:v>Engineering</c:v>
                </c:pt>
                <c:pt idx="3">
                  <c:v>Scientific</c:v>
                </c:pt>
                <c:pt idx="4">
                  <c:v>NMEP</c:v>
                </c:pt>
                <c:pt idx="5">
                  <c:v>Propulsion</c:v>
                </c:pt>
                <c:pt idx="6">
                  <c:v>Cranes</c:v>
                </c:pt>
                <c:pt idx="7">
                  <c:v>Catering</c:v>
                </c:pt>
                <c:pt idx="8">
                  <c:v>Other</c:v>
                </c:pt>
              </c:strCache>
            </c:strRef>
          </c:cat>
          <c:val>
            <c:numRef>
              <c:f>('Annual Stats 2015-16'!$C$37:$F$37,'Annual Stats 2015-16'!$H$37:$L$37)</c:f>
              <c:numCache>
                <c:formatCode>General</c:formatCode>
                <c:ptCount val="9"/>
                <c:pt idx="0">
                  <c:v>3</c:v>
                </c:pt>
                <c:pt idx="1">
                  <c:v>6</c:v>
                </c:pt>
                <c:pt idx="2">
                  <c:v>0</c:v>
                </c:pt>
                <c:pt idx="3">
                  <c:v>2</c:v>
                </c:pt>
                <c:pt idx="4">
                  <c:v>6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60-4E41-9481-24B1C5CCBFF4}"/>
            </c:ext>
          </c:extLst>
        </c:ser>
        <c:ser>
          <c:idx val="1"/>
          <c:order val="1"/>
          <c:tx>
            <c:strRef>
              <c:f>'Annual Stats 2015-16'!$B$36</c:f>
              <c:strCache>
                <c:ptCount val="1"/>
                <c:pt idx="0">
                  <c:v>F/Y  2012  ~  2013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('Annual Stats 2015-16'!$C$32:$F$32,'Annual Stats 2015-16'!$H$32:$L$32)</c:f>
              <c:strCache>
                <c:ptCount val="9"/>
                <c:pt idx="0">
                  <c:v>Ship Structure</c:v>
                </c:pt>
                <c:pt idx="1">
                  <c:v>Winches</c:v>
                </c:pt>
                <c:pt idx="2">
                  <c:v>Engineering</c:v>
                </c:pt>
                <c:pt idx="3">
                  <c:v>Scientific</c:v>
                </c:pt>
                <c:pt idx="4">
                  <c:v>NMEP</c:v>
                </c:pt>
                <c:pt idx="5">
                  <c:v>Propulsion</c:v>
                </c:pt>
                <c:pt idx="6">
                  <c:v>Cranes</c:v>
                </c:pt>
                <c:pt idx="7">
                  <c:v>Catering</c:v>
                </c:pt>
                <c:pt idx="8">
                  <c:v>Other</c:v>
                </c:pt>
              </c:strCache>
            </c:strRef>
          </c:cat>
          <c:val>
            <c:numRef>
              <c:f>('Annual Stats 2015-16'!$C$36:$F$36,'Annual Stats 2015-16'!$H$36:$L$36)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60-4E41-9481-24B1C5CCBFF4}"/>
            </c:ext>
          </c:extLst>
        </c:ser>
        <c:ser>
          <c:idx val="2"/>
          <c:order val="2"/>
          <c:tx>
            <c:strRef>
              <c:f>'Annual Stats 2015-16'!$B$35</c:f>
              <c:strCache>
                <c:ptCount val="1"/>
                <c:pt idx="0">
                  <c:v>F/Y  2013  ~  2014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('Annual Stats 2015-16'!$C$32:$F$32,'Annual Stats 2015-16'!$H$32:$L$32)</c:f>
              <c:strCache>
                <c:ptCount val="9"/>
                <c:pt idx="0">
                  <c:v>Ship Structure</c:v>
                </c:pt>
                <c:pt idx="1">
                  <c:v>Winches</c:v>
                </c:pt>
                <c:pt idx="2">
                  <c:v>Engineering</c:v>
                </c:pt>
                <c:pt idx="3">
                  <c:v>Scientific</c:v>
                </c:pt>
                <c:pt idx="4">
                  <c:v>NMEP</c:v>
                </c:pt>
                <c:pt idx="5">
                  <c:v>Propulsion</c:v>
                </c:pt>
                <c:pt idx="6">
                  <c:v>Cranes</c:v>
                </c:pt>
                <c:pt idx="7">
                  <c:v>Catering</c:v>
                </c:pt>
                <c:pt idx="8">
                  <c:v>Other</c:v>
                </c:pt>
              </c:strCache>
            </c:strRef>
          </c:cat>
          <c:val>
            <c:numRef>
              <c:f>('Annual Stats 2015-16'!$C$35:$F$35,'Annual Stats 2015-16'!$H$35:$L$35)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60-4E41-9481-24B1C5CCBFF4}"/>
            </c:ext>
          </c:extLst>
        </c:ser>
        <c:ser>
          <c:idx val="3"/>
          <c:order val="3"/>
          <c:tx>
            <c:strRef>
              <c:f>'Annual Stats 2015-16'!$B$34</c:f>
              <c:strCache>
                <c:ptCount val="1"/>
                <c:pt idx="0">
                  <c:v>F/Y  2014  ~  2015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('Annual Stats 2015-16'!$C$32:$F$32,'Annual Stats 2015-16'!$H$32:$L$32)</c:f>
              <c:strCache>
                <c:ptCount val="9"/>
                <c:pt idx="0">
                  <c:v>Ship Structure</c:v>
                </c:pt>
                <c:pt idx="1">
                  <c:v>Winches</c:v>
                </c:pt>
                <c:pt idx="2">
                  <c:v>Engineering</c:v>
                </c:pt>
                <c:pt idx="3">
                  <c:v>Scientific</c:v>
                </c:pt>
                <c:pt idx="4">
                  <c:v>NMEP</c:v>
                </c:pt>
                <c:pt idx="5">
                  <c:v>Propulsion</c:v>
                </c:pt>
                <c:pt idx="6">
                  <c:v>Cranes</c:v>
                </c:pt>
                <c:pt idx="7">
                  <c:v>Catering</c:v>
                </c:pt>
                <c:pt idx="8">
                  <c:v>Other</c:v>
                </c:pt>
              </c:strCache>
            </c:strRef>
          </c:cat>
          <c:val>
            <c:numRef>
              <c:f>('Annual Stats 2015-16'!$C$34:$F$34,'Annual Stats 2015-16'!$H$34:$L$34)</c:f>
              <c:numCache>
                <c:formatCode>General</c:formatCode>
                <c:ptCount val="9"/>
                <c:pt idx="0">
                  <c:v>1</c:v>
                </c:pt>
                <c:pt idx="1">
                  <c:v>5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A60-4E41-9481-24B1C5CCBFF4}"/>
            </c:ext>
          </c:extLst>
        </c:ser>
        <c:ser>
          <c:idx val="4"/>
          <c:order val="4"/>
          <c:tx>
            <c:strRef>
              <c:f>'Annual Stats 2015-16'!$B$33</c:f>
              <c:strCache>
                <c:ptCount val="1"/>
                <c:pt idx="0">
                  <c:v>F/Y  2015  ~  2016</c:v>
                </c:pt>
              </c:strCache>
            </c:strRef>
          </c:tx>
          <c:spPr>
            <a:solidFill>
              <a:srgbClr val="003366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('Annual Stats 2015-16'!$C$32:$F$32,'Annual Stats 2015-16'!$H$32:$L$32)</c:f>
              <c:strCache>
                <c:ptCount val="9"/>
                <c:pt idx="0">
                  <c:v>Ship Structure</c:v>
                </c:pt>
                <c:pt idx="1">
                  <c:v>Winches</c:v>
                </c:pt>
                <c:pt idx="2">
                  <c:v>Engineering</c:v>
                </c:pt>
                <c:pt idx="3">
                  <c:v>Scientific</c:v>
                </c:pt>
                <c:pt idx="4">
                  <c:v>NMEP</c:v>
                </c:pt>
                <c:pt idx="5">
                  <c:v>Propulsion</c:v>
                </c:pt>
                <c:pt idx="6">
                  <c:v>Cranes</c:v>
                </c:pt>
                <c:pt idx="7">
                  <c:v>Catering</c:v>
                </c:pt>
                <c:pt idx="8">
                  <c:v>Other</c:v>
                </c:pt>
              </c:strCache>
            </c:strRef>
          </c:cat>
          <c:val>
            <c:numRef>
              <c:f>('Annual Stats 2015-16'!$C$33:$F$33,'Annual Stats 2015-16'!$H$33:$L$33)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A60-4E41-9481-24B1C5CCBF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-2129833144"/>
        <c:axId val="-2123930264"/>
      </c:barChart>
      <c:catAx>
        <c:axId val="-2129833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123930264"/>
        <c:crosses val="autoZero"/>
        <c:auto val="1"/>
        <c:lblAlgn val="ctr"/>
        <c:lblOffset val="100"/>
        <c:noMultiLvlLbl val="0"/>
      </c:catAx>
      <c:valAx>
        <c:axId val="-21239302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Number</a:t>
                </a:r>
                <a:r>
                  <a:rPr lang="en-GB" baseline="0"/>
                  <a:t> of Vessel Accidents</a:t>
                </a:r>
              </a:p>
            </c:rich>
          </c:tx>
          <c:layout>
            <c:manualLayout>
              <c:xMode val="edge"/>
              <c:yMode val="edge"/>
              <c:x val="9.9920710337466204E-2"/>
              <c:y val="0.2038451681007429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-2129833144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baseline="0"/>
              <a:t>RSS Discovery - MAIB &amp; Accidents Vs Other Reports  </a:t>
            </a:r>
            <a:endParaRPr lang="en-GB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v>Near Miss &amp; Haz'Comms</c:v>
          </c:tx>
          <c:spPr>
            <a:solidFill>
              <a:schemeClr val="accent5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'Annual Graphs'!$A$2:$A$6</c:f>
              <c:strCache>
                <c:ptCount val="5"/>
                <c:pt idx="0">
                  <c:v>2015~16</c:v>
                </c:pt>
                <c:pt idx="1">
                  <c:v>2014~15</c:v>
                </c:pt>
                <c:pt idx="2">
                  <c:v>2013~14</c:v>
                </c:pt>
                <c:pt idx="3">
                  <c:v>2012~13</c:v>
                </c:pt>
                <c:pt idx="4">
                  <c:v>2011~12</c:v>
                </c:pt>
              </c:strCache>
            </c:strRef>
          </c:cat>
          <c:val>
            <c:numRef>
              <c:f>'Annual Stats 2015-16'!$K$17:$K$21</c:f>
              <c:numCache>
                <c:formatCode>General</c:formatCode>
                <c:ptCount val="5"/>
                <c:pt idx="0">
                  <c:v>32</c:v>
                </c:pt>
                <c:pt idx="1">
                  <c:v>70</c:v>
                </c:pt>
                <c:pt idx="2">
                  <c:v>31</c:v>
                </c:pt>
                <c:pt idx="3">
                  <c:v>15</c:v>
                </c:pt>
                <c:pt idx="4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36-4085-B0AA-80E671695D1B}"/>
            </c:ext>
          </c:extLst>
        </c:ser>
        <c:ser>
          <c:idx val="0"/>
          <c:order val="1"/>
          <c:tx>
            <c:v>Combined Accidents</c:v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'Annual Graphs'!$A$2:$A$6</c:f>
              <c:strCache>
                <c:ptCount val="5"/>
                <c:pt idx="0">
                  <c:v>2015~16</c:v>
                </c:pt>
                <c:pt idx="1">
                  <c:v>2014~15</c:v>
                </c:pt>
                <c:pt idx="2">
                  <c:v>2013~14</c:v>
                </c:pt>
                <c:pt idx="3">
                  <c:v>2012~13</c:v>
                </c:pt>
                <c:pt idx="4">
                  <c:v>2011~12</c:v>
                </c:pt>
              </c:strCache>
            </c:strRef>
          </c:cat>
          <c:val>
            <c:numRef>
              <c:f>'Annual Stats 2015-16'!$K$8:$K$12</c:f>
              <c:numCache>
                <c:formatCode>General</c:formatCode>
                <c:ptCount val="5"/>
                <c:pt idx="0">
                  <c:v>23</c:v>
                </c:pt>
                <c:pt idx="1">
                  <c:v>21</c:v>
                </c:pt>
                <c:pt idx="2">
                  <c:v>15</c:v>
                </c:pt>
                <c:pt idx="3">
                  <c:v>13</c:v>
                </c:pt>
                <c:pt idx="4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36-4085-B0AA-80E671695D1B}"/>
            </c:ext>
          </c:extLst>
        </c:ser>
        <c:ser>
          <c:idx val="2"/>
          <c:order val="2"/>
          <c:tx>
            <c:v>MAIB Reports</c:v>
          </c:tx>
          <c:spPr>
            <a:solidFill>
              <a:srgbClr val="C0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'Annual Graphs'!$A$2:$A$6</c:f>
              <c:strCache>
                <c:ptCount val="5"/>
                <c:pt idx="0">
                  <c:v>2015~16</c:v>
                </c:pt>
                <c:pt idx="1">
                  <c:v>2014~15</c:v>
                </c:pt>
                <c:pt idx="2">
                  <c:v>2013~14</c:v>
                </c:pt>
                <c:pt idx="3">
                  <c:v>2012~13</c:v>
                </c:pt>
                <c:pt idx="4">
                  <c:v>2011~12</c:v>
                </c:pt>
              </c:strCache>
            </c:strRef>
          </c:cat>
          <c:val>
            <c:numRef>
              <c:f>'Annual Stats 2015-16'!$S$8:$S$12</c:f>
              <c:numCache>
                <c:formatCode>General</c:formatCode>
                <c:ptCount val="5"/>
                <c:pt idx="0">
                  <c:v>4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36-4085-B0AA-80E671695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-2117332280"/>
        <c:axId val="-2117329272"/>
      </c:barChart>
      <c:catAx>
        <c:axId val="-21173322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-2117329272"/>
        <c:crosses val="autoZero"/>
        <c:auto val="1"/>
        <c:lblAlgn val="ctr"/>
        <c:lblOffset val="100"/>
        <c:noMultiLvlLbl val="0"/>
      </c:catAx>
      <c:valAx>
        <c:axId val="-21173292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Number</a:t>
                </a:r>
                <a:r>
                  <a:rPr lang="en-GB" baseline="0"/>
                  <a:t> of combined Reports</a:t>
                </a:r>
              </a:p>
            </c:rich>
          </c:tx>
          <c:layout>
            <c:manualLayout>
              <c:xMode val="edge"/>
              <c:yMode val="edge"/>
              <c:x val="0.10239381229323"/>
              <c:y val="0.2577460842156000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-2117332280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baseline="0"/>
              <a:t>Research Ship Group - Near Miss Reported by Ship</a:t>
            </a:r>
            <a:endParaRPr lang="en-GB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'Annual Stats 2015-16'!$D$15:$D$16</c:f>
              <c:strCache>
                <c:ptCount val="2"/>
                <c:pt idx="0">
                  <c:v>Near Miss</c:v>
                </c:pt>
                <c:pt idx="1">
                  <c:v>Discovery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'Annual Graphs'!$A$2:$A$6</c:f>
              <c:strCache>
                <c:ptCount val="5"/>
                <c:pt idx="0">
                  <c:v>2015~16</c:v>
                </c:pt>
                <c:pt idx="1">
                  <c:v>2014~15</c:v>
                </c:pt>
                <c:pt idx="2">
                  <c:v>2013~14</c:v>
                </c:pt>
                <c:pt idx="3">
                  <c:v>2012~13</c:v>
                </c:pt>
                <c:pt idx="4">
                  <c:v>2011~12</c:v>
                </c:pt>
              </c:strCache>
            </c:strRef>
          </c:cat>
          <c:val>
            <c:numRef>
              <c:f>'Annual Stats 2015-16'!$D$17:$D$21</c:f>
              <c:numCache>
                <c:formatCode>General</c:formatCode>
                <c:ptCount val="5"/>
                <c:pt idx="0">
                  <c:v>12</c:v>
                </c:pt>
                <c:pt idx="1">
                  <c:v>7</c:v>
                </c:pt>
                <c:pt idx="2">
                  <c:v>11</c:v>
                </c:pt>
                <c:pt idx="3">
                  <c:v>10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18-46A9-910E-B18CCF9D2AE0}"/>
            </c:ext>
          </c:extLst>
        </c:ser>
        <c:ser>
          <c:idx val="1"/>
          <c:order val="1"/>
          <c:tx>
            <c:strRef>
              <c:f>'Annual Stats 2015-16'!$E$15:$E$16</c:f>
              <c:strCache>
                <c:ptCount val="2"/>
                <c:pt idx="0">
                  <c:v>Near Miss</c:v>
                </c:pt>
                <c:pt idx="1">
                  <c:v>James Cook 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cat>
            <c:strRef>
              <c:f>'Annual Graphs'!$A$2:$A$6</c:f>
              <c:strCache>
                <c:ptCount val="5"/>
                <c:pt idx="0">
                  <c:v>2015~16</c:v>
                </c:pt>
                <c:pt idx="1">
                  <c:v>2014~15</c:v>
                </c:pt>
                <c:pt idx="2">
                  <c:v>2013~14</c:v>
                </c:pt>
                <c:pt idx="3">
                  <c:v>2012~13</c:v>
                </c:pt>
                <c:pt idx="4">
                  <c:v>2011~12</c:v>
                </c:pt>
              </c:strCache>
            </c:strRef>
          </c:cat>
          <c:val>
            <c:numRef>
              <c:f>'Annual Stats 2015-16'!$E$17:$E$21</c:f>
              <c:numCache>
                <c:formatCode>General</c:formatCode>
                <c:ptCount val="5"/>
                <c:pt idx="0">
                  <c:v>13</c:v>
                </c:pt>
                <c:pt idx="1">
                  <c:v>2</c:v>
                </c:pt>
                <c:pt idx="2">
                  <c:v>9</c:v>
                </c:pt>
                <c:pt idx="3">
                  <c:v>5</c:v>
                </c:pt>
                <c:pt idx="4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18-46A9-910E-B18CCF9D2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-2129804408"/>
        <c:axId val="-2124166136"/>
      </c:barChart>
      <c:catAx>
        <c:axId val="-21298044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-2124166136"/>
        <c:crosses val="autoZero"/>
        <c:auto val="1"/>
        <c:lblAlgn val="ctr"/>
        <c:lblOffset val="100"/>
        <c:noMultiLvlLbl val="0"/>
      </c:catAx>
      <c:valAx>
        <c:axId val="-21241661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Number</a:t>
                </a:r>
                <a:r>
                  <a:rPr lang="en-GB" baseline="0"/>
                  <a:t> of Near Miss Reports</a:t>
                </a:r>
              </a:p>
            </c:rich>
          </c:tx>
          <c:layout>
            <c:manualLayout>
              <c:xMode val="edge"/>
              <c:yMode val="edge"/>
              <c:x val="0.10239381229323"/>
              <c:y val="0.2577460842156000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-2129804408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baseline="0"/>
              <a:t>Research Ship Group - Near Miss Reports by Equipment Area</a:t>
            </a:r>
            <a:endParaRPr lang="en-GB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'Annual Stats 2015-16'!$B$45</c:f>
              <c:strCache>
                <c:ptCount val="1"/>
                <c:pt idx="0">
                  <c:v>F/Y  2011  ~  2012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('Annual Stats 2015-16'!$D$40:$H$40,'Annual Stats 2015-16'!$J$40:$L$40)</c:f>
              <c:strCache>
                <c:ptCount val="8"/>
                <c:pt idx="0">
                  <c:v>Winches</c:v>
                </c:pt>
                <c:pt idx="1">
                  <c:v>Engineering</c:v>
                </c:pt>
                <c:pt idx="2">
                  <c:v>Scientific</c:v>
                </c:pt>
                <c:pt idx="3">
                  <c:v>Navigational</c:v>
                </c:pt>
                <c:pt idx="4">
                  <c:v>NMEP</c:v>
                </c:pt>
                <c:pt idx="5">
                  <c:v>Cranes</c:v>
                </c:pt>
                <c:pt idx="6">
                  <c:v>Electrical</c:v>
                </c:pt>
                <c:pt idx="7">
                  <c:v>Other</c:v>
                </c:pt>
              </c:strCache>
            </c:strRef>
          </c:cat>
          <c:val>
            <c:numRef>
              <c:f>('Annual Stats 2015-16'!$D$45:$H$45,'Annual Stats 2015-16'!$J$45:$L$45)</c:f>
              <c:numCache>
                <c:formatCode>General</c:formatCode>
                <c:ptCount val="8"/>
                <c:pt idx="0">
                  <c:v>4</c:v>
                </c:pt>
                <c:pt idx="1">
                  <c:v>2</c:v>
                </c:pt>
                <c:pt idx="2">
                  <c:v>5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4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8D-4838-AC07-D6F84CD48607}"/>
            </c:ext>
          </c:extLst>
        </c:ser>
        <c:ser>
          <c:idx val="4"/>
          <c:order val="1"/>
          <c:tx>
            <c:strRef>
              <c:f>'Annual Stats 2015-16'!$B$44</c:f>
              <c:strCache>
                <c:ptCount val="1"/>
                <c:pt idx="0">
                  <c:v>F/Y  2012  ~  2013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('Annual Stats 2015-16'!$D$40:$H$40,'Annual Stats 2015-16'!$J$40:$L$40)</c:f>
              <c:strCache>
                <c:ptCount val="8"/>
                <c:pt idx="0">
                  <c:v>Winches</c:v>
                </c:pt>
                <c:pt idx="1">
                  <c:v>Engineering</c:v>
                </c:pt>
                <c:pt idx="2">
                  <c:v>Scientific</c:v>
                </c:pt>
                <c:pt idx="3">
                  <c:v>Navigational</c:v>
                </c:pt>
                <c:pt idx="4">
                  <c:v>NMEP</c:v>
                </c:pt>
                <c:pt idx="5">
                  <c:v>Cranes</c:v>
                </c:pt>
                <c:pt idx="6">
                  <c:v>Electrical</c:v>
                </c:pt>
                <c:pt idx="7">
                  <c:v>Other</c:v>
                </c:pt>
              </c:strCache>
            </c:strRef>
          </c:cat>
          <c:val>
            <c:numRef>
              <c:f>('Annual Stats 2015-16'!$D$44:$H$44,'Annual Stats 2015-16'!$J$44:$L$44)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4</c:v>
                </c:pt>
                <c:pt idx="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8D-4838-AC07-D6F84CD48607}"/>
            </c:ext>
          </c:extLst>
        </c:ser>
        <c:ser>
          <c:idx val="3"/>
          <c:order val="2"/>
          <c:tx>
            <c:strRef>
              <c:f>'Annual Stats 2015-16'!$B$43</c:f>
              <c:strCache>
                <c:ptCount val="1"/>
                <c:pt idx="0">
                  <c:v>F/Y  2013  ~  2014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('Annual Stats 2015-16'!$D$40:$H$40,'Annual Stats 2015-16'!$J$40:$L$40)</c:f>
              <c:strCache>
                <c:ptCount val="8"/>
                <c:pt idx="0">
                  <c:v>Winches</c:v>
                </c:pt>
                <c:pt idx="1">
                  <c:v>Engineering</c:v>
                </c:pt>
                <c:pt idx="2">
                  <c:v>Scientific</c:v>
                </c:pt>
                <c:pt idx="3">
                  <c:v>Navigational</c:v>
                </c:pt>
                <c:pt idx="4">
                  <c:v>NMEP</c:v>
                </c:pt>
                <c:pt idx="5">
                  <c:v>Cranes</c:v>
                </c:pt>
                <c:pt idx="6">
                  <c:v>Electrical</c:v>
                </c:pt>
                <c:pt idx="7">
                  <c:v>Other</c:v>
                </c:pt>
              </c:strCache>
            </c:strRef>
          </c:cat>
          <c:val>
            <c:numRef>
              <c:f>('Annual Stats 2015-16'!$D$43:$H$43,'Annual Stats 2015-16'!$J$43:$L$43)</c:f>
              <c:numCache>
                <c:formatCode>General</c:formatCode>
                <c:ptCount val="8"/>
                <c:pt idx="0">
                  <c:v>3</c:v>
                </c:pt>
                <c:pt idx="1">
                  <c:v>3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8D-4838-AC07-D6F84CD48607}"/>
            </c:ext>
          </c:extLst>
        </c:ser>
        <c:ser>
          <c:idx val="2"/>
          <c:order val="3"/>
          <c:tx>
            <c:strRef>
              <c:f>'Annual Stats 2015-16'!$B$42</c:f>
              <c:strCache>
                <c:ptCount val="1"/>
                <c:pt idx="0">
                  <c:v>F/Y  2014  ~  2015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('Annual Stats 2015-16'!$D$40:$H$40,'Annual Stats 2015-16'!$J$40:$L$40)</c:f>
              <c:strCache>
                <c:ptCount val="8"/>
                <c:pt idx="0">
                  <c:v>Winches</c:v>
                </c:pt>
                <c:pt idx="1">
                  <c:v>Engineering</c:v>
                </c:pt>
                <c:pt idx="2">
                  <c:v>Scientific</c:v>
                </c:pt>
                <c:pt idx="3">
                  <c:v>Navigational</c:v>
                </c:pt>
                <c:pt idx="4">
                  <c:v>NMEP</c:v>
                </c:pt>
                <c:pt idx="5">
                  <c:v>Cranes</c:v>
                </c:pt>
                <c:pt idx="6">
                  <c:v>Electrical</c:v>
                </c:pt>
                <c:pt idx="7">
                  <c:v>Other</c:v>
                </c:pt>
              </c:strCache>
            </c:strRef>
          </c:cat>
          <c:val>
            <c:numRef>
              <c:f>('Annual Stats 2015-16'!$D$42:$H$42,'Annual Stats 2015-16'!$J$42:$L$42)</c:f>
              <c:numCache>
                <c:formatCode>General</c:formatCode>
                <c:ptCount val="8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8D-4838-AC07-D6F84CD48607}"/>
            </c:ext>
          </c:extLst>
        </c:ser>
        <c:ser>
          <c:idx val="1"/>
          <c:order val="4"/>
          <c:tx>
            <c:strRef>
              <c:f>'Annual Stats 2015-16'!$B$41</c:f>
              <c:strCache>
                <c:ptCount val="1"/>
                <c:pt idx="0">
                  <c:v>F/Y  2015  ~  2016</c:v>
                </c:pt>
              </c:strCache>
            </c:strRef>
          </c:tx>
          <c:spPr>
            <a:solidFill>
              <a:srgbClr val="003366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('Annual Stats 2015-16'!$D$40:$H$40,'Annual Stats 2015-16'!$J$40:$L$40)</c:f>
              <c:strCache>
                <c:ptCount val="8"/>
                <c:pt idx="0">
                  <c:v>Winches</c:v>
                </c:pt>
                <c:pt idx="1">
                  <c:v>Engineering</c:v>
                </c:pt>
                <c:pt idx="2">
                  <c:v>Scientific</c:v>
                </c:pt>
                <c:pt idx="3">
                  <c:v>Navigational</c:v>
                </c:pt>
                <c:pt idx="4">
                  <c:v>NMEP</c:v>
                </c:pt>
                <c:pt idx="5">
                  <c:v>Cranes</c:v>
                </c:pt>
                <c:pt idx="6">
                  <c:v>Electrical</c:v>
                </c:pt>
                <c:pt idx="7">
                  <c:v>Other</c:v>
                </c:pt>
              </c:strCache>
            </c:strRef>
          </c:cat>
          <c:val>
            <c:numRef>
              <c:f>('Annual Stats 2015-16'!$D$41:$H$41,'Annual Stats 2015-16'!$J$41:$L$41)</c:f>
              <c:numCache>
                <c:formatCode>General</c:formatCode>
                <c:ptCount val="8"/>
                <c:pt idx="0">
                  <c:v>4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8D-4838-AC07-D6F84CD486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-2117918744"/>
        <c:axId val="-2129818408"/>
      </c:barChart>
      <c:catAx>
        <c:axId val="-21179187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129818408"/>
        <c:crosses val="autoZero"/>
        <c:auto val="1"/>
        <c:lblAlgn val="ctr"/>
        <c:lblOffset val="100"/>
        <c:noMultiLvlLbl val="0"/>
      </c:catAx>
      <c:valAx>
        <c:axId val="-2129818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Number</a:t>
                </a:r>
                <a:r>
                  <a:rPr lang="en-GB" baseline="0"/>
                  <a:t> of Vessel Accidents</a:t>
                </a:r>
              </a:p>
            </c:rich>
          </c:tx>
          <c:layout>
            <c:manualLayout>
              <c:xMode val="edge"/>
              <c:yMode val="edge"/>
              <c:x val="9.9920710337466204E-2"/>
              <c:y val="0.2038451681007429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-2117918744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baseline="0"/>
              <a:t>Research Ship Group - Hazard Communications by Ship</a:t>
            </a:r>
            <a:endParaRPr lang="en-GB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'Annual Stats 2015-16'!$G$15:$G$16</c:f>
              <c:strCache>
                <c:ptCount val="2"/>
                <c:pt idx="0">
                  <c:v>Hazard Communication</c:v>
                </c:pt>
                <c:pt idx="1">
                  <c:v>Discovery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'Annual Graphs'!$A$2:$A$6</c:f>
              <c:strCache>
                <c:ptCount val="5"/>
                <c:pt idx="0">
                  <c:v>2015~16</c:v>
                </c:pt>
                <c:pt idx="1">
                  <c:v>2014~15</c:v>
                </c:pt>
                <c:pt idx="2">
                  <c:v>2013~14</c:v>
                </c:pt>
                <c:pt idx="3">
                  <c:v>2012~13</c:v>
                </c:pt>
                <c:pt idx="4">
                  <c:v>2011~12</c:v>
                </c:pt>
              </c:strCache>
            </c:strRef>
          </c:cat>
          <c:val>
            <c:numRef>
              <c:f>'Annual Stats 2015-16'!$G$17:$G$21</c:f>
              <c:numCache>
                <c:formatCode>General</c:formatCode>
                <c:ptCount val="5"/>
                <c:pt idx="0">
                  <c:v>20</c:v>
                </c:pt>
                <c:pt idx="1">
                  <c:v>63</c:v>
                </c:pt>
                <c:pt idx="2">
                  <c:v>20</c:v>
                </c:pt>
                <c:pt idx="3">
                  <c:v>5</c:v>
                </c:pt>
                <c:pt idx="4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F2-425F-BF08-12E3FCE883A1}"/>
            </c:ext>
          </c:extLst>
        </c:ser>
        <c:ser>
          <c:idx val="1"/>
          <c:order val="1"/>
          <c:tx>
            <c:strRef>
              <c:f>'Annual Stats 2015-16'!$H$15:$H$16</c:f>
              <c:strCache>
                <c:ptCount val="2"/>
                <c:pt idx="0">
                  <c:v>Hazard Communication</c:v>
                </c:pt>
                <c:pt idx="1">
                  <c:v>James Cook 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cat>
            <c:strRef>
              <c:f>'Annual Graphs'!$A$2:$A$6</c:f>
              <c:strCache>
                <c:ptCount val="5"/>
                <c:pt idx="0">
                  <c:v>2015~16</c:v>
                </c:pt>
                <c:pt idx="1">
                  <c:v>2014~15</c:v>
                </c:pt>
                <c:pt idx="2">
                  <c:v>2013~14</c:v>
                </c:pt>
                <c:pt idx="3">
                  <c:v>2012~13</c:v>
                </c:pt>
                <c:pt idx="4">
                  <c:v>2011~12</c:v>
                </c:pt>
              </c:strCache>
            </c:strRef>
          </c:cat>
          <c:val>
            <c:numRef>
              <c:f>'Annual Stats 2015-16'!$H$17:$H$21</c:f>
              <c:numCache>
                <c:formatCode>General</c:formatCode>
                <c:ptCount val="5"/>
                <c:pt idx="0">
                  <c:v>14</c:v>
                </c:pt>
                <c:pt idx="1">
                  <c:v>5</c:v>
                </c:pt>
                <c:pt idx="2">
                  <c:v>7</c:v>
                </c:pt>
                <c:pt idx="3">
                  <c:v>17</c:v>
                </c:pt>
                <c:pt idx="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F2-425F-BF08-12E3FCE883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-2124118920"/>
        <c:axId val="-2123918696"/>
      </c:barChart>
      <c:catAx>
        <c:axId val="-2124118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-2123918696"/>
        <c:crosses val="autoZero"/>
        <c:auto val="1"/>
        <c:lblAlgn val="ctr"/>
        <c:lblOffset val="100"/>
        <c:noMultiLvlLbl val="0"/>
      </c:catAx>
      <c:valAx>
        <c:axId val="-21239186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Number</a:t>
                </a:r>
                <a:r>
                  <a:rPr lang="en-GB" baseline="0"/>
                  <a:t> of Hazrd Commiunications</a:t>
                </a:r>
              </a:p>
            </c:rich>
          </c:tx>
          <c:layout>
            <c:manualLayout>
              <c:xMode val="edge"/>
              <c:yMode val="edge"/>
              <c:x val="0.10239381229323"/>
              <c:y val="0.2577460842156000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-2124118920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baseline="0"/>
              <a:t>Research Ship Group - MAIB &amp; Personal Accidents by Ship</a:t>
            </a:r>
            <a:endParaRPr lang="en-GB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8762712298974902"/>
          <c:y val="0.13320162176466999"/>
          <c:w val="0.69321864928005705"/>
          <c:h val="0.627790461047749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'Annual Stats 2015-16'!$D$6:$D$7</c:f>
              <c:strCache>
                <c:ptCount val="2"/>
                <c:pt idx="0">
                  <c:v>Personnel Accidents</c:v>
                </c:pt>
                <c:pt idx="1">
                  <c:v>Discovery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'Annual Graphs'!$A$2:$A$6</c:f>
              <c:strCache>
                <c:ptCount val="5"/>
                <c:pt idx="0">
                  <c:v>2015~16</c:v>
                </c:pt>
                <c:pt idx="1">
                  <c:v>2014~15</c:v>
                </c:pt>
                <c:pt idx="2">
                  <c:v>2013~14</c:v>
                </c:pt>
                <c:pt idx="3">
                  <c:v>2012~13</c:v>
                </c:pt>
                <c:pt idx="4">
                  <c:v>2011~12</c:v>
                </c:pt>
              </c:strCache>
            </c:strRef>
          </c:cat>
          <c:val>
            <c:numRef>
              <c:f>'Annual Stats 2015-16'!$D$8:$D$12</c:f>
              <c:numCache>
                <c:formatCode>General</c:formatCode>
                <c:ptCount val="5"/>
                <c:pt idx="0">
                  <c:v>16</c:v>
                </c:pt>
                <c:pt idx="1">
                  <c:v>8</c:v>
                </c:pt>
                <c:pt idx="2">
                  <c:v>14</c:v>
                </c:pt>
                <c:pt idx="3">
                  <c:v>8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E3-444E-AFDE-1E1DCAFF2FB2}"/>
            </c:ext>
          </c:extLst>
        </c:ser>
        <c:ser>
          <c:idx val="1"/>
          <c:order val="1"/>
          <c:tx>
            <c:strRef>
              <c:f>'Annual Stats 2015-16'!$E$6:$E$7</c:f>
              <c:strCache>
                <c:ptCount val="2"/>
                <c:pt idx="0">
                  <c:v>Personnel Accidents</c:v>
                </c:pt>
                <c:pt idx="1">
                  <c:v>James Cook 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cat>
            <c:strRef>
              <c:f>'Annual Graphs'!$A$2:$A$6</c:f>
              <c:strCache>
                <c:ptCount val="5"/>
                <c:pt idx="0">
                  <c:v>2015~16</c:v>
                </c:pt>
                <c:pt idx="1">
                  <c:v>2014~15</c:v>
                </c:pt>
                <c:pt idx="2">
                  <c:v>2013~14</c:v>
                </c:pt>
                <c:pt idx="3">
                  <c:v>2012~13</c:v>
                </c:pt>
                <c:pt idx="4">
                  <c:v>2011~12</c:v>
                </c:pt>
              </c:strCache>
            </c:strRef>
          </c:cat>
          <c:val>
            <c:numRef>
              <c:f>'Annual Stats 2015-16'!$E$8:$E$12</c:f>
              <c:numCache>
                <c:formatCode>General</c:formatCode>
                <c:ptCount val="5"/>
                <c:pt idx="0">
                  <c:v>9</c:v>
                </c:pt>
                <c:pt idx="1">
                  <c:v>12</c:v>
                </c:pt>
                <c:pt idx="2">
                  <c:v>20</c:v>
                </c:pt>
                <c:pt idx="3">
                  <c:v>17</c:v>
                </c:pt>
                <c:pt idx="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E3-444E-AFDE-1E1DCAFF2FB2}"/>
            </c:ext>
          </c:extLst>
        </c:ser>
        <c:ser>
          <c:idx val="2"/>
          <c:order val="2"/>
          <c:tx>
            <c:v>MAIB Reported</c:v>
          </c:tx>
          <c:spPr>
            <a:solidFill>
              <a:srgbClr val="C00000"/>
            </a:solidFill>
          </c:spPr>
          <c:invertIfNegative val="0"/>
          <c:cat>
            <c:strRef>
              <c:f>'Annual Graphs'!$A$2:$A$6</c:f>
              <c:strCache>
                <c:ptCount val="5"/>
                <c:pt idx="0">
                  <c:v>2015~16</c:v>
                </c:pt>
                <c:pt idx="1">
                  <c:v>2014~15</c:v>
                </c:pt>
                <c:pt idx="2">
                  <c:v>2013~14</c:v>
                </c:pt>
                <c:pt idx="3">
                  <c:v>2012~13</c:v>
                </c:pt>
                <c:pt idx="4">
                  <c:v>2011~12</c:v>
                </c:pt>
              </c:strCache>
            </c:strRef>
          </c:cat>
          <c:val>
            <c:numRef>
              <c:f>'Annual Stats 2015-16'!$K$25:$K$29</c:f>
              <c:numCache>
                <c:formatCode>General</c:formatCode>
                <c:ptCount val="5"/>
                <c:pt idx="0">
                  <c:v>4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E3-444E-AFDE-1E1DCAFF2F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-2124296072"/>
        <c:axId val="-2124251240"/>
      </c:barChart>
      <c:catAx>
        <c:axId val="-21242960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-2124251240"/>
        <c:crosses val="autoZero"/>
        <c:auto val="1"/>
        <c:lblAlgn val="ctr"/>
        <c:lblOffset val="100"/>
        <c:noMultiLvlLbl val="0"/>
      </c:catAx>
      <c:valAx>
        <c:axId val="-21242512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Number</a:t>
                </a:r>
                <a:r>
                  <a:rPr lang="en-GB" baseline="0"/>
                  <a:t> of Personal Accidents</a:t>
                </a:r>
              </a:p>
            </c:rich>
          </c:tx>
          <c:layout>
            <c:manualLayout>
              <c:xMode val="edge"/>
              <c:yMode val="edge"/>
              <c:x val="0.10239381229323"/>
              <c:y val="0.2577460842156000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-2124296072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rgbClr val="FF0000"/>
                </a:solidFill>
              </a:defRPr>
            </a:pPr>
            <a:r>
              <a:rPr lang="en-GB" baseline="0">
                <a:solidFill>
                  <a:srgbClr val="FF0000"/>
                </a:solidFill>
              </a:rPr>
              <a:t>Research Ship Group - Personal Accidents by Ship Location - still to generate appropriate data to Stats sheet!!!</a:t>
            </a:r>
            <a:endParaRPr lang="en-GB">
              <a:solidFill>
                <a:srgbClr val="FF0000"/>
              </a:solidFill>
            </a:endParaRP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12"/>
          <c:order val="0"/>
          <c:tx>
            <c:strRef>
              <c:f>'Annual Stats 2015-16'!$B$29</c:f>
              <c:strCache>
                <c:ptCount val="1"/>
                <c:pt idx="0">
                  <c:v>F/Y  2011  ~  2012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('Annual Stats 2015-16'!$L$24:$P$24,'Annual Stats 2015-16'!$R$24)</c:f>
              <c:strCache>
                <c:ptCount val="6"/>
                <c:pt idx="0">
                  <c:v>Head / Face</c:v>
                </c:pt>
                <c:pt idx="1">
                  <c:v>Chest</c:v>
                </c:pt>
                <c:pt idx="2">
                  <c:v>Back</c:v>
                </c:pt>
                <c:pt idx="3">
                  <c:v>Hand / Arm</c:v>
                </c:pt>
                <c:pt idx="4">
                  <c:v>Leg / Foot</c:v>
                </c:pt>
                <c:pt idx="5">
                  <c:v>Other</c:v>
                </c:pt>
              </c:strCache>
            </c:strRef>
          </c:cat>
          <c:val>
            <c:numRef>
              <c:f>('Annual Stats 2015-16'!$L$29:$P$29,'Annual Stats 2015-16'!$R$29)</c:f>
              <c:numCache>
                <c:formatCode>General</c:formatCode>
                <c:ptCount val="6"/>
                <c:pt idx="0">
                  <c:v>5</c:v>
                </c:pt>
                <c:pt idx="1">
                  <c:v>1</c:v>
                </c:pt>
                <c:pt idx="2">
                  <c:v>6</c:v>
                </c:pt>
                <c:pt idx="3">
                  <c:v>8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BC-4CB9-9983-3B1B31CBC60E}"/>
            </c:ext>
          </c:extLst>
        </c:ser>
        <c:ser>
          <c:idx val="11"/>
          <c:order val="1"/>
          <c:tx>
            <c:strRef>
              <c:f>'Annual Stats 2015-16'!$B$28</c:f>
              <c:strCache>
                <c:ptCount val="1"/>
                <c:pt idx="0">
                  <c:v>F/Y  2012  ~  2013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('Annual Stats 2015-16'!$L$24:$P$24,'Annual Stats 2015-16'!$R$24)</c:f>
              <c:strCache>
                <c:ptCount val="6"/>
                <c:pt idx="0">
                  <c:v>Head / Face</c:v>
                </c:pt>
                <c:pt idx="1">
                  <c:v>Chest</c:v>
                </c:pt>
                <c:pt idx="2">
                  <c:v>Back</c:v>
                </c:pt>
                <c:pt idx="3">
                  <c:v>Hand / Arm</c:v>
                </c:pt>
                <c:pt idx="4">
                  <c:v>Leg / Foot</c:v>
                </c:pt>
                <c:pt idx="5">
                  <c:v>Other</c:v>
                </c:pt>
              </c:strCache>
            </c:strRef>
          </c:cat>
          <c:val>
            <c:numRef>
              <c:f>('Annual Stats 2015-16'!$L$28:$P$28,'Annual Stats 2015-16'!$R$28)</c:f>
              <c:numCache>
                <c:formatCode>General</c:formatCode>
                <c:ptCount val="6"/>
                <c:pt idx="0">
                  <c:v>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11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BC-4CB9-9983-3B1B31CBC60E}"/>
            </c:ext>
          </c:extLst>
        </c:ser>
        <c:ser>
          <c:idx val="10"/>
          <c:order val="2"/>
          <c:tx>
            <c:strRef>
              <c:f>'Annual Stats 2015-16'!$B$27</c:f>
              <c:strCache>
                <c:ptCount val="1"/>
                <c:pt idx="0">
                  <c:v>F/Y  2013  ~  2014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cat>
            <c:strRef>
              <c:f>('Annual Stats 2015-16'!$L$24:$P$24,'Annual Stats 2015-16'!$R$24)</c:f>
              <c:strCache>
                <c:ptCount val="6"/>
                <c:pt idx="0">
                  <c:v>Head / Face</c:v>
                </c:pt>
                <c:pt idx="1">
                  <c:v>Chest</c:v>
                </c:pt>
                <c:pt idx="2">
                  <c:v>Back</c:v>
                </c:pt>
                <c:pt idx="3">
                  <c:v>Hand / Arm</c:v>
                </c:pt>
                <c:pt idx="4">
                  <c:v>Leg / Foot</c:v>
                </c:pt>
                <c:pt idx="5">
                  <c:v>Other</c:v>
                </c:pt>
              </c:strCache>
            </c:strRef>
          </c:cat>
          <c:val>
            <c:numRef>
              <c:f>('Annual Stats 2015-16'!$L$27:$P$27,'Annual Stats 2015-16'!$R$27)</c:f>
              <c:numCache>
                <c:formatCode>General</c:formatCode>
                <c:ptCount val="6"/>
                <c:pt idx="0">
                  <c:v>7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7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BC-4CB9-9983-3B1B31CBC60E}"/>
            </c:ext>
          </c:extLst>
        </c:ser>
        <c:ser>
          <c:idx val="9"/>
          <c:order val="3"/>
          <c:tx>
            <c:strRef>
              <c:f>'Annual Stats 2015-16'!$B$26</c:f>
              <c:strCache>
                <c:ptCount val="1"/>
                <c:pt idx="0">
                  <c:v>F/Y  2014  ~  2015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cat>
            <c:strRef>
              <c:f>('Annual Stats 2015-16'!$L$24:$P$24,'Annual Stats 2015-16'!$R$24)</c:f>
              <c:strCache>
                <c:ptCount val="6"/>
                <c:pt idx="0">
                  <c:v>Head / Face</c:v>
                </c:pt>
                <c:pt idx="1">
                  <c:v>Chest</c:v>
                </c:pt>
                <c:pt idx="2">
                  <c:v>Back</c:v>
                </c:pt>
                <c:pt idx="3">
                  <c:v>Hand / Arm</c:v>
                </c:pt>
                <c:pt idx="4">
                  <c:v>Leg / Foot</c:v>
                </c:pt>
                <c:pt idx="5">
                  <c:v>Other</c:v>
                </c:pt>
              </c:strCache>
            </c:strRef>
          </c:cat>
          <c:val>
            <c:numRef>
              <c:f>('Annual Stats 2015-16'!$L$26:$P$26,'Annual Stats 2015-16'!$R$26)</c:f>
              <c:numCache>
                <c:formatCode>General</c:formatCode>
                <c:ptCount val="6"/>
                <c:pt idx="0">
                  <c:v>7</c:v>
                </c:pt>
                <c:pt idx="1">
                  <c:v>0</c:v>
                </c:pt>
                <c:pt idx="2">
                  <c:v>4</c:v>
                </c:pt>
                <c:pt idx="3">
                  <c:v>3</c:v>
                </c:pt>
                <c:pt idx="4">
                  <c:v>4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BC-4CB9-9983-3B1B31CBC60E}"/>
            </c:ext>
          </c:extLst>
        </c:ser>
        <c:ser>
          <c:idx val="8"/>
          <c:order val="4"/>
          <c:tx>
            <c:strRef>
              <c:f>'Annual Stats 2015-16'!$B$25</c:f>
              <c:strCache>
                <c:ptCount val="1"/>
                <c:pt idx="0">
                  <c:v>F/Y  2015  ~  2016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cat>
            <c:strRef>
              <c:f>('Annual Stats 2015-16'!$L$24:$P$24,'Annual Stats 2015-16'!$R$24)</c:f>
              <c:strCache>
                <c:ptCount val="6"/>
                <c:pt idx="0">
                  <c:v>Head / Face</c:v>
                </c:pt>
                <c:pt idx="1">
                  <c:v>Chest</c:v>
                </c:pt>
                <c:pt idx="2">
                  <c:v>Back</c:v>
                </c:pt>
                <c:pt idx="3">
                  <c:v>Hand / Arm</c:v>
                </c:pt>
                <c:pt idx="4">
                  <c:v>Leg / Foot</c:v>
                </c:pt>
                <c:pt idx="5">
                  <c:v>Other</c:v>
                </c:pt>
              </c:strCache>
            </c:strRef>
          </c:cat>
          <c:val>
            <c:numRef>
              <c:f>('Annual Stats 2015-16'!$L$25:$P$25,'Annual Stats 2015-16'!$R$25)</c:f>
              <c:numCache>
                <c:formatCode>General</c:formatCode>
                <c:ptCount val="6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9</c:v>
                </c:pt>
                <c:pt idx="4">
                  <c:v>7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BC-4CB9-9983-3B1B31CBC6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-2123863768"/>
        <c:axId val="-2123967544"/>
      </c:barChart>
      <c:catAx>
        <c:axId val="-21238637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123967544"/>
        <c:crosses val="autoZero"/>
        <c:auto val="1"/>
        <c:lblAlgn val="ctr"/>
        <c:lblOffset val="100"/>
        <c:noMultiLvlLbl val="0"/>
      </c:catAx>
      <c:valAx>
        <c:axId val="-21239675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Number</a:t>
                </a:r>
                <a:r>
                  <a:rPr lang="en-GB" baseline="0"/>
                  <a:t> of Incidents</a:t>
                </a:r>
              </a:p>
            </c:rich>
          </c:tx>
          <c:layout>
            <c:manualLayout>
              <c:xMode val="edge"/>
              <c:yMode val="edge"/>
              <c:x val="9.9920710337466204E-2"/>
              <c:y val="0.2038451681007429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-2123863768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baseline="0"/>
              <a:t>Research Ship Group - Hazard Communications by Issue</a:t>
            </a:r>
            <a:endParaRPr lang="en-GB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4"/>
          <c:order val="0"/>
          <c:tx>
            <c:strRef>
              <c:f>'Annual Stats 2015-16'!$B$53</c:f>
              <c:strCache>
                <c:ptCount val="1"/>
                <c:pt idx="0">
                  <c:v>F/Y  2011  ~  2012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('Annual Stats 2015-16'!$C$48:$G$48,'Annual Stats 2015-16'!$L$48)</c:f>
              <c:strCache>
                <c:ptCount val="6"/>
                <c:pt idx="0">
                  <c:v>Equipment Issues</c:v>
                </c:pt>
                <c:pt idx="1">
                  <c:v>Protective Equipment</c:v>
                </c:pt>
                <c:pt idx="2">
                  <c:v>Human Behaviour</c:v>
                </c:pt>
                <c:pt idx="3">
                  <c:v>Procedural Issues</c:v>
                </c:pt>
                <c:pt idx="4">
                  <c:v>Training </c:v>
                </c:pt>
                <c:pt idx="5">
                  <c:v>Other</c:v>
                </c:pt>
              </c:strCache>
            </c:strRef>
          </c:cat>
          <c:val>
            <c:numRef>
              <c:f>('Annual Stats 2015-16'!$C$53:$G$53,'Annual Stats 2015-16'!$L$53)</c:f>
              <c:numCache>
                <c:formatCode>General</c:formatCode>
                <c:ptCount val="6"/>
                <c:pt idx="0">
                  <c:v>12</c:v>
                </c:pt>
                <c:pt idx="1">
                  <c:v>2</c:v>
                </c:pt>
                <c:pt idx="2">
                  <c:v>9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E4-4947-A370-3DB82AFF5134}"/>
            </c:ext>
          </c:extLst>
        </c:ser>
        <c:ser>
          <c:idx val="3"/>
          <c:order val="1"/>
          <c:tx>
            <c:strRef>
              <c:f>'Annual Stats 2015-16'!$B$52</c:f>
              <c:strCache>
                <c:ptCount val="1"/>
                <c:pt idx="0">
                  <c:v>F/Y  2012  ~  2013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('Annual Stats 2015-16'!$C$48:$G$48,'Annual Stats 2015-16'!$L$48)</c:f>
              <c:strCache>
                <c:ptCount val="6"/>
                <c:pt idx="0">
                  <c:v>Equipment Issues</c:v>
                </c:pt>
                <c:pt idx="1">
                  <c:v>Protective Equipment</c:v>
                </c:pt>
                <c:pt idx="2">
                  <c:v>Human Behaviour</c:v>
                </c:pt>
                <c:pt idx="3">
                  <c:v>Procedural Issues</c:v>
                </c:pt>
                <c:pt idx="4">
                  <c:v>Training </c:v>
                </c:pt>
                <c:pt idx="5">
                  <c:v>Other</c:v>
                </c:pt>
              </c:strCache>
            </c:strRef>
          </c:cat>
          <c:val>
            <c:numRef>
              <c:f>('Annual Stats 2015-16'!$C$52:$G$52,'Annual Stats 2015-16'!$L$52)</c:f>
              <c:numCache>
                <c:formatCode>General</c:formatCode>
                <c:ptCount val="6"/>
                <c:pt idx="0">
                  <c:v>10</c:v>
                </c:pt>
                <c:pt idx="1">
                  <c:v>2</c:v>
                </c:pt>
                <c:pt idx="2">
                  <c:v>5</c:v>
                </c:pt>
                <c:pt idx="3">
                  <c:v>4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E4-4947-A370-3DB82AFF5134}"/>
            </c:ext>
          </c:extLst>
        </c:ser>
        <c:ser>
          <c:idx val="2"/>
          <c:order val="2"/>
          <c:tx>
            <c:strRef>
              <c:f>'Annual Stats 2015-16'!$B$51</c:f>
              <c:strCache>
                <c:ptCount val="1"/>
                <c:pt idx="0">
                  <c:v>F/Y  2013  ~  2014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cat>
            <c:strRef>
              <c:f>('Annual Stats 2015-16'!$C$48:$G$48,'Annual Stats 2015-16'!$L$48)</c:f>
              <c:strCache>
                <c:ptCount val="6"/>
                <c:pt idx="0">
                  <c:v>Equipment Issues</c:v>
                </c:pt>
                <c:pt idx="1">
                  <c:v>Protective Equipment</c:v>
                </c:pt>
                <c:pt idx="2">
                  <c:v>Human Behaviour</c:v>
                </c:pt>
                <c:pt idx="3">
                  <c:v>Procedural Issues</c:v>
                </c:pt>
                <c:pt idx="4">
                  <c:v>Training </c:v>
                </c:pt>
                <c:pt idx="5">
                  <c:v>Other</c:v>
                </c:pt>
              </c:strCache>
            </c:strRef>
          </c:cat>
          <c:val>
            <c:numRef>
              <c:f>('Annual Stats 2015-16'!$C$51:$G$51,'Annual Stats 2015-16'!$L$51)</c:f>
              <c:numCache>
                <c:formatCode>General</c:formatCode>
                <c:ptCount val="6"/>
                <c:pt idx="0">
                  <c:v>17</c:v>
                </c:pt>
                <c:pt idx="1">
                  <c:v>4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E4-4947-A370-3DB82AFF5134}"/>
            </c:ext>
          </c:extLst>
        </c:ser>
        <c:ser>
          <c:idx val="1"/>
          <c:order val="3"/>
          <c:tx>
            <c:strRef>
              <c:f>'Annual Stats 2015-16'!$B$50</c:f>
              <c:strCache>
                <c:ptCount val="1"/>
                <c:pt idx="0">
                  <c:v>F/Y  2014  ~  2015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cat>
            <c:strRef>
              <c:f>('Annual Stats 2015-16'!$C$48:$G$48,'Annual Stats 2015-16'!$L$48)</c:f>
              <c:strCache>
                <c:ptCount val="6"/>
                <c:pt idx="0">
                  <c:v>Equipment Issues</c:v>
                </c:pt>
                <c:pt idx="1">
                  <c:v>Protective Equipment</c:v>
                </c:pt>
                <c:pt idx="2">
                  <c:v>Human Behaviour</c:v>
                </c:pt>
                <c:pt idx="3">
                  <c:v>Procedural Issues</c:v>
                </c:pt>
                <c:pt idx="4">
                  <c:v>Training </c:v>
                </c:pt>
                <c:pt idx="5">
                  <c:v>Other</c:v>
                </c:pt>
              </c:strCache>
            </c:strRef>
          </c:cat>
          <c:val>
            <c:numRef>
              <c:f>('Annual Stats 2015-16'!$C$50:$G$50,'Annual Stats 2015-16'!$L$50)</c:f>
              <c:numCache>
                <c:formatCode>General</c:formatCode>
                <c:ptCount val="6"/>
                <c:pt idx="0">
                  <c:v>31</c:v>
                </c:pt>
                <c:pt idx="1">
                  <c:v>3</c:v>
                </c:pt>
                <c:pt idx="2">
                  <c:v>14</c:v>
                </c:pt>
                <c:pt idx="3">
                  <c:v>12</c:v>
                </c:pt>
                <c:pt idx="4">
                  <c:v>1</c:v>
                </c:pt>
                <c:pt idx="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5E4-4947-A370-3DB82AFF5134}"/>
            </c:ext>
          </c:extLst>
        </c:ser>
        <c:ser>
          <c:idx val="0"/>
          <c:order val="4"/>
          <c:tx>
            <c:strRef>
              <c:f>'Annual Stats 2015-16'!$B$49</c:f>
              <c:strCache>
                <c:ptCount val="1"/>
                <c:pt idx="0">
                  <c:v>F/Y  2015  ~  2016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cat>
            <c:strRef>
              <c:f>('Annual Stats 2015-16'!$C$48:$G$48,'Annual Stats 2015-16'!$L$48)</c:f>
              <c:strCache>
                <c:ptCount val="6"/>
                <c:pt idx="0">
                  <c:v>Equipment Issues</c:v>
                </c:pt>
                <c:pt idx="1">
                  <c:v>Protective Equipment</c:v>
                </c:pt>
                <c:pt idx="2">
                  <c:v>Human Behaviour</c:v>
                </c:pt>
                <c:pt idx="3">
                  <c:v>Procedural Issues</c:v>
                </c:pt>
                <c:pt idx="4">
                  <c:v>Training </c:v>
                </c:pt>
                <c:pt idx="5">
                  <c:v>Other</c:v>
                </c:pt>
              </c:strCache>
            </c:strRef>
          </c:cat>
          <c:val>
            <c:numRef>
              <c:f>('Annual Stats 2015-16'!$C$49:$G$49,'Annual Stats 2015-16'!$L$49)</c:f>
              <c:numCache>
                <c:formatCode>General</c:formatCode>
                <c:ptCount val="6"/>
                <c:pt idx="0">
                  <c:v>15</c:v>
                </c:pt>
                <c:pt idx="1">
                  <c:v>3</c:v>
                </c:pt>
                <c:pt idx="2">
                  <c:v>11</c:v>
                </c:pt>
                <c:pt idx="3">
                  <c:v>2</c:v>
                </c:pt>
                <c:pt idx="4">
                  <c:v>0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E4-4947-A370-3DB82AFF51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-2124302568"/>
        <c:axId val="-2117811464"/>
      </c:barChart>
      <c:catAx>
        <c:axId val="-21243025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117811464"/>
        <c:crosses val="autoZero"/>
        <c:auto val="1"/>
        <c:lblAlgn val="ctr"/>
        <c:lblOffset val="100"/>
        <c:noMultiLvlLbl val="0"/>
      </c:catAx>
      <c:valAx>
        <c:axId val="-21178114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Number</a:t>
                </a:r>
                <a:r>
                  <a:rPr lang="en-GB" baseline="0"/>
                  <a:t> of Hazard Communications</a:t>
                </a:r>
              </a:p>
            </c:rich>
          </c:tx>
          <c:layout>
            <c:manualLayout>
              <c:xMode val="edge"/>
              <c:yMode val="edge"/>
              <c:x val="9.9920777993558002E-2"/>
              <c:y val="0.12165351050223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-2124302568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baseline="0"/>
              <a:t>Research Ship Group - Total Incidents Reported</a:t>
            </a:r>
            <a:endParaRPr lang="en-GB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'Annual Stats 2015-16'!$S$16</c:f>
              <c:strCache>
                <c:ptCount val="1"/>
                <c:pt idx="0">
                  <c:v>Haz'Comms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cat>
            <c:strRef>
              <c:f>'Annual Graphs'!$A$2:$A$6</c:f>
              <c:strCache>
                <c:ptCount val="5"/>
                <c:pt idx="0">
                  <c:v>2015~16</c:v>
                </c:pt>
                <c:pt idx="1">
                  <c:v>2014~15</c:v>
                </c:pt>
                <c:pt idx="2">
                  <c:v>2013~14</c:v>
                </c:pt>
                <c:pt idx="3">
                  <c:v>2012~13</c:v>
                </c:pt>
                <c:pt idx="4">
                  <c:v>2011~12</c:v>
                </c:pt>
              </c:strCache>
            </c:strRef>
          </c:cat>
          <c:val>
            <c:numRef>
              <c:f>'Annual Stats 2015-16'!$S$17:$S$21</c:f>
              <c:numCache>
                <c:formatCode>General</c:formatCode>
                <c:ptCount val="5"/>
                <c:pt idx="0">
                  <c:v>34</c:v>
                </c:pt>
                <c:pt idx="1">
                  <c:v>68</c:v>
                </c:pt>
                <c:pt idx="2">
                  <c:v>27</c:v>
                </c:pt>
                <c:pt idx="3">
                  <c:v>22</c:v>
                </c:pt>
                <c:pt idx="4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3D-460D-A13C-2597FA4A3A65}"/>
            </c:ext>
          </c:extLst>
        </c:ser>
        <c:ser>
          <c:idx val="2"/>
          <c:order val="1"/>
          <c:tx>
            <c:strRef>
              <c:f>'Annual Stats 2015-16'!$R$16</c:f>
              <c:strCache>
                <c:ptCount val="1"/>
                <c:pt idx="0">
                  <c:v>Near Miss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'Annual Graphs'!$A$2:$A$6</c:f>
              <c:strCache>
                <c:ptCount val="5"/>
                <c:pt idx="0">
                  <c:v>2015~16</c:v>
                </c:pt>
                <c:pt idx="1">
                  <c:v>2014~15</c:v>
                </c:pt>
                <c:pt idx="2">
                  <c:v>2013~14</c:v>
                </c:pt>
                <c:pt idx="3">
                  <c:v>2012~13</c:v>
                </c:pt>
                <c:pt idx="4">
                  <c:v>2011~12</c:v>
                </c:pt>
              </c:strCache>
            </c:strRef>
          </c:cat>
          <c:val>
            <c:numRef>
              <c:f>'Annual Stats 2015-16'!$R$17:$R$21</c:f>
              <c:numCache>
                <c:formatCode>General</c:formatCode>
                <c:ptCount val="5"/>
                <c:pt idx="0">
                  <c:v>25</c:v>
                </c:pt>
                <c:pt idx="1">
                  <c:v>9</c:v>
                </c:pt>
                <c:pt idx="2">
                  <c:v>20</c:v>
                </c:pt>
                <c:pt idx="3">
                  <c:v>15</c:v>
                </c:pt>
                <c:pt idx="4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3D-460D-A13C-2597FA4A3A65}"/>
            </c:ext>
          </c:extLst>
        </c:ser>
        <c:ser>
          <c:idx val="1"/>
          <c:order val="2"/>
          <c:tx>
            <c:strRef>
              <c:f>'Annual Stats 2015-16'!$Q$16</c:f>
              <c:strCache>
                <c:ptCount val="1"/>
                <c:pt idx="0">
                  <c:v>Vessel Accidents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cat>
            <c:strRef>
              <c:f>'Annual Graphs'!$A$2:$A$6</c:f>
              <c:strCache>
                <c:ptCount val="5"/>
                <c:pt idx="0">
                  <c:v>2015~16</c:v>
                </c:pt>
                <c:pt idx="1">
                  <c:v>2014~15</c:v>
                </c:pt>
                <c:pt idx="2">
                  <c:v>2013~14</c:v>
                </c:pt>
                <c:pt idx="3">
                  <c:v>2012~13</c:v>
                </c:pt>
                <c:pt idx="4">
                  <c:v>2011~12</c:v>
                </c:pt>
              </c:strCache>
            </c:strRef>
          </c:cat>
          <c:val>
            <c:numRef>
              <c:f>'Annual Stats 2015-16'!$Q$17:$Q$21</c:f>
              <c:numCache>
                <c:formatCode>General</c:formatCode>
                <c:ptCount val="5"/>
                <c:pt idx="0">
                  <c:v>9</c:v>
                </c:pt>
                <c:pt idx="1">
                  <c:v>16</c:v>
                </c:pt>
                <c:pt idx="2">
                  <c:v>7</c:v>
                </c:pt>
                <c:pt idx="3">
                  <c:v>7</c:v>
                </c:pt>
                <c:pt idx="4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3D-460D-A13C-2597FA4A3A65}"/>
            </c:ext>
          </c:extLst>
        </c:ser>
        <c:ser>
          <c:idx val="0"/>
          <c:order val="3"/>
          <c:tx>
            <c:strRef>
              <c:f>'Annual Stats 2015-16'!$P$16</c:f>
              <c:strCache>
                <c:ptCount val="1"/>
                <c:pt idx="0">
                  <c:v>Personal Accidents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'Annual Graphs'!$A$2:$A$6</c:f>
              <c:strCache>
                <c:ptCount val="5"/>
                <c:pt idx="0">
                  <c:v>2015~16</c:v>
                </c:pt>
                <c:pt idx="1">
                  <c:v>2014~15</c:v>
                </c:pt>
                <c:pt idx="2">
                  <c:v>2013~14</c:v>
                </c:pt>
                <c:pt idx="3">
                  <c:v>2012~13</c:v>
                </c:pt>
                <c:pt idx="4">
                  <c:v>2011~12</c:v>
                </c:pt>
              </c:strCache>
            </c:strRef>
          </c:cat>
          <c:val>
            <c:numRef>
              <c:f>'Annual Stats 2015-16'!$P$17:$P$21</c:f>
              <c:numCache>
                <c:formatCode>General</c:formatCode>
                <c:ptCount val="5"/>
                <c:pt idx="0">
                  <c:v>25</c:v>
                </c:pt>
                <c:pt idx="1">
                  <c:v>20</c:v>
                </c:pt>
                <c:pt idx="2">
                  <c:v>34</c:v>
                </c:pt>
                <c:pt idx="3">
                  <c:v>25</c:v>
                </c:pt>
                <c:pt idx="4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03D-460D-A13C-2597FA4A3A65}"/>
            </c:ext>
          </c:extLst>
        </c:ser>
        <c:ser>
          <c:idx val="4"/>
          <c:order val="4"/>
          <c:tx>
            <c:v>MAIB Reports</c:v>
          </c:tx>
          <c:spPr>
            <a:solidFill>
              <a:srgbClr val="C00000"/>
            </a:solidFill>
          </c:spPr>
          <c:invertIfNegative val="0"/>
          <c:cat>
            <c:strRef>
              <c:f>'Annual Graphs'!$A$2:$A$6</c:f>
              <c:strCache>
                <c:ptCount val="5"/>
                <c:pt idx="0">
                  <c:v>2015~16</c:v>
                </c:pt>
                <c:pt idx="1">
                  <c:v>2014~15</c:v>
                </c:pt>
                <c:pt idx="2">
                  <c:v>2013~14</c:v>
                </c:pt>
                <c:pt idx="3">
                  <c:v>2012~13</c:v>
                </c:pt>
                <c:pt idx="4">
                  <c:v>2011~12</c:v>
                </c:pt>
              </c:strCache>
            </c:strRef>
          </c:cat>
          <c:val>
            <c:numRef>
              <c:f>'Annual Stats 2015-16'!$U$8:$U$12</c:f>
              <c:numCache>
                <c:formatCode>General</c:formatCode>
                <c:ptCount val="5"/>
                <c:pt idx="0">
                  <c:v>5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03D-460D-A13C-2597FA4A3A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-2118079848"/>
        <c:axId val="-2118076760"/>
      </c:barChart>
      <c:catAx>
        <c:axId val="-21180798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-2118076760"/>
        <c:crosses val="autoZero"/>
        <c:auto val="1"/>
        <c:lblAlgn val="ctr"/>
        <c:lblOffset val="100"/>
        <c:noMultiLvlLbl val="0"/>
      </c:catAx>
      <c:valAx>
        <c:axId val="-21180767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Number</a:t>
                </a:r>
                <a:r>
                  <a:rPr lang="en-GB" baseline="0"/>
                  <a:t> of Incidents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10239381229323"/>
              <c:y val="0.2577460842156000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-2118079848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baseline="0"/>
              <a:t>Research Ship Group - Personal Injuries by Body Area</a:t>
            </a:r>
            <a:endParaRPr lang="en-GB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12"/>
          <c:order val="0"/>
          <c:tx>
            <c:strRef>
              <c:f>'Annual Stats 2015-16'!$B$29</c:f>
              <c:strCache>
                <c:ptCount val="1"/>
                <c:pt idx="0">
                  <c:v>F/Y  2011  ~  2012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('Annual Stats 2015-16'!$L$24:$P$24,'Annual Stats 2015-16'!$R$24)</c:f>
              <c:strCache>
                <c:ptCount val="6"/>
                <c:pt idx="0">
                  <c:v>Head / Face</c:v>
                </c:pt>
                <c:pt idx="1">
                  <c:v>Chest</c:v>
                </c:pt>
                <c:pt idx="2">
                  <c:v>Back</c:v>
                </c:pt>
                <c:pt idx="3">
                  <c:v>Hand / Arm</c:v>
                </c:pt>
                <c:pt idx="4">
                  <c:v>Leg / Foot</c:v>
                </c:pt>
                <c:pt idx="5">
                  <c:v>Other</c:v>
                </c:pt>
              </c:strCache>
            </c:strRef>
          </c:cat>
          <c:val>
            <c:numRef>
              <c:f>('Annual Stats 2015-16'!$L$29:$P$29,'Annual Stats 2015-16'!$R$29)</c:f>
              <c:numCache>
                <c:formatCode>General</c:formatCode>
                <c:ptCount val="6"/>
                <c:pt idx="0">
                  <c:v>5</c:v>
                </c:pt>
                <c:pt idx="1">
                  <c:v>1</c:v>
                </c:pt>
                <c:pt idx="2">
                  <c:v>6</c:v>
                </c:pt>
                <c:pt idx="3">
                  <c:v>8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33-4F5D-90D3-AB0EEA1B0BC1}"/>
            </c:ext>
          </c:extLst>
        </c:ser>
        <c:ser>
          <c:idx val="11"/>
          <c:order val="1"/>
          <c:tx>
            <c:strRef>
              <c:f>'Annual Stats 2015-16'!$B$28</c:f>
              <c:strCache>
                <c:ptCount val="1"/>
                <c:pt idx="0">
                  <c:v>F/Y  2012  ~  2013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('Annual Stats 2015-16'!$L$24:$P$24,'Annual Stats 2015-16'!$R$24)</c:f>
              <c:strCache>
                <c:ptCount val="6"/>
                <c:pt idx="0">
                  <c:v>Head / Face</c:v>
                </c:pt>
                <c:pt idx="1">
                  <c:v>Chest</c:v>
                </c:pt>
                <c:pt idx="2">
                  <c:v>Back</c:v>
                </c:pt>
                <c:pt idx="3">
                  <c:v>Hand / Arm</c:v>
                </c:pt>
                <c:pt idx="4">
                  <c:v>Leg / Foot</c:v>
                </c:pt>
                <c:pt idx="5">
                  <c:v>Other</c:v>
                </c:pt>
              </c:strCache>
            </c:strRef>
          </c:cat>
          <c:val>
            <c:numRef>
              <c:f>('Annual Stats 2015-16'!$L$28:$P$28,'Annual Stats 2015-16'!$R$28)</c:f>
              <c:numCache>
                <c:formatCode>General</c:formatCode>
                <c:ptCount val="6"/>
                <c:pt idx="0">
                  <c:v>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11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33-4F5D-90D3-AB0EEA1B0BC1}"/>
            </c:ext>
          </c:extLst>
        </c:ser>
        <c:ser>
          <c:idx val="10"/>
          <c:order val="2"/>
          <c:tx>
            <c:strRef>
              <c:f>'Annual Stats 2015-16'!$B$27</c:f>
              <c:strCache>
                <c:ptCount val="1"/>
                <c:pt idx="0">
                  <c:v>F/Y  2013  ~  2014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cat>
            <c:strRef>
              <c:f>('Annual Stats 2015-16'!$L$24:$P$24,'Annual Stats 2015-16'!$R$24)</c:f>
              <c:strCache>
                <c:ptCount val="6"/>
                <c:pt idx="0">
                  <c:v>Head / Face</c:v>
                </c:pt>
                <c:pt idx="1">
                  <c:v>Chest</c:v>
                </c:pt>
                <c:pt idx="2">
                  <c:v>Back</c:v>
                </c:pt>
                <c:pt idx="3">
                  <c:v>Hand / Arm</c:v>
                </c:pt>
                <c:pt idx="4">
                  <c:v>Leg / Foot</c:v>
                </c:pt>
                <c:pt idx="5">
                  <c:v>Other</c:v>
                </c:pt>
              </c:strCache>
            </c:strRef>
          </c:cat>
          <c:val>
            <c:numRef>
              <c:f>('Annual Stats 2015-16'!$L$27:$P$27,'Annual Stats 2015-16'!$R$27)</c:f>
              <c:numCache>
                <c:formatCode>General</c:formatCode>
                <c:ptCount val="6"/>
                <c:pt idx="0">
                  <c:v>7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7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33-4F5D-90D3-AB0EEA1B0BC1}"/>
            </c:ext>
          </c:extLst>
        </c:ser>
        <c:ser>
          <c:idx val="9"/>
          <c:order val="3"/>
          <c:tx>
            <c:strRef>
              <c:f>'Annual Stats 2015-16'!$B$26</c:f>
              <c:strCache>
                <c:ptCount val="1"/>
                <c:pt idx="0">
                  <c:v>F/Y  2014  ~  2015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cat>
            <c:strRef>
              <c:f>('Annual Stats 2015-16'!$L$24:$P$24,'Annual Stats 2015-16'!$R$24)</c:f>
              <c:strCache>
                <c:ptCount val="6"/>
                <c:pt idx="0">
                  <c:v>Head / Face</c:v>
                </c:pt>
                <c:pt idx="1">
                  <c:v>Chest</c:v>
                </c:pt>
                <c:pt idx="2">
                  <c:v>Back</c:v>
                </c:pt>
                <c:pt idx="3">
                  <c:v>Hand / Arm</c:v>
                </c:pt>
                <c:pt idx="4">
                  <c:v>Leg / Foot</c:v>
                </c:pt>
                <c:pt idx="5">
                  <c:v>Other</c:v>
                </c:pt>
              </c:strCache>
            </c:strRef>
          </c:cat>
          <c:val>
            <c:numRef>
              <c:f>('Annual Stats 2015-16'!$L$26:$P$26,'Annual Stats 2015-16'!$R$26)</c:f>
              <c:numCache>
                <c:formatCode>General</c:formatCode>
                <c:ptCount val="6"/>
                <c:pt idx="0">
                  <c:v>7</c:v>
                </c:pt>
                <c:pt idx="1">
                  <c:v>0</c:v>
                </c:pt>
                <c:pt idx="2">
                  <c:v>4</c:v>
                </c:pt>
                <c:pt idx="3">
                  <c:v>3</c:v>
                </c:pt>
                <c:pt idx="4">
                  <c:v>4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133-4F5D-90D3-AB0EEA1B0BC1}"/>
            </c:ext>
          </c:extLst>
        </c:ser>
        <c:ser>
          <c:idx val="8"/>
          <c:order val="4"/>
          <c:tx>
            <c:strRef>
              <c:f>'Annual Stats 2015-16'!$B$25</c:f>
              <c:strCache>
                <c:ptCount val="1"/>
                <c:pt idx="0">
                  <c:v>F/Y  2015  ~  2016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cat>
            <c:strRef>
              <c:f>('Annual Stats 2015-16'!$L$24:$P$24,'Annual Stats 2015-16'!$R$24)</c:f>
              <c:strCache>
                <c:ptCount val="6"/>
                <c:pt idx="0">
                  <c:v>Head / Face</c:v>
                </c:pt>
                <c:pt idx="1">
                  <c:v>Chest</c:v>
                </c:pt>
                <c:pt idx="2">
                  <c:v>Back</c:v>
                </c:pt>
                <c:pt idx="3">
                  <c:v>Hand / Arm</c:v>
                </c:pt>
                <c:pt idx="4">
                  <c:v>Leg / Foot</c:v>
                </c:pt>
                <c:pt idx="5">
                  <c:v>Other</c:v>
                </c:pt>
              </c:strCache>
            </c:strRef>
          </c:cat>
          <c:val>
            <c:numRef>
              <c:f>('Annual Stats 2015-16'!$L$25:$P$25,'Annual Stats 2015-16'!$R$25)</c:f>
              <c:numCache>
                <c:formatCode>General</c:formatCode>
                <c:ptCount val="6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9</c:v>
                </c:pt>
                <c:pt idx="4">
                  <c:v>7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33-4F5D-90D3-AB0EEA1B0B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-2137237528"/>
        <c:axId val="-2137234472"/>
      </c:barChart>
      <c:catAx>
        <c:axId val="-21372375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137234472"/>
        <c:crosses val="autoZero"/>
        <c:auto val="1"/>
        <c:lblAlgn val="ctr"/>
        <c:lblOffset val="100"/>
        <c:noMultiLvlLbl val="0"/>
      </c:catAx>
      <c:valAx>
        <c:axId val="-21372344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Number</a:t>
                </a:r>
                <a:r>
                  <a:rPr lang="en-GB" baseline="0"/>
                  <a:t> of Incidents</a:t>
                </a:r>
              </a:p>
            </c:rich>
          </c:tx>
          <c:layout>
            <c:manualLayout>
              <c:xMode val="edge"/>
              <c:yMode val="edge"/>
              <c:x val="9.9920710337466204E-2"/>
              <c:y val="0.2038451681007429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-2137237528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baseline="0"/>
              <a:t>RSS James Cook - MAIB &amp; Accidents Vs Other Reports  </a:t>
            </a:r>
            <a:endParaRPr lang="en-GB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v>Near Miss &amp; Haz'Comms</c:v>
          </c:tx>
          <c:spPr>
            <a:solidFill>
              <a:schemeClr val="accent5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'Quarterly Graphs'!$A$2:$A$6</c:f>
              <c:strCache>
                <c:ptCount val="5"/>
                <c:pt idx="0">
                  <c:v>2015~16</c:v>
                </c:pt>
                <c:pt idx="1">
                  <c:v>2014~15</c:v>
                </c:pt>
                <c:pt idx="2">
                  <c:v>2013~14</c:v>
                </c:pt>
                <c:pt idx="3">
                  <c:v>2012~13</c:v>
                </c:pt>
                <c:pt idx="4">
                  <c:v>2011~12</c:v>
                </c:pt>
              </c:strCache>
            </c:strRef>
          </c:cat>
          <c:val>
            <c:numRef>
              <c:f>'Annual Stats 2015-16'!$L$17:$L$21</c:f>
              <c:numCache>
                <c:formatCode>General</c:formatCode>
                <c:ptCount val="5"/>
                <c:pt idx="0">
                  <c:v>27</c:v>
                </c:pt>
                <c:pt idx="1">
                  <c:v>7</c:v>
                </c:pt>
                <c:pt idx="2">
                  <c:v>16</c:v>
                </c:pt>
                <c:pt idx="3">
                  <c:v>22</c:v>
                </c:pt>
                <c:pt idx="4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3D-44E1-BEC9-1B6EFC4B44AB}"/>
            </c:ext>
          </c:extLst>
        </c:ser>
        <c:ser>
          <c:idx val="0"/>
          <c:order val="1"/>
          <c:tx>
            <c:v>Combined Accidents</c:v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'Quarterly Graphs'!$A$2:$A$6</c:f>
              <c:strCache>
                <c:ptCount val="5"/>
                <c:pt idx="0">
                  <c:v>2015~16</c:v>
                </c:pt>
                <c:pt idx="1">
                  <c:v>2014~15</c:v>
                </c:pt>
                <c:pt idx="2">
                  <c:v>2013~14</c:v>
                </c:pt>
                <c:pt idx="3">
                  <c:v>2012~13</c:v>
                </c:pt>
                <c:pt idx="4">
                  <c:v>2011~12</c:v>
                </c:pt>
              </c:strCache>
            </c:strRef>
          </c:cat>
          <c:val>
            <c:numRef>
              <c:f>'Annual Stats 2015-16'!$L$8:$L$12</c:f>
              <c:numCache>
                <c:formatCode>General</c:formatCode>
                <c:ptCount val="5"/>
                <c:pt idx="0">
                  <c:v>11</c:v>
                </c:pt>
                <c:pt idx="1">
                  <c:v>15</c:v>
                </c:pt>
                <c:pt idx="2">
                  <c:v>26</c:v>
                </c:pt>
                <c:pt idx="3">
                  <c:v>19</c:v>
                </c:pt>
                <c:pt idx="4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3D-44E1-BEC9-1B6EFC4B44AB}"/>
            </c:ext>
          </c:extLst>
        </c:ser>
        <c:ser>
          <c:idx val="2"/>
          <c:order val="2"/>
          <c:tx>
            <c:v>MAIB Reports</c:v>
          </c:tx>
          <c:spPr>
            <a:solidFill>
              <a:srgbClr val="C00000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'Annual Stats 2015-16'!$T$8:$T$12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3D-44E1-BEC9-1B6EFC4B4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2091683496"/>
        <c:axId val="2091686504"/>
      </c:barChart>
      <c:catAx>
        <c:axId val="20916834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2091686504"/>
        <c:crosses val="autoZero"/>
        <c:auto val="1"/>
        <c:lblAlgn val="ctr"/>
        <c:lblOffset val="100"/>
        <c:noMultiLvlLbl val="0"/>
      </c:catAx>
      <c:valAx>
        <c:axId val="20916865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Number</a:t>
                </a:r>
                <a:r>
                  <a:rPr lang="en-GB" baseline="0"/>
                  <a:t> of combined Reports</a:t>
                </a:r>
              </a:p>
            </c:rich>
          </c:tx>
          <c:layout>
            <c:manualLayout>
              <c:xMode val="edge"/>
              <c:yMode val="edge"/>
              <c:x val="0.10239381229323"/>
              <c:y val="0.2577460842156000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2091683496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baseline="0"/>
              <a:t>Research Ship Group - MAIB &amp; Vessel Accidents by Ship</a:t>
            </a:r>
            <a:endParaRPr lang="en-GB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'Annual Stats 2015-16'!$G$6:$G$7</c:f>
              <c:strCache>
                <c:ptCount val="2"/>
                <c:pt idx="0">
                  <c:v>Vessel Accidents</c:v>
                </c:pt>
                <c:pt idx="1">
                  <c:v>Discovery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'Quarterly Graphs'!$A$2:$A$6</c:f>
              <c:strCache>
                <c:ptCount val="5"/>
                <c:pt idx="0">
                  <c:v>2015~16</c:v>
                </c:pt>
                <c:pt idx="1">
                  <c:v>2014~15</c:v>
                </c:pt>
                <c:pt idx="2">
                  <c:v>2013~14</c:v>
                </c:pt>
                <c:pt idx="3">
                  <c:v>2012~13</c:v>
                </c:pt>
                <c:pt idx="4">
                  <c:v>2011~12</c:v>
                </c:pt>
              </c:strCache>
            </c:strRef>
          </c:cat>
          <c:val>
            <c:numRef>
              <c:f>'Annual Stats 2015-16'!$G$8:$G$12</c:f>
              <c:numCache>
                <c:formatCode>General</c:formatCode>
                <c:ptCount val="5"/>
                <c:pt idx="0">
                  <c:v>7</c:v>
                </c:pt>
                <c:pt idx="1">
                  <c:v>13</c:v>
                </c:pt>
                <c:pt idx="2">
                  <c:v>1</c:v>
                </c:pt>
                <c:pt idx="3">
                  <c:v>5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D7-47C5-94E7-8D17560062E0}"/>
            </c:ext>
          </c:extLst>
        </c:ser>
        <c:ser>
          <c:idx val="2"/>
          <c:order val="1"/>
          <c:tx>
            <c:strRef>
              <c:f>'Annual Stats 2015-16'!$H$6:$H$7</c:f>
              <c:strCache>
                <c:ptCount val="2"/>
                <c:pt idx="0">
                  <c:v>Vessel Accidents</c:v>
                </c:pt>
                <c:pt idx="1">
                  <c:v>James Cook 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'Quarterly Graphs'!$A$2:$A$6</c:f>
              <c:strCache>
                <c:ptCount val="5"/>
                <c:pt idx="0">
                  <c:v>2015~16</c:v>
                </c:pt>
                <c:pt idx="1">
                  <c:v>2014~15</c:v>
                </c:pt>
                <c:pt idx="2">
                  <c:v>2013~14</c:v>
                </c:pt>
                <c:pt idx="3">
                  <c:v>2012~13</c:v>
                </c:pt>
                <c:pt idx="4">
                  <c:v>2011~12</c:v>
                </c:pt>
              </c:strCache>
            </c:strRef>
          </c:cat>
          <c:val>
            <c:numRef>
              <c:f>'Annual Stats 2015-16'!$H$8:$H$12</c:f>
              <c:numCache>
                <c:formatCode>General</c:formatCode>
                <c:ptCount val="5"/>
                <c:pt idx="0">
                  <c:v>2</c:v>
                </c:pt>
                <c:pt idx="1">
                  <c:v>3</c:v>
                </c:pt>
                <c:pt idx="2">
                  <c:v>6</c:v>
                </c:pt>
                <c:pt idx="3">
                  <c:v>2</c:v>
                </c:pt>
                <c:pt idx="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D7-47C5-94E7-8D17560062E0}"/>
            </c:ext>
          </c:extLst>
        </c:ser>
        <c:ser>
          <c:idx val="0"/>
          <c:order val="2"/>
          <c:tx>
            <c:v>MAIB Reports</c:v>
          </c:tx>
          <c:spPr>
            <a:solidFill>
              <a:srgbClr val="C0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'Quarterly Graphs'!$A$2:$A$6</c:f>
              <c:strCache>
                <c:ptCount val="5"/>
                <c:pt idx="0">
                  <c:v>2015~16</c:v>
                </c:pt>
                <c:pt idx="1">
                  <c:v>2014~15</c:v>
                </c:pt>
                <c:pt idx="2">
                  <c:v>2013~14</c:v>
                </c:pt>
                <c:pt idx="3">
                  <c:v>2012~13</c:v>
                </c:pt>
                <c:pt idx="4">
                  <c:v>2011~12</c:v>
                </c:pt>
              </c:strCache>
            </c:strRef>
          </c:cat>
          <c:val>
            <c:numRef>
              <c:f>'Annual Stats 2015-16'!$M$33:$M$37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D7-47C5-94E7-8D1756006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-2131179880"/>
        <c:axId val="-2137324808"/>
      </c:barChart>
      <c:catAx>
        <c:axId val="-21311798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-2137324808"/>
        <c:crosses val="autoZero"/>
        <c:auto val="1"/>
        <c:lblAlgn val="ctr"/>
        <c:lblOffset val="100"/>
        <c:noMultiLvlLbl val="0"/>
      </c:catAx>
      <c:valAx>
        <c:axId val="-21373248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Number</a:t>
                </a:r>
                <a:r>
                  <a:rPr lang="en-GB" baseline="0"/>
                  <a:t> of Vessel Accidents</a:t>
                </a:r>
              </a:p>
            </c:rich>
          </c:tx>
          <c:layout>
            <c:manualLayout>
              <c:xMode val="edge"/>
              <c:yMode val="edge"/>
              <c:x val="0.10239381229323"/>
              <c:y val="0.2577460842156000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-2131179880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baseline="0"/>
              <a:t>Research Ship Group - Vessel Accidents by Equipment Area</a:t>
            </a:r>
            <a:endParaRPr lang="en-GB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933316514187799"/>
          <c:y val="0.14410119078276601"/>
          <c:w val="0.80705806588678897"/>
          <c:h val="0.477532499856407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'Annual Stats 2015-16'!$B$37</c:f>
              <c:strCache>
                <c:ptCount val="1"/>
                <c:pt idx="0">
                  <c:v>F/Y  2011  ~  2012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('Annual Stats 2015-16'!$C$32:$F$32,'Annual Stats 2015-16'!$H$32:$L$32)</c:f>
              <c:strCache>
                <c:ptCount val="9"/>
                <c:pt idx="0">
                  <c:v>Ship Structure</c:v>
                </c:pt>
                <c:pt idx="1">
                  <c:v>Winches</c:v>
                </c:pt>
                <c:pt idx="2">
                  <c:v>Engineering</c:v>
                </c:pt>
                <c:pt idx="3">
                  <c:v>Scientific</c:v>
                </c:pt>
                <c:pt idx="4">
                  <c:v>NMEP</c:v>
                </c:pt>
                <c:pt idx="5">
                  <c:v>Propulsion</c:v>
                </c:pt>
                <c:pt idx="6">
                  <c:v>Cranes</c:v>
                </c:pt>
                <c:pt idx="7">
                  <c:v>Catering</c:v>
                </c:pt>
                <c:pt idx="8">
                  <c:v>Other</c:v>
                </c:pt>
              </c:strCache>
            </c:strRef>
          </c:cat>
          <c:val>
            <c:numRef>
              <c:f>('Annual Stats 2015-16'!$C$37:$F$37,'Annual Stats 2015-16'!$H$37:$L$37)</c:f>
              <c:numCache>
                <c:formatCode>General</c:formatCode>
                <c:ptCount val="9"/>
                <c:pt idx="0">
                  <c:v>3</c:v>
                </c:pt>
                <c:pt idx="1">
                  <c:v>6</c:v>
                </c:pt>
                <c:pt idx="2">
                  <c:v>0</c:v>
                </c:pt>
                <c:pt idx="3">
                  <c:v>2</c:v>
                </c:pt>
                <c:pt idx="4">
                  <c:v>6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E-4A12-8DEF-09D442013D9C}"/>
            </c:ext>
          </c:extLst>
        </c:ser>
        <c:ser>
          <c:idx val="1"/>
          <c:order val="1"/>
          <c:tx>
            <c:strRef>
              <c:f>'Annual Stats 2015-16'!$B$36</c:f>
              <c:strCache>
                <c:ptCount val="1"/>
                <c:pt idx="0">
                  <c:v>F/Y  2012  ~  2013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('Annual Stats 2015-16'!$C$32:$F$32,'Annual Stats 2015-16'!$H$32:$L$32)</c:f>
              <c:strCache>
                <c:ptCount val="9"/>
                <c:pt idx="0">
                  <c:v>Ship Structure</c:v>
                </c:pt>
                <c:pt idx="1">
                  <c:v>Winches</c:v>
                </c:pt>
                <c:pt idx="2">
                  <c:v>Engineering</c:v>
                </c:pt>
                <c:pt idx="3">
                  <c:v>Scientific</c:v>
                </c:pt>
                <c:pt idx="4">
                  <c:v>NMEP</c:v>
                </c:pt>
                <c:pt idx="5">
                  <c:v>Propulsion</c:v>
                </c:pt>
                <c:pt idx="6">
                  <c:v>Cranes</c:v>
                </c:pt>
                <c:pt idx="7">
                  <c:v>Catering</c:v>
                </c:pt>
                <c:pt idx="8">
                  <c:v>Other</c:v>
                </c:pt>
              </c:strCache>
            </c:strRef>
          </c:cat>
          <c:val>
            <c:numRef>
              <c:f>('Annual Stats 2015-16'!$C$36:$F$36,'Annual Stats 2015-16'!$H$36:$L$36)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E-4A12-8DEF-09D442013D9C}"/>
            </c:ext>
          </c:extLst>
        </c:ser>
        <c:ser>
          <c:idx val="2"/>
          <c:order val="2"/>
          <c:tx>
            <c:strRef>
              <c:f>'Annual Stats 2015-16'!$B$35</c:f>
              <c:strCache>
                <c:ptCount val="1"/>
                <c:pt idx="0">
                  <c:v>F/Y  2013  ~  2014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('Annual Stats 2015-16'!$C$32:$F$32,'Annual Stats 2015-16'!$H$32:$L$32)</c:f>
              <c:strCache>
                <c:ptCount val="9"/>
                <c:pt idx="0">
                  <c:v>Ship Structure</c:v>
                </c:pt>
                <c:pt idx="1">
                  <c:v>Winches</c:v>
                </c:pt>
                <c:pt idx="2">
                  <c:v>Engineering</c:v>
                </c:pt>
                <c:pt idx="3">
                  <c:v>Scientific</c:v>
                </c:pt>
                <c:pt idx="4">
                  <c:v>NMEP</c:v>
                </c:pt>
                <c:pt idx="5">
                  <c:v>Propulsion</c:v>
                </c:pt>
                <c:pt idx="6">
                  <c:v>Cranes</c:v>
                </c:pt>
                <c:pt idx="7">
                  <c:v>Catering</c:v>
                </c:pt>
                <c:pt idx="8">
                  <c:v>Other</c:v>
                </c:pt>
              </c:strCache>
            </c:strRef>
          </c:cat>
          <c:val>
            <c:numRef>
              <c:f>('Annual Stats 2015-16'!$C$35:$F$35,'Annual Stats 2015-16'!$H$35:$L$35)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FE-4A12-8DEF-09D442013D9C}"/>
            </c:ext>
          </c:extLst>
        </c:ser>
        <c:ser>
          <c:idx val="3"/>
          <c:order val="3"/>
          <c:tx>
            <c:strRef>
              <c:f>'Annual Stats 2015-16'!$B$34</c:f>
              <c:strCache>
                <c:ptCount val="1"/>
                <c:pt idx="0">
                  <c:v>F/Y  2014  ~  2015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('Annual Stats 2015-16'!$C$32:$F$32,'Annual Stats 2015-16'!$H$32:$L$32)</c:f>
              <c:strCache>
                <c:ptCount val="9"/>
                <c:pt idx="0">
                  <c:v>Ship Structure</c:v>
                </c:pt>
                <c:pt idx="1">
                  <c:v>Winches</c:v>
                </c:pt>
                <c:pt idx="2">
                  <c:v>Engineering</c:v>
                </c:pt>
                <c:pt idx="3">
                  <c:v>Scientific</c:v>
                </c:pt>
                <c:pt idx="4">
                  <c:v>NMEP</c:v>
                </c:pt>
                <c:pt idx="5">
                  <c:v>Propulsion</c:v>
                </c:pt>
                <c:pt idx="6">
                  <c:v>Cranes</c:v>
                </c:pt>
                <c:pt idx="7">
                  <c:v>Catering</c:v>
                </c:pt>
                <c:pt idx="8">
                  <c:v>Other</c:v>
                </c:pt>
              </c:strCache>
            </c:strRef>
          </c:cat>
          <c:val>
            <c:numRef>
              <c:f>('Annual Stats 2015-16'!$C$34:$F$34,'Annual Stats 2015-16'!$H$34:$L$34)</c:f>
              <c:numCache>
                <c:formatCode>General</c:formatCode>
                <c:ptCount val="9"/>
                <c:pt idx="0">
                  <c:v>1</c:v>
                </c:pt>
                <c:pt idx="1">
                  <c:v>5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CFE-4A12-8DEF-09D442013D9C}"/>
            </c:ext>
          </c:extLst>
        </c:ser>
        <c:ser>
          <c:idx val="4"/>
          <c:order val="4"/>
          <c:tx>
            <c:strRef>
              <c:f>'Annual Stats 2015-16'!$B$33</c:f>
              <c:strCache>
                <c:ptCount val="1"/>
                <c:pt idx="0">
                  <c:v>F/Y  2015  ~  2016</c:v>
                </c:pt>
              </c:strCache>
            </c:strRef>
          </c:tx>
          <c:spPr>
            <a:solidFill>
              <a:srgbClr val="003366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('Annual Stats 2015-16'!$C$32:$F$32,'Annual Stats 2015-16'!$H$32:$L$32)</c:f>
              <c:strCache>
                <c:ptCount val="9"/>
                <c:pt idx="0">
                  <c:v>Ship Structure</c:v>
                </c:pt>
                <c:pt idx="1">
                  <c:v>Winches</c:v>
                </c:pt>
                <c:pt idx="2">
                  <c:v>Engineering</c:v>
                </c:pt>
                <c:pt idx="3">
                  <c:v>Scientific</c:v>
                </c:pt>
                <c:pt idx="4">
                  <c:v>NMEP</c:v>
                </c:pt>
                <c:pt idx="5">
                  <c:v>Propulsion</c:v>
                </c:pt>
                <c:pt idx="6">
                  <c:v>Cranes</c:v>
                </c:pt>
                <c:pt idx="7">
                  <c:v>Catering</c:v>
                </c:pt>
                <c:pt idx="8">
                  <c:v>Other</c:v>
                </c:pt>
              </c:strCache>
            </c:strRef>
          </c:cat>
          <c:val>
            <c:numRef>
              <c:f>('Annual Stats 2015-16'!$C$33:$F$33,'Annual Stats 2015-16'!$H$33:$L$33)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CFE-4A12-8DEF-09D442013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2091375800"/>
        <c:axId val="-2137282728"/>
      </c:barChart>
      <c:catAx>
        <c:axId val="20913758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137282728"/>
        <c:crosses val="autoZero"/>
        <c:auto val="1"/>
        <c:lblAlgn val="ctr"/>
        <c:lblOffset val="100"/>
        <c:noMultiLvlLbl val="0"/>
      </c:catAx>
      <c:valAx>
        <c:axId val="-21372827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Number</a:t>
                </a:r>
                <a:r>
                  <a:rPr lang="en-GB" baseline="0"/>
                  <a:t> of Vessel Accidents</a:t>
                </a:r>
              </a:p>
            </c:rich>
          </c:tx>
          <c:layout>
            <c:manualLayout>
              <c:xMode val="edge"/>
              <c:yMode val="edge"/>
              <c:x val="9.9920710337466204E-2"/>
              <c:y val="0.2038451681007429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2091375800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baseline="0"/>
              <a:t>RSS Discovery - MAIB &amp; Accidents Vs Other Reports  </a:t>
            </a:r>
            <a:endParaRPr lang="en-GB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v>Near Miss &amp; Haz'Comms</c:v>
          </c:tx>
          <c:spPr>
            <a:solidFill>
              <a:schemeClr val="accent5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'Quarterly Graphs'!$A$2:$A$6</c:f>
              <c:strCache>
                <c:ptCount val="5"/>
                <c:pt idx="0">
                  <c:v>2015~16</c:v>
                </c:pt>
                <c:pt idx="1">
                  <c:v>2014~15</c:v>
                </c:pt>
                <c:pt idx="2">
                  <c:v>2013~14</c:v>
                </c:pt>
                <c:pt idx="3">
                  <c:v>2012~13</c:v>
                </c:pt>
                <c:pt idx="4">
                  <c:v>2011~12</c:v>
                </c:pt>
              </c:strCache>
            </c:strRef>
          </c:cat>
          <c:val>
            <c:numRef>
              <c:f>'Annual Stats 2015-16'!$K$17:$K$21</c:f>
              <c:numCache>
                <c:formatCode>General</c:formatCode>
                <c:ptCount val="5"/>
                <c:pt idx="0">
                  <c:v>32</c:v>
                </c:pt>
                <c:pt idx="1">
                  <c:v>70</c:v>
                </c:pt>
                <c:pt idx="2">
                  <c:v>31</c:v>
                </c:pt>
                <c:pt idx="3">
                  <c:v>15</c:v>
                </c:pt>
                <c:pt idx="4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0D-494B-A201-F8D3FA3EA14F}"/>
            </c:ext>
          </c:extLst>
        </c:ser>
        <c:ser>
          <c:idx val="0"/>
          <c:order val="1"/>
          <c:tx>
            <c:v>Combined Accidents</c:v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'Quarterly Graphs'!$A$2:$A$6</c:f>
              <c:strCache>
                <c:ptCount val="5"/>
                <c:pt idx="0">
                  <c:v>2015~16</c:v>
                </c:pt>
                <c:pt idx="1">
                  <c:v>2014~15</c:v>
                </c:pt>
                <c:pt idx="2">
                  <c:v>2013~14</c:v>
                </c:pt>
                <c:pt idx="3">
                  <c:v>2012~13</c:v>
                </c:pt>
                <c:pt idx="4">
                  <c:v>2011~12</c:v>
                </c:pt>
              </c:strCache>
            </c:strRef>
          </c:cat>
          <c:val>
            <c:numRef>
              <c:f>'Annual Stats 2015-16'!$K$8:$K$12</c:f>
              <c:numCache>
                <c:formatCode>General</c:formatCode>
                <c:ptCount val="5"/>
                <c:pt idx="0">
                  <c:v>23</c:v>
                </c:pt>
                <c:pt idx="1">
                  <c:v>21</c:v>
                </c:pt>
                <c:pt idx="2">
                  <c:v>15</c:v>
                </c:pt>
                <c:pt idx="3">
                  <c:v>13</c:v>
                </c:pt>
                <c:pt idx="4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0D-494B-A201-F8D3FA3EA14F}"/>
            </c:ext>
          </c:extLst>
        </c:ser>
        <c:ser>
          <c:idx val="2"/>
          <c:order val="2"/>
          <c:tx>
            <c:v>MAIB Reports</c:v>
          </c:tx>
          <c:spPr>
            <a:solidFill>
              <a:srgbClr val="C0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'Quarterly Graphs'!$A$2:$A$6</c:f>
              <c:strCache>
                <c:ptCount val="5"/>
                <c:pt idx="0">
                  <c:v>2015~16</c:v>
                </c:pt>
                <c:pt idx="1">
                  <c:v>2014~15</c:v>
                </c:pt>
                <c:pt idx="2">
                  <c:v>2013~14</c:v>
                </c:pt>
                <c:pt idx="3">
                  <c:v>2012~13</c:v>
                </c:pt>
                <c:pt idx="4">
                  <c:v>2011~12</c:v>
                </c:pt>
              </c:strCache>
            </c:strRef>
          </c:cat>
          <c:val>
            <c:numRef>
              <c:f>'Annual Stats 2015-16'!$S$8:$S$12</c:f>
              <c:numCache>
                <c:formatCode>General</c:formatCode>
                <c:ptCount val="5"/>
                <c:pt idx="0">
                  <c:v>4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0D-494B-A201-F8D3FA3EA1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-2131635032"/>
        <c:axId val="-2131632024"/>
      </c:barChart>
      <c:catAx>
        <c:axId val="-21316350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-2131632024"/>
        <c:crosses val="autoZero"/>
        <c:auto val="1"/>
        <c:lblAlgn val="ctr"/>
        <c:lblOffset val="100"/>
        <c:noMultiLvlLbl val="0"/>
      </c:catAx>
      <c:valAx>
        <c:axId val="-21316320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Number</a:t>
                </a:r>
                <a:r>
                  <a:rPr lang="en-GB" baseline="0"/>
                  <a:t> of combined Reports</a:t>
                </a:r>
              </a:p>
            </c:rich>
          </c:tx>
          <c:layout>
            <c:manualLayout>
              <c:xMode val="edge"/>
              <c:yMode val="edge"/>
              <c:x val="0.10239381229323"/>
              <c:y val="0.2577460842156000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-2131635032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baseline="0"/>
              <a:t>Research Ship Group - Near Miss Reported by Ship</a:t>
            </a:r>
            <a:endParaRPr lang="en-GB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'Annual Stats 2015-16'!$D$15:$D$16</c:f>
              <c:strCache>
                <c:ptCount val="2"/>
                <c:pt idx="0">
                  <c:v>Near Miss</c:v>
                </c:pt>
                <c:pt idx="1">
                  <c:v>Discovery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'Quarterly Graphs'!$A$2:$A$6</c:f>
              <c:strCache>
                <c:ptCount val="5"/>
                <c:pt idx="0">
                  <c:v>2015~16</c:v>
                </c:pt>
                <c:pt idx="1">
                  <c:v>2014~15</c:v>
                </c:pt>
                <c:pt idx="2">
                  <c:v>2013~14</c:v>
                </c:pt>
                <c:pt idx="3">
                  <c:v>2012~13</c:v>
                </c:pt>
                <c:pt idx="4">
                  <c:v>2011~12</c:v>
                </c:pt>
              </c:strCache>
            </c:strRef>
          </c:cat>
          <c:val>
            <c:numRef>
              <c:f>'Annual Stats 2015-16'!$D$17:$D$21</c:f>
              <c:numCache>
                <c:formatCode>General</c:formatCode>
                <c:ptCount val="5"/>
                <c:pt idx="0">
                  <c:v>12</c:v>
                </c:pt>
                <c:pt idx="1">
                  <c:v>7</c:v>
                </c:pt>
                <c:pt idx="2">
                  <c:v>11</c:v>
                </c:pt>
                <c:pt idx="3">
                  <c:v>10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6B-405E-B229-378D5B8C944D}"/>
            </c:ext>
          </c:extLst>
        </c:ser>
        <c:ser>
          <c:idx val="1"/>
          <c:order val="1"/>
          <c:tx>
            <c:strRef>
              <c:f>'Annual Stats 2015-16'!$E$15:$E$16</c:f>
              <c:strCache>
                <c:ptCount val="2"/>
                <c:pt idx="0">
                  <c:v>Near Miss</c:v>
                </c:pt>
                <c:pt idx="1">
                  <c:v>James Cook 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cat>
            <c:strRef>
              <c:f>'Quarterly Graphs'!$A$2:$A$6</c:f>
              <c:strCache>
                <c:ptCount val="5"/>
                <c:pt idx="0">
                  <c:v>2015~16</c:v>
                </c:pt>
                <c:pt idx="1">
                  <c:v>2014~15</c:v>
                </c:pt>
                <c:pt idx="2">
                  <c:v>2013~14</c:v>
                </c:pt>
                <c:pt idx="3">
                  <c:v>2012~13</c:v>
                </c:pt>
                <c:pt idx="4">
                  <c:v>2011~12</c:v>
                </c:pt>
              </c:strCache>
            </c:strRef>
          </c:cat>
          <c:val>
            <c:numRef>
              <c:f>'Annual Stats 2015-16'!$E$17:$E$21</c:f>
              <c:numCache>
                <c:formatCode>General</c:formatCode>
                <c:ptCount val="5"/>
                <c:pt idx="0">
                  <c:v>13</c:v>
                </c:pt>
                <c:pt idx="1">
                  <c:v>2</c:v>
                </c:pt>
                <c:pt idx="2">
                  <c:v>9</c:v>
                </c:pt>
                <c:pt idx="3">
                  <c:v>5</c:v>
                </c:pt>
                <c:pt idx="4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6B-405E-B229-378D5B8C9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2091395096"/>
        <c:axId val="2091630696"/>
      </c:barChart>
      <c:catAx>
        <c:axId val="20913950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2091630696"/>
        <c:crosses val="autoZero"/>
        <c:auto val="1"/>
        <c:lblAlgn val="ctr"/>
        <c:lblOffset val="100"/>
        <c:noMultiLvlLbl val="0"/>
      </c:catAx>
      <c:valAx>
        <c:axId val="20916306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Number</a:t>
                </a:r>
                <a:r>
                  <a:rPr lang="en-GB" baseline="0"/>
                  <a:t> of Near Miss Reports</a:t>
                </a:r>
              </a:p>
            </c:rich>
          </c:tx>
          <c:layout>
            <c:manualLayout>
              <c:xMode val="edge"/>
              <c:yMode val="edge"/>
              <c:x val="0.10239381229323"/>
              <c:y val="0.2577460842156000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2091395096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baseline="0"/>
              <a:t>Research Ship Group - Near Miss Reports by Equipment Area</a:t>
            </a:r>
            <a:endParaRPr lang="en-GB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'Annual Stats 2015-16'!$B$45</c:f>
              <c:strCache>
                <c:ptCount val="1"/>
                <c:pt idx="0">
                  <c:v>F/Y  2011  ~  2012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('Annual Stats 2015-16'!$D$40:$H$40,'Annual Stats 2015-16'!$J$40:$L$40)</c:f>
              <c:strCache>
                <c:ptCount val="8"/>
                <c:pt idx="0">
                  <c:v>Winches</c:v>
                </c:pt>
                <c:pt idx="1">
                  <c:v>Engineering</c:v>
                </c:pt>
                <c:pt idx="2">
                  <c:v>Scientific</c:v>
                </c:pt>
                <c:pt idx="3">
                  <c:v>Navigational</c:v>
                </c:pt>
                <c:pt idx="4">
                  <c:v>NMEP</c:v>
                </c:pt>
                <c:pt idx="5">
                  <c:v>Cranes</c:v>
                </c:pt>
                <c:pt idx="6">
                  <c:v>Electrical</c:v>
                </c:pt>
                <c:pt idx="7">
                  <c:v>Other</c:v>
                </c:pt>
              </c:strCache>
            </c:strRef>
          </c:cat>
          <c:val>
            <c:numRef>
              <c:f>('Annual Stats 2015-16'!$D$45:$H$45,'Annual Stats 2015-16'!$J$45:$L$45)</c:f>
              <c:numCache>
                <c:formatCode>General</c:formatCode>
                <c:ptCount val="8"/>
                <c:pt idx="0">
                  <c:v>4</c:v>
                </c:pt>
                <c:pt idx="1">
                  <c:v>2</c:v>
                </c:pt>
                <c:pt idx="2">
                  <c:v>5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4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BA-48F4-8925-2DE9AE9A335F}"/>
            </c:ext>
          </c:extLst>
        </c:ser>
        <c:ser>
          <c:idx val="4"/>
          <c:order val="1"/>
          <c:tx>
            <c:strRef>
              <c:f>'Annual Stats 2015-16'!$B$44</c:f>
              <c:strCache>
                <c:ptCount val="1"/>
                <c:pt idx="0">
                  <c:v>F/Y  2012  ~  2013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('Annual Stats 2015-16'!$D$40:$H$40,'Annual Stats 2015-16'!$J$40:$L$40)</c:f>
              <c:strCache>
                <c:ptCount val="8"/>
                <c:pt idx="0">
                  <c:v>Winches</c:v>
                </c:pt>
                <c:pt idx="1">
                  <c:v>Engineering</c:v>
                </c:pt>
                <c:pt idx="2">
                  <c:v>Scientific</c:v>
                </c:pt>
                <c:pt idx="3">
                  <c:v>Navigational</c:v>
                </c:pt>
                <c:pt idx="4">
                  <c:v>NMEP</c:v>
                </c:pt>
                <c:pt idx="5">
                  <c:v>Cranes</c:v>
                </c:pt>
                <c:pt idx="6">
                  <c:v>Electrical</c:v>
                </c:pt>
                <c:pt idx="7">
                  <c:v>Other</c:v>
                </c:pt>
              </c:strCache>
            </c:strRef>
          </c:cat>
          <c:val>
            <c:numRef>
              <c:f>('Annual Stats 2015-16'!$D$44:$H$44,'Annual Stats 2015-16'!$J$44:$L$44)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4</c:v>
                </c:pt>
                <c:pt idx="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BA-48F4-8925-2DE9AE9A335F}"/>
            </c:ext>
          </c:extLst>
        </c:ser>
        <c:ser>
          <c:idx val="3"/>
          <c:order val="2"/>
          <c:tx>
            <c:strRef>
              <c:f>'Annual Stats 2015-16'!$B$43</c:f>
              <c:strCache>
                <c:ptCount val="1"/>
                <c:pt idx="0">
                  <c:v>F/Y  2013  ~  2014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('Annual Stats 2015-16'!$D$40:$H$40,'Annual Stats 2015-16'!$J$40:$L$40)</c:f>
              <c:strCache>
                <c:ptCount val="8"/>
                <c:pt idx="0">
                  <c:v>Winches</c:v>
                </c:pt>
                <c:pt idx="1">
                  <c:v>Engineering</c:v>
                </c:pt>
                <c:pt idx="2">
                  <c:v>Scientific</c:v>
                </c:pt>
                <c:pt idx="3">
                  <c:v>Navigational</c:v>
                </c:pt>
                <c:pt idx="4">
                  <c:v>NMEP</c:v>
                </c:pt>
                <c:pt idx="5">
                  <c:v>Cranes</c:v>
                </c:pt>
                <c:pt idx="6">
                  <c:v>Electrical</c:v>
                </c:pt>
                <c:pt idx="7">
                  <c:v>Other</c:v>
                </c:pt>
              </c:strCache>
            </c:strRef>
          </c:cat>
          <c:val>
            <c:numRef>
              <c:f>('Annual Stats 2015-16'!$D$43:$H$43,'Annual Stats 2015-16'!$J$43:$L$43)</c:f>
              <c:numCache>
                <c:formatCode>General</c:formatCode>
                <c:ptCount val="8"/>
                <c:pt idx="0">
                  <c:v>3</c:v>
                </c:pt>
                <c:pt idx="1">
                  <c:v>3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BA-48F4-8925-2DE9AE9A335F}"/>
            </c:ext>
          </c:extLst>
        </c:ser>
        <c:ser>
          <c:idx val="2"/>
          <c:order val="3"/>
          <c:tx>
            <c:strRef>
              <c:f>'Annual Stats 2015-16'!$B$42</c:f>
              <c:strCache>
                <c:ptCount val="1"/>
                <c:pt idx="0">
                  <c:v>F/Y  2014  ~  2015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('Annual Stats 2015-16'!$D$40:$H$40,'Annual Stats 2015-16'!$J$40:$L$40)</c:f>
              <c:strCache>
                <c:ptCount val="8"/>
                <c:pt idx="0">
                  <c:v>Winches</c:v>
                </c:pt>
                <c:pt idx="1">
                  <c:v>Engineering</c:v>
                </c:pt>
                <c:pt idx="2">
                  <c:v>Scientific</c:v>
                </c:pt>
                <c:pt idx="3">
                  <c:v>Navigational</c:v>
                </c:pt>
                <c:pt idx="4">
                  <c:v>NMEP</c:v>
                </c:pt>
                <c:pt idx="5">
                  <c:v>Cranes</c:v>
                </c:pt>
                <c:pt idx="6">
                  <c:v>Electrical</c:v>
                </c:pt>
                <c:pt idx="7">
                  <c:v>Other</c:v>
                </c:pt>
              </c:strCache>
            </c:strRef>
          </c:cat>
          <c:val>
            <c:numRef>
              <c:f>('Annual Stats 2015-16'!$D$42:$H$42,'Annual Stats 2015-16'!$J$42:$L$42)</c:f>
              <c:numCache>
                <c:formatCode>General</c:formatCode>
                <c:ptCount val="8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BA-48F4-8925-2DE9AE9A335F}"/>
            </c:ext>
          </c:extLst>
        </c:ser>
        <c:ser>
          <c:idx val="1"/>
          <c:order val="4"/>
          <c:tx>
            <c:strRef>
              <c:f>'Annual Stats 2015-16'!$B$41</c:f>
              <c:strCache>
                <c:ptCount val="1"/>
                <c:pt idx="0">
                  <c:v>F/Y  2015  ~  2016</c:v>
                </c:pt>
              </c:strCache>
            </c:strRef>
          </c:tx>
          <c:spPr>
            <a:solidFill>
              <a:srgbClr val="003366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('Annual Stats 2015-16'!$D$40:$H$40,'Annual Stats 2015-16'!$J$40:$L$40)</c:f>
              <c:strCache>
                <c:ptCount val="8"/>
                <c:pt idx="0">
                  <c:v>Winches</c:v>
                </c:pt>
                <c:pt idx="1">
                  <c:v>Engineering</c:v>
                </c:pt>
                <c:pt idx="2">
                  <c:v>Scientific</c:v>
                </c:pt>
                <c:pt idx="3">
                  <c:v>Navigational</c:v>
                </c:pt>
                <c:pt idx="4">
                  <c:v>NMEP</c:v>
                </c:pt>
                <c:pt idx="5">
                  <c:v>Cranes</c:v>
                </c:pt>
                <c:pt idx="6">
                  <c:v>Electrical</c:v>
                </c:pt>
                <c:pt idx="7">
                  <c:v>Other</c:v>
                </c:pt>
              </c:strCache>
            </c:strRef>
          </c:cat>
          <c:val>
            <c:numRef>
              <c:f>('Annual Stats 2015-16'!$D$41:$H$41,'Annual Stats 2015-16'!$J$41:$L$41)</c:f>
              <c:numCache>
                <c:formatCode>General</c:formatCode>
                <c:ptCount val="8"/>
                <c:pt idx="0">
                  <c:v>4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2BA-48F4-8925-2DE9AE9A33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2091618088"/>
        <c:axId val="-2137577912"/>
      </c:barChart>
      <c:catAx>
        <c:axId val="20916180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137577912"/>
        <c:crosses val="autoZero"/>
        <c:auto val="1"/>
        <c:lblAlgn val="ctr"/>
        <c:lblOffset val="100"/>
        <c:noMultiLvlLbl val="0"/>
      </c:catAx>
      <c:valAx>
        <c:axId val="-21375779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Number</a:t>
                </a:r>
                <a:r>
                  <a:rPr lang="en-GB" baseline="0"/>
                  <a:t> of Vessel Accidents</a:t>
                </a:r>
              </a:p>
            </c:rich>
          </c:tx>
          <c:layout>
            <c:manualLayout>
              <c:xMode val="edge"/>
              <c:yMode val="edge"/>
              <c:x val="9.9920710337466204E-2"/>
              <c:y val="0.2038451681007429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2091618088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13" Type="http://schemas.openxmlformats.org/officeDocument/2006/relationships/chart" Target="../charts/chart27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12" Type="http://schemas.openxmlformats.org/officeDocument/2006/relationships/chart" Target="../charts/chart26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11" Type="http://schemas.openxmlformats.org/officeDocument/2006/relationships/chart" Target="../charts/chart25.xml"/><Relationship Id="rId5" Type="http://schemas.openxmlformats.org/officeDocument/2006/relationships/chart" Target="../charts/chart19.xml"/><Relationship Id="rId10" Type="http://schemas.openxmlformats.org/officeDocument/2006/relationships/chart" Target="../charts/chart24.xml"/><Relationship Id="rId4" Type="http://schemas.openxmlformats.org/officeDocument/2006/relationships/chart" Target="../charts/chart18.xml"/><Relationship Id="rId9" Type="http://schemas.openxmlformats.org/officeDocument/2006/relationships/chart" Target="../charts/chart23.xml"/><Relationship Id="rId14" Type="http://schemas.openxmlformats.org/officeDocument/2006/relationships/chart" Target="../charts/chart2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32657</xdr:colOff>
      <xdr:row>2</xdr:row>
      <xdr:rowOff>20682</xdr:rowOff>
    </xdr:from>
    <xdr:to>
      <xdr:col>14</xdr:col>
      <xdr:colOff>10886</xdr:colOff>
      <xdr:row>23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10886</xdr:colOff>
      <xdr:row>52</xdr:row>
      <xdr:rowOff>10884</xdr:rowOff>
    </xdr:from>
    <xdr:to>
      <xdr:col>13</xdr:col>
      <xdr:colOff>598714</xdr:colOff>
      <xdr:row>72</xdr:row>
      <xdr:rowOff>163285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602343</xdr:colOff>
      <xdr:row>52</xdr:row>
      <xdr:rowOff>21771</xdr:rowOff>
    </xdr:from>
    <xdr:to>
      <xdr:col>27</xdr:col>
      <xdr:colOff>580571</xdr:colOff>
      <xdr:row>72</xdr:row>
      <xdr:rowOff>166915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25400</xdr:colOff>
      <xdr:row>26</xdr:row>
      <xdr:rowOff>152400</xdr:rowOff>
    </xdr:from>
    <xdr:to>
      <xdr:col>14</xdr:col>
      <xdr:colOff>3629</xdr:colOff>
      <xdr:row>47</xdr:row>
      <xdr:rowOff>144418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101</xdr:row>
      <xdr:rowOff>114300</xdr:rowOff>
    </xdr:from>
    <xdr:to>
      <xdr:col>13</xdr:col>
      <xdr:colOff>587829</xdr:colOff>
      <xdr:row>122</xdr:row>
      <xdr:rowOff>106318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12700</xdr:colOff>
      <xdr:row>102</xdr:row>
      <xdr:rowOff>25400</xdr:rowOff>
    </xdr:from>
    <xdr:to>
      <xdr:col>28</xdr:col>
      <xdr:colOff>228600</xdr:colOff>
      <xdr:row>123</xdr:row>
      <xdr:rowOff>1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0</xdr:colOff>
      <xdr:row>27</xdr:row>
      <xdr:rowOff>0</xdr:rowOff>
    </xdr:from>
    <xdr:to>
      <xdr:col>27</xdr:col>
      <xdr:colOff>587829</xdr:colOff>
      <xdr:row>47</xdr:row>
      <xdr:rowOff>169818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127</xdr:row>
      <xdr:rowOff>0</xdr:rowOff>
    </xdr:from>
    <xdr:to>
      <xdr:col>13</xdr:col>
      <xdr:colOff>587829</xdr:colOff>
      <xdr:row>147</xdr:row>
      <xdr:rowOff>169818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0</xdr:colOff>
      <xdr:row>127</xdr:row>
      <xdr:rowOff>0</xdr:rowOff>
    </xdr:from>
    <xdr:to>
      <xdr:col>27</xdr:col>
      <xdr:colOff>587828</xdr:colOff>
      <xdr:row>147</xdr:row>
      <xdr:rowOff>152401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0</xdr:colOff>
      <xdr:row>152</xdr:row>
      <xdr:rowOff>0</xdr:rowOff>
    </xdr:from>
    <xdr:to>
      <xdr:col>13</xdr:col>
      <xdr:colOff>587829</xdr:colOff>
      <xdr:row>172</xdr:row>
      <xdr:rowOff>169818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0</xdr:colOff>
      <xdr:row>77</xdr:row>
      <xdr:rowOff>12700</xdr:rowOff>
    </xdr:from>
    <xdr:to>
      <xdr:col>13</xdr:col>
      <xdr:colOff>587829</xdr:colOff>
      <xdr:row>98</xdr:row>
      <xdr:rowOff>4718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16</xdr:col>
      <xdr:colOff>0</xdr:colOff>
      <xdr:row>77</xdr:row>
      <xdr:rowOff>0</xdr:rowOff>
    </xdr:from>
    <xdr:to>
      <xdr:col>27</xdr:col>
      <xdr:colOff>587828</xdr:colOff>
      <xdr:row>97</xdr:row>
      <xdr:rowOff>145144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16</xdr:col>
      <xdr:colOff>0</xdr:colOff>
      <xdr:row>152</xdr:row>
      <xdr:rowOff>0</xdr:rowOff>
    </xdr:from>
    <xdr:to>
      <xdr:col>27</xdr:col>
      <xdr:colOff>587828</xdr:colOff>
      <xdr:row>172</xdr:row>
      <xdr:rowOff>152401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16</xdr:col>
      <xdr:colOff>0</xdr:colOff>
      <xdr:row>2</xdr:row>
      <xdr:rowOff>0</xdr:rowOff>
    </xdr:from>
    <xdr:to>
      <xdr:col>27</xdr:col>
      <xdr:colOff>587829</xdr:colOff>
      <xdr:row>22</xdr:row>
      <xdr:rowOff>157118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0.01729</cdr:x>
      <cdr:y>0.66712</cdr:y>
    </cdr:from>
    <cdr:to>
      <cdr:x>0.187</cdr:x>
      <cdr:y>0.71446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26116" y="2570770"/>
          <a:ext cx="1237743" cy="1824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 i="1">
              <a:solidFill>
                <a:srgbClr val="0070C0"/>
              </a:solidFill>
            </a:rPr>
            <a:t>Financial</a:t>
          </a:r>
          <a:r>
            <a:rPr lang="en-GB" sz="1100" i="1" baseline="0">
              <a:solidFill>
                <a:srgbClr val="0070C0"/>
              </a:solidFill>
            </a:rPr>
            <a:t> Year</a:t>
          </a:r>
          <a:endParaRPr lang="en-GB" sz="1100" i="1">
            <a:solidFill>
              <a:srgbClr val="0070C0"/>
            </a:solidFill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0.02847</cdr:x>
      <cdr:y>0.82345</cdr:y>
    </cdr:from>
    <cdr:to>
      <cdr:x>0.21578</cdr:x>
      <cdr:y>0.86915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7625" y="3068013"/>
          <a:ext cx="1366132" cy="1702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n-GB" sz="1100" i="1">
              <a:solidFill>
                <a:srgbClr val="0070C0"/>
              </a:solidFill>
            </a:rPr>
            <a:t>Research</a:t>
          </a:r>
          <a:r>
            <a:rPr lang="en-GB" sz="1100" i="1" baseline="0">
              <a:solidFill>
                <a:srgbClr val="0070C0"/>
              </a:solidFill>
            </a:rPr>
            <a:t> Ship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0.03195</cdr:x>
      <cdr:y>0.75528</cdr:y>
    </cdr:from>
    <cdr:to>
      <cdr:x>0.21926</cdr:x>
      <cdr:y>0.80098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33044" y="2814025"/>
          <a:ext cx="1366132" cy="1702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n-GB" sz="1100" i="1">
              <a:solidFill>
                <a:srgbClr val="0070C0"/>
              </a:solidFill>
            </a:rPr>
            <a:t>Research</a:t>
          </a:r>
          <a:r>
            <a:rPr lang="en-GB" sz="1100" i="1" baseline="0">
              <a:solidFill>
                <a:srgbClr val="0070C0"/>
              </a:solidFill>
            </a:rPr>
            <a:t> Ship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0.0158</cdr:x>
      <cdr:y>0.66994</cdr:y>
    </cdr:from>
    <cdr:to>
      <cdr:x>0.18551</cdr:x>
      <cdr:y>0.71728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15217" y="2581660"/>
          <a:ext cx="1237768" cy="1824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 i="1">
              <a:solidFill>
                <a:srgbClr val="0070C0"/>
              </a:solidFill>
            </a:rPr>
            <a:t>Financial</a:t>
          </a:r>
          <a:r>
            <a:rPr lang="en-GB" sz="1100" i="1" baseline="0">
              <a:solidFill>
                <a:srgbClr val="0070C0"/>
              </a:solidFill>
            </a:rPr>
            <a:t> Year</a:t>
          </a:r>
          <a:endParaRPr lang="en-GB" sz="1100" i="1">
            <a:solidFill>
              <a:srgbClr val="0070C0"/>
            </a:solidFill>
          </a:endParaRP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0.01729</cdr:x>
      <cdr:y>0.66712</cdr:y>
    </cdr:from>
    <cdr:to>
      <cdr:x>0.187</cdr:x>
      <cdr:y>0.71446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26116" y="2570770"/>
          <a:ext cx="1237743" cy="1824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 i="1">
              <a:solidFill>
                <a:srgbClr val="0070C0"/>
              </a:solidFill>
            </a:rPr>
            <a:t>Financial</a:t>
          </a:r>
          <a:r>
            <a:rPr lang="en-GB" sz="1100" i="1" baseline="0">
              <a:solidFill>
                <a:srgbClr val="0070C0"/>
              </a:solidFill>
            </a:rPr>
            <a:t> Year</a:t>
          </a:r>
          <a:endParaRPr lang="en-GB" sz="1100" i="1">
            <a:solidFill>
              <a:srgbClr val="0070C0"/>
            </a:solidFill>
          </a:endParaRP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0.01802</cdr:x>
      <cdr:y>0.65642</cdr:y>
    </cdr:from>
    <cdr:to>
      <cdr:x>0.20533</cdr:x>
      <cdr:y>0.70212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1425" y="2445713"/>
          <a:ext cx="1366132" cy="1702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n-GB" sz="1100" i="1">
              <a:solidFill>
                <a:srgbClr val="0070C0"/>
              </a:solidFill>
            </a:rPr>
            <a:t>Categories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32657</xdr:colOff>
      <xdr:row>2</xdr:row>
      <xdr:rowOff>20682</xdr:rowOff>
    </xdr:from>
    <xdr:to>
      <xdr:col>14</xdr:col>
      <xdr:colOff>10886</xdr:colOff>
      <xdr:row>23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10886</xdr:colOff>
      <xdr:row>52</xdr:row>
      <xdr:rowOff>10884</xdr:rowOff>
    </xdr:from>
    <xdr:to>
      <xdr:col>13</xdr:col>
      <xdr:colOff>598714</xdr:colOff>
      <xdr:row>72</xdr:row>
      <xdr:rowOff>163285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602343</xdr:colOff>
      <xdr:row>52</xdr:row>
      <xdr:rowOff>21771</xdr:rowOff>
    </xdr:from>
    <xdr:to>
      <xdr:col>27</xdr:col>
      <xdr:colOff>580571</xdr:colOff>
      <xdr:row>72</xdr:row>
      <xdr:rowOff>166915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25400</xdr:colOff>
      <xdr:row>26</xdr:row>
      <xdr:rowOff>152400</xdr:rowOff>
    </xdr:from>
    <xdr:to>
      <xdr:col>14</xdr:col>
      <xdr:colOff>3629</xdr:colOff>
      <xdr:row>47</xdr:row>
      <xdr:rowOff>144418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101</xdr:row>
      <xdr:rowOff>114300</xdr:rowOff>
    </xdr:from>
    <xdr:to>
      <xdr:col>13</xdr:col>
      <xdr:colOff>587829</xdr:colOff>
      <xdr:row>122</xdr:row>
      <xdr:rowOff>106318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12700</xdr:colOff>
      <xdr:row>102</xdr:row>
      <xdr:rowOff>25400</xdr:rowOff>
    </xdr:from>
    <xdr:to>
      <xdr:col>28</xdr:col>
      <xdr:colOff>228600</xdr:colOff>
      <xdr:row>123</xdr:row>
      <xdr:rowOff>1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0</xdr:colOff>
      <xdr:row>27</xdr:row>
      <xdr:rowOff>0</xdr:rowOff>
    </xdr:from>
    <xdr:to>
      <xdr:col>27</xdr:col>
      <xdr:colOff>587829</xdr:colOff>
      <xdr:row>47</xdr:row>
      <xdr:rowOff>169818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127</xdr:row>
      <xdr:rowOff>0</xdr:rowOff>
    </xdr:from>
    <xdr:to>
      <xdr:col>13</xdr:col>
      <xdr:colOff>587829</xdr:colOff>
      <xdr:row>147</xdr:row>
      <xdr:rowOff>169818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0</xdr:colOff>
      <xdr:row>127</xdr:row>
      <xdr:rowOff>0</xdr:rowOff>
    </xdr:from>
    <xdr:to>
      <xdr:col>27</xdr:col>
      <xdr:colOff>587828</xdr:colOff>
      <xdr:row>147</xdr:row>
      <xdr:rowOff>152401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0</xdr:colOff>
      <xdr:row>152</xdr:row>
      <xdr:rowOff>0</xdr:rowOff>
    </xdr:from>
    <xdr:to>
      <xdr:col>13</xdr:col>
      <xdr:colOff>587829</xdr:colOff>
      <xdr:row>172</xdr:row>
      <xdr:rowOff>169818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0</xdr:colOff>
      <xdr:row>77</xdr:row>
      <xdr:rowOff>12700</xdr:rowOff>
    </xdr:from>
    <xdr:to>
      <xdr:col>13</xdr:col>
      <xdr:colOff>587829</xdr:colOff>
      <xdr:row>98</xdr:row>
      <xdr:rowOff>4718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16</xdr:col>
      <xdr:colOff>0</xdr:colOff>
      <xdr:row>77</xdr:row>
      <xdr:rowOff>0</xdr:rowOff>
    </xdr:from>
    <xdr:to>
      <xdr:col>27</xdr:col>
      <xdr:colOff>587828</xdr:colOff>
      <xdr:row>97</xdr:row>
      <xdr:rowOff>145144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16</xdr:col>
      <xdr:colOff>0</xdr:colOff>
      <xdr:row>152</xdr:row>
      <xdr:rowOff>0</xdr:rowOff>
    </xdr:from>
    <xdr:to>
      <xdr:col>27</xdr:col>
      <xdr:colOff>587828</xdr:colOff>
      <xdr:row>172</xdr:row>
      <xdr:rowOff>152401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16</xdr:col>
      <xdr:colOff>0</xdr:colOff>
      <xdr:row>2</xdr:row>
      <xdr:rowOff>0</xdr:rowOff>
    </xdr:from>
    <xdr:to>
      <xdr:col>27</xdr:col>
      <xdr:colOff>587829</xdr:colOff>
      <xdr:row>22</xdr:row>
      <xdr:rowOff>157118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0.03195</cdr:x>
      <cdr:y>0.71437</cdr:y>
    </cdr:from>
    <cdr:to>
      <cdr:x>0.21926</cdr:x>
      <cdr:y>0.76007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8666" y="2722518"/>
          <a:ext cx="1164771" cy="1741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n-GB" sz="1100" i="1">
              <a:solidFill>
                <a:srgbClr val="0070C0"/>
              </a:solidFill>
            </a:rPr>
            <a:t>Categories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0.01729</cdr:x>
      <cdr:y>0.66712</cdr:y>
    </cdr:from>
    <cdr:to>
      <cdr:x>0.187</cdr:x>
      <cdr:y>0.71446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26116" y="2570770"/>
          <a:ext cx="1237743" cy="1824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 i="1">
              <a:solidFill>
                <a:srgbClr val="0070C0"/>
              </a:solidFill>
            </a:rPr>
            <a:t>Financial</a:t>
          </a:r>
          <a:r>
            <a:rPr lang="en-GB" sz="1100" i="1" baseline="0">
              <a:solidFill>
                <a:srgbClr val="0070C0"/>
              </a:solidFill>
            </a:rPr>
            <a:t> Year</a:t>
          </a:r>
          <a:endParaRPr lang="en-GB" sz="1100" i="1">
            <a:solidFill>
              <a:srgbClr val="0070C0"/>
            </a:solidFill>
          </a:endParaRP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0.0158</cdr:x>
      <cdr:y>0.66994</cdr:y>
    </cdr:from>
    <cdr:to>
      <cdr:x>0.18551</cdr:x>
      <cdr:y>0.71728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15217" y="2581660"/>
          <a:ext cx="1237768" cy="1824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 i="1">
              <a:solidFill>
                <a:srgbClr val="0070C0"/>
              </a:solidFill>
            </a:rPr>
            <a:t>Financial</a:t>
          </a:r>
          <a:r>
            <a:rPr lang="en-GB" sz="1100" i="1" baseline="0">
              <a:solidFill>
                <a:srgbClr val="0070C0"/>
              </a:solidFill>
            </a:rPr>
            <a:t> Year</a:t>
          </a:r>
          <a:endParaRPr lang="en-GB" sz="1100" i="1">
            <a:solidFill>
              <a:srgbClr val="0070C0"/>
            </a:solidFill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0.03195</cdr:x>
      <cdr:y>0.71437</cdr:y>
    </cdr:from>
    <cdr:to>
      <cdr:x>0.21926</cdr:x>
      <cdr:y>0.76007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8666" y="2722518"/>
          <a:ext cx="1164771" cy="1741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n-GB" sz="1100" i="1">
              <a:solidFill>
                <a:srgbClr val="0070C0"/>
              </a:solidFill>
            </a:rPr>
            <a:t>Categories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0.02673</cdr:x>
      <cdr:y>0.77232</cdr:y>
    </cdr:from>
    <cdr:to>
      <cdr:x>0.21404</cdr:x>
      <cdr:y>0.81802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4953" y="2877520"/>
          <a:ext cx="1366133" cy="1702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n-GB" sz="1100" i="1">
              <a:solidFill>
                <a:srgbClr val="0070C0"/>
              </a:solidFill>
            </a:rPr>
            <a:t>Categories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0.03369</cdr:x>
      <cdr:y>0.76209</cdr:y>
    </cdr:from>
    <cdr:to>
      <cdr:x>0.221</cdr:x>
      <cdr:y>0.80779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45744" y="2839425"/>
          <a:ext cx="1366132" cy="1702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n-GB" sz="1100" i="1">
              <a:solidFill>
                <a:srgbClr val="0070C0"/>
              </a:solidFill>
            </a:rPr>
            <a:t>Research</a:t>
          </a:r>
          <a:r>
            <a:rPr lang="en-GB" sz="1100" i="1" baseline="0">
              <a:solidFill>
                <a:srgbClr val="0070C0"/>
              </a:solidFill>
            </a:rPr>
            <a:t> Ship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0.01729</cdr:x>
      <cdr:y>0.66712</cdr:y>
    </cdr:from>
    <cdr:to>
      <cdr:x>0.187</cdr:x>
      <cdr:y>0.71446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26116" y="2570770"/>
          <a:ext cx="1237743" cy="1824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 i="1">
              <a:solidFill>
                <a:srgbClr val="0070C0"/>
              </a:solidFill>
            </a:rPr>
            <a:t>Financial</a:t>
          </a:r>
          <a:r>
            <a:rPr lang="en-GB" sz="1100" i="1" baseline="0">
              <a:solidFill>
                <a:srgbClr val="0070C0"/>
              </a:solidFill>
            </a:rPr>
            <a:t> Year</a:t>
          </a:r>
          <a:endParaRPr lang="en-GB" sz="1100" i="1">
            <a:solidFill>
              <a:srgbClr val="0070C0"/>
            </a:solidFill>
          </a:endParaRP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0.02499</cdr:x>
      <cdr:y>0.77232</cdr:y>
    </cdr:from>
    <cdr:to>
      <cdr:x>0.2123</cdr:x>
      <cdr:y>0.81802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82253" y="2877520"/>
          <a:ext cx="1366133" cy="1702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n-GB" sz="1100" i="1">
              <a:solidFill>
                <a:srgbClr val="0070C0"/>
              </a:solidFill>
            </a:rPr>
            <a:t>Categories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0.02847</cdr:x>
      <cdr:y>0.82345</cdr:y>
    </cdr:from>
    <cdr:to>
      <cdr:x>0.21578</cdr:x>
      <cdr:y>0.86915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7625" y="3068013"/>
          <a:ext cx="1366132" cy="1702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n-GB" sz="1100" i="1">
              <a:solidFill>
                <a:srgbClr val="0070C0"/>
              </a:solidFill>
            </a:rPr>
            <a:t>Research</a:t>
          </a:r>
          <a:r>
            <a:rPr lang="en-GB" sz="1100" i="1" baseline="0">
              <a:solidFill>
                <a:srgbClr val="0070C0"/>
              </a:solidFill>
            </a:rPr>
            <a:t> Ship</a:t>
          </a: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0.01729</cdr:x>
      <cdr:y>0.66712</cdr:y>
    </cdr:from>
    <cdr:to>
      <cdr:x>0.187</cdr:x>
      <cdr:y>0.71446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26116" y="2570770"/>
          <a:ext cx="1237743" cy="1824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 i="1">
              <a:solidFill>
                <a:srgbClr val="0070C0"/>
              </a:solidFill>
            </a:rPr>
            <a:t>Financial</a:t>
          </a:r>
          <a:r>
            <a:rPr lang="en-GB" sz="1100" i="1" baseline="0">
              <a:solidFill>
                <a:srgbClr val="0070C0"/>
              </a:solidFill>
            </a:rPr>
            <a:t> Year</a:t>
          </a:r>
          <a:endParaRPr lang="en-GB" sz="1100" i="1">
            <a:solidFill>
              <a:srgbClr val="0070C0"/>
            </a:solidFill>
          </a:endParaRPr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0.02847</cdr:x>
      <cdr:y>0.82345</cdr:y>
    </cdr:from>
    <cdr:to>
      <cdr:x>0.21578</cdr:x>
      <cdr:y>0.86915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7625" y="3068013"/>
          <a:ext cx="1366132" cy="1702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n-GB" sz="1100" i="1">
              <a:solidFill>
                <a:srgbClr val="0070C0"/>
              </a:solidFill>
            </a:rPr>
            <a:t>Research</a:t>
          </a:r>
          <a:r>
            <a:rPr lang="en-GB" sz="1100" i="1" baseline="0">
              <a:solidFill>
                <a:srgbClr val="0070C0"/>
              </a:solidFill>
            </a:rPr>
            <a:t> Ship</a:t>
          </a: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0.03195</cdr:x>
      <cdr:y>0.75528</cdr:y>
    </cdr:from>
    <cdr:to>
      <cdr:x>0.21926</cdr:x>
      <cdr:y>0.80098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33044" y="2814025"/>
          <a:ext cx="1366132" cy="1702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n-GB" sz="1100" i="1">
              <a:solidFill>
                <a:srgbClr val="0070C0"/>
              </a:solidFill>
            </a:rPr>
            <a:t>Research</a:t>
          </a:r>
          <a:r>
            <a:rPr lang="en-GB" sz="1100" i="1" baseline="0">
              <a:solidFill>
                <a:srgbClr val="0070C0"/>
              </a:solidFill>
            </a:rPr>
            <a:t> Ship</a:t>
          </a: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0.0158</cdr:x>
      <cdr:y>0.66994</cdr:y>
    </cdr:from>
    <cdr:to>
      <cdr:x>0.18551</cdr:x>
      <cdr:y>0.71728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15217" y="2581660"/>
          <a:ext cx="1237768" cy="1824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 i="1">
              <a:solidFill>
                <a:srgbClr val="0070C0"/>
              </a:solidFill>
            </a:rPr>
            <a:t>Financial</a:t>
          </a:r>
          <a:r>
            <a:rPr lang="en-GB" sz="1100" i="1" baseline="0">
              <a:solidFill>
                <a:srgbClr val="0070C0"/>
              </a:solidFill>
            </a:rPr>
            <a:t> Year</a:t>
          </a:r>
          <a:endParaRPr lang="en-GB" sz="1100" i="1">
            <a:solidFill>
              <a:srgbClr val="0070C0"/>
            </a:solidFill>
          </a:endParaRPr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0.01729</cdr:x>
      <cdr:y>0.66712</cdr:y>
    </cdr:from>
    <cdr:to>
      <cdr:x>0.187</cdr:x>
      <cdr:y>0.71446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26116" y="2570770"/>
          <a:ext cx="1237743" cy="1824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 i="1">
              <a:solidFill>
                <a:srgbClr val="0070C0"/>
              </a:solidFill>
            </a:rPr>
            <a:t>Financial</a:t>
          </a:r>
          <a:r>
            <a:rPr lang="en-GB" sz="1100" i="1" baseline="0">
              <a:solidFill>
                <a:srgbClr val="0070C0"/>
              </a:solidFill>
            </a:rPr>
            <a:t> Year</a:t>
          </a:r>
          <a:endParaRPr lang="en-GB" sz="1100" i="1">
            <a:solidFill>
              <a:srgbClr val="0070C0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0.01729</cdr:x>
      <cdr:y>0.66712</cdr:y>
    </cdr:from>
    <cdr:to>
      <cdr:x>0.187</cdr:x>
      <cdr:y>0.71446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26116" y="2570770"/>
          <a:ext cx="1237743" cy="1824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 i="1">
              <a:solidFill>
                <a:srgbClr val="0070C0"/>
              </a:solidFill>
            </a:rPr>
            <a:t>Financial</a:t>
          </a:r>
          <a:r>
            <a:rPr lang="en-GB" sz="1100" i="1" baseline="0">
              <a:solidFill>
                <a:srgbClr val="0070C0"/>
              </a:solidFill>
            </a:rPr>
            <a:t> Year</a:t>
          </a:r>
          <a:endParaRPr lang="en-GB" sz="1100" i="1">
            <a:solidFill>
              <a:srgbClr val="0070C0"/>
            </a:solidFill>
          </a:endParaRP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0.01802</cdr:x>
      <cdr:y>0.65642</cdr:y>
    </cdr:from>
    <cdr:to>
      <cdr:x>0.20533</cdr:x>
      <cdr:y>0.70212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1425" y="2445713"/>
          <a:ext cx="1366132" cy="1702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n-GB" sz="1100" i="1">
              <a:solidFill>
                <a:srgbClr val="0070C0"/>
              </a:solidFill>
            </a:rPr>
            <a:t>Categories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0.0158</cdr:x>
      <cdr:y>0.66994</cdr:y>
    </cdr:from>
    <cdr:to>
      <cdr:x>0.18551</cdr:x>
      <cdr:y>0.71728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15217" y="2581660"/>
          <a:ext cx="1237768" cy="1824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 i="1">
              <a:solidFill>
                <a:srgbClr val="0070C0"/>
              </a:solidFill>
            </a:rPr>
            <a:t>Financial</a:t>
          </a:r>
          <a:r>
            <a:rPr lang="en-GB" sz="1100" i="1" baseline="0">
              <a:solidFill>
                <a:srgbClr val="0070C0"/>
              </a:solidFill>
            </a:rPr>
            <a:t> Year</a:t>
          </a:r>
          <a:endParaRPr lang="en-GB" sz="1100" i="1">
            <a:solidFill>
              <a:srgbClr val="0070C0"/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0.02673</cdr:x>
      <cdr:y>0.77232</cdr:y>
    </cdr:from>
    <cdr:to>
      <cdr:x>0.21404</cdr:x>
      <cdr:y>0.81802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4953" y="2877520"/>
          <a:ext cx="1366133" cy="1702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n-GB" sz="1100" i="1">
              <a:solidFill>
                <a:srgbClr val="0070C0"/>
              </a:solidFill>
            </a:rPr>
            <a:t>Categories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0.03369</cdr:x>
      <cdr:y>0.76209</cdr:y>
    </cdr:from>
    <cdr:to>
      <cdr:x>0.221</cdr:x>
      <cdr:y>0.80779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45744" y="2839425"/>
          <a:ext cx="1366132" cy="1702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n-GB" sz="1100" i="1">
              <a:solidFill>
                <a:srgbClr val="0070C0"/>
              </a:solidFill>
            </a:rPr>
            <a:t>Research</a:t>
          </a:r>
          <a:r>
            <a:rPr lang="en-GB" sz="1100" i="1" baseline="0">
              <a:solidFill>
                <a:srgbClr val="0070C0"/>
              </a:solidFill>
            </a:rPr>
            <a:t> Ship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0.01729</cdr:x>
      <cdr:y>0.66712</cdr:y>
    </cdr:from>
    <cdr:to>
      <cdr:x>0.187</cdr:x>
      <cdr:y>0.71446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26116" y="2570770"/>
          <a:ext cx="1237743" cy="1824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 i="1">
              <a:solidFill>
                <a:srgbClr val="0070C0"/>
              </a:solidFill>
            </a:rPr>
            <a:t>Financial</a:t>
          </a:r>
          <a:r>
            <a:rPr lang="en-GB" sz="1100" i="1" baseline="0">
              <a:solidFill>
                <a:srgbClr val="0070C0"/>
              </a:solidFill>
            </a:rPr>
            <a:t> Year</a:t>
          </a:r>
          <a:endParaRPr lang="en-GB" sz="1100" i="1">
            <a:solidFill>
              <a:srgbClr val="0070C0"/>
            </a:solidFill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0.02499</cdr:x>
      <cdr:y>0.77232</cdr:y>
    </cdr:from>
    <cdr:to>
      <cdr:x>0.2123</cdr:x>
      <cdr:y>0.81802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82253" y="2877520"/>
          <a:ext cx="1366133" cy="1702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n-GB" sz="1100" i="1">
              <a:solidFill>
                <a:srgbClr val="0070C0"/>
              </a:solidFill>
            </a:rPr>
            <a:t>Categories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0.02847</cdr:x>
      <cdr:y>0.82345</cdr:y>
    </cdr:from>
    <cdr:to>
      <cdr:x>0.21578</cdr:x>
      <cdr:y>0.86915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7625" y="3068013"/>
          <a:ext cx="1366132" cy="1702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n-GB" sz="1100" i="1">
              <a:solidFill>
                <a:srgbClr val="0070C0"/>
              </a:solidFill>
            </a:rPr>
            <a:t>Research</a:t>
          </a:r>
          <a:r>
            <a:rPr lang="en-GB" sz="1100" i="1" baseline="0">
              <a:solidFill>
                <a:srgbClr val="0070C0"/>
              </a:solidFill>
            </a:rPr>
            <a:t> Ship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MFD/NMFSS/HEALTH%20&amp;%20SAFETY/03%20-%20Research%20Ship%20Management%20-%20CSS/20%20-%20Incident%20Summaries%20-%20Fleet/Incident%20Summary%20-%20RSG%20-%20FY%202015-16%20-%20Working%20-%20JP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mfos/Dropbox/NOC%20work/FMNSS%20-%20H&amp;S%20-%20Marine/03%20-%20Research%20Ship%20Management/20%20-%20Incident%20Summaries%20-%20Fleet/2014%20to%202015/Accident%20Summary%20-%20FY%202014-15%20-%20Working%20-%20JPF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alaries%202003_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idents 2015~16"/>
      <sheetName val="Parameters"/>
      <sheetName val="Summary"/>
    </sheetNames>
    <sheetDataSet>
      <sheetData sheetId="0" refreshError="1"/>
      <sheetData sheetId="1">
        <row r="4">
          <cell r="A4" t="str">
            <v>Personal AR</v>
          </cell>
          <cell r="C4" t="str">
            <v>James Cook</v>
          </cell>
          <cell r="D4" t="str">
            <v>JC</v>
          </cell>
          <cell r="E4" t="str">
            <v>Sea</v>
          </cell>
          <cell r="G4" t="str">
            <v>Deck Officer</v>
          </cell>
        </row>
        <row r="5">
          <cell r="A5" t="str">
            <v>Vessel AR</v>
          </cell>
          <cell r="C5" t="str">
            <v>Discovery</v>
          </cell>
          <cell r="D5" t="str">
            <v>DY</v>
          </cell>
          <cell r="E5" t="str">
            <v>Port</v>
          </cell>
          <cell r="G5" t="str">
            <v>Deck Rating</v>
          </cell>
          <cell r="N5" t="str">
            <v>Equipment</v>
          </cell>
        </row>
        <row r="6">
          <cell r="A6" t="str">
            <v>Near Miss</v>
          </cell>
          <cell r="C6" t="str">
            <v>Discovery (old)</v>
          </cell>
          <cell r="D6" t="str">
            <v>DC</v>
          </cell>
          <cell r="E6" t="str">
            <v>Berth</v>
          </cell>
          <cell r="G6" t="str">
            <v>ETO</v>
          </cell>
          <cell r="N6" t="str">
            <v>Existing Defect</v>
          </cell>
        </row>
        <row r="7">
          <cell r="A7" t="str">
            <v>HazCom</v>
          </cell>
          <cell r="C7" t="str">
            <v>NOC Southampton</v>
          </cell>
          <cell r="D7" t="str">
            <v>NOCS</v>
          </cell>
          <cell r="E7" t="str">
            <v>Refit</v>
          </cell>
          <cell r="G7" t="str">
            <v>E/R Officer</v>
          </cell>
          <cell r="N7" t="str">
            <v>Procedure</v>
          </cell>
        </row>
        <row r="8">
          <cell r="A8" t="str">
            <v>MAIB</v>
          </cell>
          <cell r="C8" t="str">
            <v>NOC Liverpool</v>
          </cell>
          <cell r="D8" t="str">
            <v>NOCL</v>
          </cell>
          <cell r="E8" t="str">
            <v>Ashore</v>
          </cell>
          <cell r="G8" t="str">
            <v>E/R Rating</v>
          </cell>
          <cell r="N8" t="str">
            <v>Processes</v>
          </cell>
        </row>
        <row r="9">
          <cell r="A9" t="str">
            <v>Riddor</v>
          </cell>
          <cell r="G9" t="str">
            <v>Catering</v>
          </cell>
          <cell r="N9" t="str">
            <v>Communication</v>
          </cell>
        </row>
        <row r="10">
          <cell r="A10" t="str">
            <v>Observation</v>
          </cell>
          <cell r="G10" t="str">
            <v>Technician</v>
          </cell>
          <cell r="N10" t="str">
            <v>Human Error</v>
          </cell>
        </row>
        <row r="11">
          <cell r="A11" t="str">
            <v>Deficiency</v>
          </cell>
          <cell r="G11" t="str">
            <v>Scientist</v>
          </cell>
          <cell r="N11" t="str">
            <v>Human Behaviour</v>
          </cell>
        </row>
        <row r="12">
          <cell r="A12" t="str">
            <v>Non-Conformance</v>
          </cell>
          <cell r="G12" t="str">
            <v>Student</v>
          </cell>
          <cell r="N12" t="str">
            <v>Resource</v>
          </cell>
        </row>
        <row r="13">
          <cell r="A13" t="str">
            <v>Major NCN</v>
          </cell>
          <cell r="G13" t="str">
            <v>Contractor</v>
          </cell>
          <cell r="N13" t="str">
            <v>Training</v>
          </cell>
        </row>
        <row r="14">
          <cell r="A14" t="str">
            <v>Other</v>
          </cell>
          <cell r="G14" t="str">
            <v>Shipyard</v>
          </cell>
          <cell r="N14" t="str">
            <v>Good Idea</v>
          </cell>
        </row>
        <row r="15">
          <cell r="G15" t="str">
            <v>Shore</v>
          </cell>
          <cell r="N15" t="str">
            <v>Environmental</v>
          </cell>
        </row>
        <row r="16">
          <cell r="G16" t="str">
            <v>Other</v>
          </cell>
          <cell r="N16" t="str">
            <v>Other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ular"/>
      <sheetName val="Statistics"/>
      <sheetName val="Summary"/>
      <sheetName val="Parameters"/>
    </sheetNames>
    <sheetDataSet>
      <sheetData sheetId="0" refreshError="1"/>
      <sheetData sheetId="1"/>
      <sheetData sheetId="2" refreshError="1"/>
      <sheetData sheetId="3">
        <row r="4">
          <cell r="B4" t="str">
            <v>James Cook</v>
          </cell>
          <cell r="D4" t="str">
            <v>PAR</v>
          </cell>
          <cell r="E4" t="str">
            <v>Procedure</v>
          </cell>
          <cell r="F4" t="str">
            <v>Deck Officer</v>
          </cell>
          <cell r="G4" t="str">
            <v>Head/Face</v>
          </cell>
          <cell r="H4" t="str">
            <v>Protective</v>
          </cell>
          <cell r="I4" t="str">
            <v>Berth</v>
          </cell>
        </row>
        <row r="5">
          <cell r="B5" t="str">
            <v>Discovery</v>
          </cell>
          <cell r="D5" t="str">
            <v>VeAR</v>
          </cell>
          <cell r="E5" t="str">
            <v>Equipment</v>
          </cell>
          <cell r="F5" t="str">
            <v>Deck Rating</v>
          </cell>
          <cell r="G5" t="str">
            <v>Chest</v>
          </cell>
          <cell r="H5" t="str">
            <v>LSA/FFA</v>
          </cell>
          <cell r="I5" t="str">
            <v>Port</v>
          </cell>
        </row>
        <row r="6">
          <cell r="B6" t="str">
            <v>Discovery (old)</v>
          </cell>
          <cell r="D6" t="str">
            <v>NM</v>
          </cell>
          <cell r="E6" t="str">
            <v>Human Behaviour</v>
          </cell>
          <cell r="F6" t="str">
            <v>ETO</v>
          </cell>
          <cell r="G6" t="str">
            <v>Back</v>
          </cell>
          <cell r="H6" t="str">
            <v>Catering/Domestic</v>
          </cell>
          <cell r="I6" t="str">
            <v>Sea</v>
          </cell>
        </row>
        <row r="7">
          <cell r="B7" t="str">
            <v>NOC Southampton</v>
          </cell>
          <cell r="D7" t="str">
            <v>Haz</v>
          </cell>
          <cell r="E7" t="str">
            <v>Human Error</v>
          </cell>
          <cell r="F7" t="str">
            <v>E/R Officer</v>
          </cell>
          <cell r="G7" t="str">
            <v>Hand/Arm</v>
          </cell>
          <cell r="H7" t="str">
            <v>Navigational</v>
          </cell>
        </row>
        <row r="8">
          <cell r="B8" t="str">
            <v>NOC Liverpool</v>
          </cell>
          <cell r="D8" t="str">
            <v>MAIB</v>
          </cell>
          <cell r="E8" t="str">
            <v>Slip/Trip/Fall</v>
          </cell>
          <cell r="F8" t="str">
            <v>E/R Rating</v>
          </cell>
          <cell r="G8" t="str">
            <v>Leg/Foot</v>
          </cell>
          <cell r="H8" t="str">
            <v>Propulsion</v>
          </cell>
        </row>
        <row r="9">
          <cell r="D9" t="str">
            <v>Riddor</v>
          </cell>
          <cell r="E9" t="str">
            <v>Injury</v>
          </cell>
          <cell r="F9" t="str">
            <v>Catering</v>
          </cell>
          <cell r="G9" t="str">
            <v>All</v>
          </cell>
          <cell r="H9" t="str">
            <v>Mooring &amp; Ropes</v>
          </cell>
        </row>
        <row r="10">
          <cell r="D10" t="str">
            <v>Obs</v>
          </cell>
          <cell r="E10" t="str">
            <v>Medical</v>
          </cell>
          <cell r="F10" t="str">
            <v>Technician</v>
          </cell>
          <cell r="G10" t="str">
            <v>Other</v>
          </cell>
          <cell r="H10" t="str">
            <v>ER &amp; Mechanical</v>
          </cell>
        </row>
        <row r="11">
          <cell r="D11" t="str">
            <v>NC</v>
          </cell>
          <cell r="E11" t="str">
            <v>Resource</v>
          </cell>
          <cell r="F11" t="str">
            <v>Scientist</v>
          </cell>
          <cell r="H11" t="str">
            <v>Electrical</v>
          </cell>
        </row>
        <row r="12">
          <cell r="D12" t="str">
            <v>Major</v>
          </cell>
          <cell r="E12" t="str">
            <v>Training</v>
          </cell>
          <cell r="F12" t="str">
            <v>Student</v>
          </cell>
          <cell r="H12" t="str">
            <v>Tools &amp; Workshop</v>
          </cell>
        </row>
        <row r="13">
          <cell r="D13" t="str">
            <v>Other</v>
          </cell>
          <cell r="E13" t="str">
            <v>Good Idea</v>
          </cell>
          <cell r="F13" t="str">
            <v>Contractor</v>
          </cell>
          <cell r="H13" t="str">
            <v>Winch/Wire</v>
          </cell>
        </row>
        <row r="14">
          <cell r="E14" t="str">
            <v>Other</v>
          </cell>
          <cell r="F14" t="str">
            <v>Other</v>
          </cell>
          <cell r="H14" t="str">
            <v>Gantry/Crane</v>
          </cell>
        </row>
        <row r="15">
          <cell r="H15" t="str">
            <v>LOLER Gear</v>
          </cell>
        </row>
        <row r="16">
          <cell r="H16" t="str">
            <v>Ship Structure</v>
          </cell>
        </row>
        <row r="17">
          <cell r="H17" t="str">
            <v>Critical Systems</v>
          </cell>
        </row>
        <row r="18">
          <cell r="H18" t="str">
            <v>Software</v>
          </cell>
        </row>
        <row r="19">
          <cell r="H19" t="str">
            <v>Chemical</v>
          </cell>
        </row>
        <row r="20">
          <cell r="H20" t="str">
            <v>Scientific</v>
          </cell>
        </row>
        <row r="21">
          <cell r="H21" t="str">
            <v>NMEP</v>
          </cell>
        </row>
        <row r="22">
          <cell r="H22" t="str">
            <v>Other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Sheet1"/>
      <sheetName val="NERC Download"/>
      <sheetName val="NERC by Month"/>
      <sheetName val="Overtime"/>
      <sheetName val="Ui by mth"/>
      <sheetName val="SOC summary"/>
      <sheetName val="JRD Sum"/>
      <sheetName val="GDD sum"/>
      <sheetName val="CDSP sum"/>
      <sheetName val="USL sum"/>
      <sheetName val="UKORS sum"/>
      <sheetName val="Infra sum"/>
      <sheetName val="May"/>
      <sheetName val="June"/>
      <sheetName val="Checks"/>
    </sheetNames>
    <sheetDataSet>
      <sheetData sheetId="0">
        <row r="1">
          <cell r="B1" t="str">
            <v>Period 13, 2004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WC190"/>
  <sheetViews>
    <sheetView zoomScale="60" zoomScaleNormal="60" zoomScalePageLayoutView="60" workbookViewId="0">
      <pane xSplit="2" topLeftCell="C1" activePane="topRight" state="frozen"/>
      <selection pane="topRight" activeCell="R12" sqref="R12"/>
    </sheetView>
  </sheetViews>
  <sheetFormatPr defaultColWidth="0" defaultRowHeight="12.75" x14ac:dyDescent="0.2"/>
  <cols>
    <col min="1" max="1" width="2.85546875" style="1" customWidth="1"/>
    <col min="2" max="2" width="23.28515625" style="1" customWidth="1"/>
    <col min="3" max="20" width="13.7109375" style="1" customWidth="1"/>
    <col min="21" max="21" width="13.7109375" style="10" customWidth="1"/>
    <col min="22" max="22" width="3.140625" style="10" customWidth="1"/>
    <col min="23" max="25" width="13.7109375" style="1" customWidth="1"/>
    <col min="26" max="26" width="2.7109375" style="1" customWidth="1"/>
    <col min="27" max="27" width="11.7109375" style="1" bestFit="1" customWidth="1"/>
    <col min="28" max="250" width="8.85546875" style="1" hidden="1"/>
    <col min="251" max="251" width="23.28515625" style="1" hidden="1"/>
    <col min="252" max="252" width="12.28515625" style="1" hidden="1"/>
    <col min="253" max="253" width="10.28515625" style="1" hidden="1"/>
    <col min="254" max="254" width="10" style="1" hidden="1"/>
    <col min="255" max="255" width="11.42578125" style="1" hidden="1"/>
    <col min="256" max="256" width="10.7109375" style="1" hidden="1"/>
    <col min="257" max="257" width="10.28515625" style="1" hidden="1"/>
    <col min="258" max="258" width="9.7109375" style="1" hidden="1"/>
    <col min="259" max="259" width="10.7109375" style="1" hidden="1"/>
    <col min="260" max="261" width="9.7109375" style="1" hidden="1"/>
    <col min="262" max="262" width="10.7109375" style="1" hidden="1"/>
    <col min="263" max="263" width="12.42578125" style="1" hidden="1"/>
    <col min="264" max="264" width="12" style="1" hidden="1"/>
    <col min="265" max="265" width="8.85546875" style="1" hidden="1"/>
    <col min="266" max="266" width="11.28515625" style="1" hidden="1"/>
    <col min="267" max="267" width="10.7109375" style="1" hidden="1"/>
    <col min="268" max="268" width="9.42578125" style="1" hidden="1"/>
    <col min="269" max="269" width="12.7109375" style="1" hidden="1"/>
    <col min="270" max="270" width="10.140625" style="1" hidden="1"/>
    <col min="271" max="272" width="11.7109375" style="1" hidden="1"/>
    <col min="273" max="273" width="2.7109375" style="1" hidden="1"/>
    <col min="274" max="275" width="11.7109375" style="1" hidden="1"/>
    <col min="276" max="276" width="10.7109375" style="1" hidden="1"/>
    <col min="277" max="277" width="11.28515625" style="1" hidden="1"/>
    <col min="278" max="506" width="8.85546875" style="1" hidden="1"/>
    <col min="507" max="507" width="23.28515625" style="1" hidden="1"/>
    <col min="508" max="508" width="12.28515625" style="1" hidden="1"/>
    <col min="509" max="509" width="10.28515625" style="1" hidden="1"/>
    <col min="510" max="510" width="10" style="1" hidden="1"/>
    <col min="511" max="511" width="11.42578125" style="1" hidden="1"/>
    <col min="512" max="512" width="10.7109375" style="1" hidden="1"/>
    <col min="513" max="513" width="10.28515625" style="1" hidden="1"/>
    <col min="514" max="514" width="9.7109375" style="1" hidden="1"/>
    <col min="515" max="515" width="10.7109375" style="1" hidden="1"/>
    <col min="516" max="517" width="9.7109375" style="1" hidden="1"/>
    <col min="518" max="518" width="10.7109375" style="1" hidden="1"/>
    <col min="519" max="519" width="12.42578125" style="1" hidden="1"/>
    <col min="520" max="520" width="12" style="1" hidden="1"/>
    <col min="521" max="521" width="8.85546875" style="1" hidden="1"/>
    <col min="522" max="522" width="11.28515625" style="1" hidden="1"/>
    <col min="523" max="523" width="10.7109375" style="1" hidden="1"/>
    <col min="524" max="524" width="9.42578125" style="1" hidden="1"/>
    <col min="525" max="525" width="12.7109375" style="1" hidden="1"/>
    <col min="526" max="526" width="10.140625" style="1" hidden="1"/>
    <col min="527" max="528" width="11.7109375" style="1" hidden="1"/>
    <col min="529" max="529" width="2.7109375" style="1" hidden="1"/>
    <col min="530" max="531" width="11.7109375" style="1" hidden="1"/>
    <col min="532" max="532" width="10.7109375" style="1" hidden="1"/>
    <col min="533" max="533" width="11.28515625" style="1" hidden="1"/>
    <col min="534" max="762" width="8.85546875" style="1" hidden="1"/>
    <col min="763" max="763" width="23.28515625" style="1" hidden="1"/>
    <col min="764" max="764" width="12.28515625" style="1" hidden="1"/>
    <col min="765" max="765" width="10.28515625" style="1" hidden="1"/>
    <col min="766" max="766" width="10" style="1" hidden="1"/>
    <col min="767" max="767" width="11.42578125" style="1" hidden="1"/>
    <col min="768" max="768" width="10.7109375" style="1" hidden="1"/>
    <col min="769" max="769" width="10.28515625" style="1" hidden="1"/>
    <col min="770" max="770" width="9.7109375" style="1" hidden="1"/>
    <col min="771" max="771" width="10.7109375" style="1" hidden="1"/>
    <col min="772" max="773" width="9.7109375" style="1" hidden="1"/>
    <col min="774" max="774" width="10.7109375" style="1" hidden="1"/>
    <col min="775" max="775" width="12.42578125" style="1" hidden="1"/>
    <col min="776" max="776" width="12" style="1" hidden="1"/>
    <col min="777" max="777" width="8.85546875" style="1" hidden="1"/>
    <col min="778" max="778" width="11.28515625" style="1" hidden="1"/>
    <col min="779" max="779" width="10.7109375" style="1" hidden="1"/>
    <col min="780" max="780" width="9.42578125" style="1" hidden="1"/>
    <col min="781" max="781" width="12.7109375" style="1" hidden="1"/>
    <col min="782" max="782" width="10.140625" style="1" hidden="1"/>
    <col min="783" max="784" width="11.7109375" style="1" hidden="1"/>
    <col min="785" max="785" width="2.7109375" style="1" hidden="1"/>
    <col min="786" max="787" width="11.7109375" style="1" hidden="1"/>
    <col min="788" max="788" width="10.7109375" style="1" hidden="1"/>
    <col min="789" max="789" width="11.28515625" style="1" hidden="1"/>
    <col min="790" max="1018" width="8.85546875" style="1" hidden="1"/>
    <col min="1019" max="1019" width="23.28515625" style="1" hidden="1"/>
    <col min="1020" max="1020" width="12.28515625" style="1" hidden="1"/>
    <col min="1021" max="1021" width="10.28515625" style="1" hidden="1"/>
    <col min="1022" max="1022" width="10" style="1" hidden="1"/>
    <col min="1023" max="1023" width="11.42578125" style="1" hidden="1"/>
    <col min="1024" max="1024" width="10.7109375" style="1" hidden="1"/>
    <col min="1025" max="1025" width="10.28515625" style="1" hidden="1"/>
    <col min="1026" max="1026" width="9.7109375" style="1" hidden="1"/>
    <col min="1027" max="1027" width="10.7109375" style="1" hidden="1"/>
    <col min="1028" max="1029" width="9.7109375" style="1" hidden="1"/>
    <col min="1030" max="1030" width="10.7109375" style="1" hidden="1"/>
    <col min="1031" max="1031" width="12.42578125" style="1" hidden="1"/>
    <col min="1032" max="1032" width="12" style="1" hidden="1"/>
    <col min="1033" max="1033" width="8.85546875" style="1" hidden="1"/>
    <col min="1034" max="1034" width="11.28515625" style="1" hidden="1"/>
    <col min="1035" max="1035" width="10.7109375" style="1" hidden="1"/>
    <col min="1036" max="1036" width="9.42578125" style="1" hidden="1"/>
    <col min="1037" max="1037" width="12.7109375" style="1" hidden="1"/>
    <col min="1038" max="1038" width="10.140625" style="1" hidden="1"/>
    <col min="1039" max="1040" width="11.7109375" style="1" hidden="1"/>
    <col min="1041" max="1041" width="2.7109375" style="1" hidden="1"/>
    <col min="1042" max="1043" width="11.7109375" style="1" hidden="1"/>
    <col min="1044" max="1044" width="10.7109375" style="1" hidden="1"/>
    <col min="1045" max="1045" width="11.28515625" style="1" hidden="1"/>
    <col min="1046" max="1274" width="8.85546875" style="1" hidden="1"/>
    <col min="1275" max="1275" width="23.28515625" style="1" hidden="1"/>
    <col min="1276" max="1276" width="12.28515625" style="1" hidden="1"/>
    <col min="1277" max="1277" width="10.28515625" style="1" hidden="1"/>
    <col min="1278" max="1278" width="10" style="1" hidden="1"/>
    <col min="1279" max="1279" width="11.42578125" style="1" hidden="1"/>
    <col min="1280" max="1280" width="10.7109375" style="1" hidden="1"/>
    <col min="1281" max="1281" width="10.28515625" style="1" hidden="1"/>
    <col min="1282" max="1282" width="9.7109375" style="1" hidden="1"/>
    <col min="1283" max="1283" width="10.7109375" style="1" hidden="1"/>
    <col min="1284" max="1285" width="9.7109375" style="1" hidden="1"/>
    <col min="1286" max="1286" width="10.7109375" style="1" hidden="1"/>
    <col min="1287" max="1287" width="12.42578125" style="1" hidden="1"/>
    <col min="1288" max="1288" width="12" style="1" hidden="1"/>
    <col min="1289" max="1289" width="8.85546875" style="1" hidden="1"/>
    <col min="1290" max="1290" width="11.28515625" style="1" hidden="1"/>
    <col min="1291" max="1291" width="10.7109375" style="1" hidden="1"/>
    <col min="1292" max="1292" width="9.42578125" style="1" hidden="1"/>
    <col min="1293" max="1293" width="12.7109375" style="1" hidden="1"/>
    <col min="1294" max="1294" width="10.140625" style="1" hidden="1"/>
    <col min="1295" max="1296" width="11.7109375" style="1" hidden="1"/>
    <col min="1297" max="1297" width="2.7109375" style="1" hidden="1"/>
    <col min="1298" max="1299" width="11.7109375" style="1" hidden="1"/>
    <col min="1300" max="1300" width="10.7109375" style="1" hidden="1"/>
    <col min="1301" max="1301" width="11.28515625" style="1" hidden="1"/>
    <col min="1302" max="1530" width="8.85546875" style="1" hidden="1"/>
    <col min="1531" max="1531" width="23.28515625" style="1" hidden="1"/>
    <col min="1532" max="1532" width="12.28515625" style="1" hidden="1"/>
    <col min="1533" max="1533" width="10.28515625" style="1" hidden="1"/>
    <col min="1534" max="1534" width="10" style="1" hidden="1"/>
    <col min="1535" max="1535" width="11.42578125" style="1" hidden="1"/>
    <col min="1536" max="1536" width="10.7109375" style="1" hidden="1"/>
    <col min="1537" max="1537" width="10.28515625" style="1" hidden="1"/>
    <col min="1538" max="1538" width="9.7109375" style="1" hidden="1"/>
    <col min="1539" max="1539" width="10.7109375" style="1" hidden="1"/>
    <col min="1540" max="1541" width="9.7109375" style="1" hidden="1"/>
    <col min="1542" max="1542" width="10.7109375" style="1" hidden="1"/>
    <col min="1543" max="1543" width="12.42578125" style="1" hidden="1"/>
    <col min="1544" max="1544" width="12" style="1" hidden="1"/>
    <col min="1545" max="1545" width="8.85546875" style="1" hidden="1"/>
    <col min="1546" max="1546" width="11.28515625" style="1" hidden="1"/>
    <col min="1547" max="1547" width="10.7109375" style="1" hidden="1"/>
    <col min="1548" max="1548" width="9.42578125" style="1" hidden="1"/>
    <col min="1549" max="1549" width="12.7109375" style="1" hidden="1"/>
    <col min="1550" max="1550" width="10.140625" style="1" hidden="1"/>
    <col min="1551" max="1552" width="11.7109375" style="1" hidden="1"/>
    <col min="1553" max="1553" width="2.7109375" style="1" hidden="1"/>
    <col min="1554" max="1555" width="11.7109375" style="1" hidden="1"/>
    <col min="1556" max="1556" width="10.7109375" style="1" hidden="1"/>
    <col min="1557" max="1557" width="11.28515625" style="1" hidden="1"/>
    <col min="1558" max="1786" width="8.85546875" style="1" hidden="1"/>
    <col min="1787" max="1787" width="23.28515625" style="1" hidden="1"/>
    <col min="1788" max="1788" width="12.28515625" style="1" hidden="1"/>
    <col min="1789" max="1789" width="10.28515625" style="1" hidden="1"/>
    <col min="1790" max="1790" width="10" style="1" hidden="1"/>
    <col min="1791" max="1791" width="11.42578125" style="1" hidden="1"/>
    <col min="1792" max="1792" width="10.7109375" style="1" hidden="1"/>
    <col min="1793" max="1793" width="10.28515625" style="1" hidden="1"/>
    <col min="1794" max="1794" width="9.7109375" style="1" hidden="1"/>
    <col min="1795" max="1795" width="10.7109375" style="1" hidden="1"/>
    <col min="1796" max="1797" width="9.7109375" style="1" hidden="1"/>
    <col min="1798" max="1798" width="10.7109375" style="1" hidden="1"/>
    <col min="1799" max="1799" width="12.42578125" style="1" hidden="1"/>
    <col min="1800" max="1800" width="12" style="1" hidden="1"/>
    <col min="1801" max="1801" width="8.85546875" style="1" hidden="1"/>
    <col min="1802" max="1802" width="11.28515625" style="1" hidden="1"/>
    <col min="1803" max="1803" width="10.7109375" style="1" hidden="1"/>
    <col min="1804" max="1804" width="9.42578125" style="1" hidden="1"/>
    <col min="1805" max="1805" width="12.7109375" style="1" hidden="1"/>
    <col min="1806" max="1806" width="10.140625" style="1" hidden="1"/>
    <col min="1807" max="1808" width="11.7109375" style="1" hidden="1"/>
    <col min="1809" max="1809" width="2.7109375" style="1" hidden="1"/>
    <col min="1810" max="1811" width="11.7109375" style="1" hidden="1"/>
    <col min="1812" max="1812" width="10.7109375" style="1" hidden="1"/>
    <col min="1813" max="1813" width="11.28515625" style="1" hidden="1"/>
    <col min="1814" max="2042" width="8.85546875" style="1" hidden="1"/>
    <col min="2043" max="2043" width="23.28515625" style="1" hidden="1"/>
    <col min="2044" max="2044" width="12.28515625" style="1" hidden="1"/>
    <col min="2045" max="2045" width="10.28515625" style="1" hidden="1"/>
    <col min="2046" max="2046" width="10" style="1" hidden="1"/>
    <col min="2047" max="2047" width="11.42578125" style="1" hidden="1"/>
    <col min="2048" max="2048" width="10.7109375" style="1" hidden="1"/>
    <col min="2049" max="2049" width="10.28515625" style="1" hidden="1"/>
    <col min="2050" max="2050" width="9.7109375" style="1" hidden="1"/>
    <col min="2051" max="2051" width="10.7109375" style="1" hidden="1"/>
    <col min="2052" max="2053" width="9.7109375" style="1" hidden="1"/>
    <col min="2054" max="2054" width="10.7109375" style="1" hidden="1"/>
    <col min="2055" max="2055" width="12.42578125" style="1" hidden="1"/>
    <col min="2056" max="2056" width="12" style="1" hidden="1"/>
    <col min="2057" max="2057" width="8.85546875" style="1" hidden="1"/>
    <col min="2058" max="2058" width="11.28515625" style="1" hidden="1"/>
    <col min="2059" max="2059" width="10.7109375" style="1" hidden="1"/>
    <col min="2060" max="2060" width="9.42578125" style="1" hidden="1"/>
    <col min="2061" max="2061" width="12.7109375" style="1" hidden="1"/>
    <col min="2062" max="2062" width="10.140625" style="1" hidden="1"/>
    <col min="2063" max="2064" width="11.7109375" style="1" hidden="1"/>
    <col min="2065" max="2065" width="2.7109375" style="1" hidden="1"/>
    <col min="2066" max="2067" width="11.7109375" style="1" hidden="1"/>
    <col min="2068" max="2068" width="10.7109375" style="1" hidden="1"/>
    <col min="2069" max="2069" width="11.28515625" style="1" hidden="1"/>
    <col min="2070" max="2298" width="8.85546875" style="1" hidden="1"/>
    <col min="2299" max="2299" width="23.28515625" style="1" hidden="1"/>
    <col min="2300" max="2300" width="12.28515625" style="1" hidden="1"/>
    <col min="2301" max="2301" width="10.28515625" style="1" hidden="1"/>
    <col min="2302" max="2302" width="10" style="1" hidden="1"/>
    <col min="2303" max="2303" width="11.42578125" style="1" hidden="1"/>
    <col min="2304" max="2304" width="10.7109375" style="1" hidden="1"/>
    <col min="2305" max="2305" width="10.28515625" style="1" hidden="1"/>
    <col min="2306" max="2306" width="9.7109375" style="1" hidden="1"/>
    <col min="2307" max="2307" width="10.7109375" style="1" hidden="1"/>
    <col min="2308" max="2309" width="9.7109375" style="1" hidden="1"/>
    <col min="2310" max="2310" width="10.7109375" style="1" hidden="1"/>
    <col min="2311" max="2311" width="12.42578125" style="1" hidden="1"/>
    <col min="2312" max="2312" width="12" style="1" hidden="1"/>
    <col min="2313" max="2313" width="8.85546875" style="1" hidden="1"/>
    <col min="2314" max="2314" width="11.28515625" style="1" hidden="1"/>
    <col min="2315" max="2315" width="10.7109375" style="1" hidden="1"/>
    <col min="2316" max="2316" width="9.42578125" style="1" hidden="1"/>
    <col min="2317" max="2317" width="12.7109375" style="1" hidden="1"/>
    <col min="2318" max="2318" width="10.140625" style="1" hidden="1"/>
    <col min="2319" max="2320" width="11.7109375" style="1" hidden="1"/>
    <col min="2321" max="2321" width="2.7109375" style="1" hidden="1"/>
    <col min="2322" max="2323" width="11.7109375" style="1" hidden="1"/>
    <col min="2324" max="2324" width="10.7109375" style="1" hidden="1"/>
    <col min="2325" max="2325" width="11.28515625" style="1" hidden="1"/>
    <col min="2326" max="2554" width="8.85546875" style="1" hidden="1"/>
    <col min="2555" max="2555" width="23.28515625" style="1" hidden="1"/>
    <col min="2556" max="2556" width="12.28515625" style="1" hidden="1"/>
    <col min="2557" max="2557" width="10.28515625" style="1" hidden="1"/>
    <col min="2558" max="2558" width="10" style="1" hidden="1"/>
    <col min="2559" max="2559" width="11.42578125" style="1" hidden="1"/>
    <col min="2560" max="2560" width="10.7109375" style="1" hidden="1"/>
    <col min="2561" max="2561" width="10.28515625" style="1" hidden="1"/>
    <col min="2562" max="2562" width="9.7109375" style="1" hidden="1"/>
    <col min="2563" max="2563" width="10.7109375" style="1" hidden="1"/>
    <col min="2564" max="2565" width="9.7109375" style="1" hidden="1"/>
    <col min="2566" max="2566" width="10.7109375" style="1" hidden="1"/>
    <col min="2567" max="2567" width="12.42578125" style="1" hidden="1"/>
    <col min="2568" max="2568" width="12" style="1" hidden="1"/>
    <col min="2569" max="2569" width="8.85546875" style="1" hidden="1"/>
    <col min="2570" max="2570" width="11.28515625" style="1" hidden="1"/>
    <col min="2571" max="2571" width="10.7109375" style="1" hidden="1"/>
    <col min="2572" max="2572" width="9.42578125" style="1" hidden="1"/>
    <col min="2573" max="2573" width="12.7109375" style="1" hidden="1"/>
    <col min="2574" max="2574" width="10.140625" style="1" hidden="1"/>
    <col min="2575" max="2576" width="11.7109375" style="1" hidden="1"/>
    <col min="2577" max="2577" width="2.7109375" style="1" hidden="1"/>
    <col min="2578" max="2579" width="11.7109375" style="1" hidden="1"/>
    <col min="2580" max="2580" width="10.7109375" style="1" hidden="1"/>
    <col min="2581" max="2581" width="11.28515625" style="1" hidden="1"/>
    <col min="2582" max="2810" width="8.85546875" style="1" hidden="1"/>
    <col min="2811" max="2811" width="23.28515625" style="1" hidden="1"/>
    <col min="2812" max="2812" width="12.28515625" style="1" hidden="1"/>
    <col min="2813" max="2813" width="10.28515625" style="1" hidden="1"/>
    <col min="2814" max="2814" width="10" style="1" hidden="1"/>
    <col min="2815" max="2815" width="11.42578125" style="1" hidden="1"/>
    <col min="2816" max="2816" width="10.7109375" style="1" hidden="1"/>
    <col min="2817" max="2817" width="10.28515625" style="1" hidden="1"/>
    <col min="2818" max="2818" width="9.7109375" style="1" hidden="1"/>
    <col min="2819" max="2819" width="10.7109375" style="1" hidden="1"/>
    <col min="2820" max="2821" width="9.7109375" style="1" hidden="1"/>
    <col min="2822" max="2822" width="10.7109375" style="1" hidden="1"/>
    <col min="2823" max="2823" width="12.42578125" style="1" hidden="1"/>
    <col min="2824" max="2824" width="12" style="1" hidden="1"/>
    <col min="2825" max="2825" width="8.85546875" style="1" hidden="1"/>
    <col min="2826" max="2826" width="11.28515625" style="1" hidden="1"/>
    <col min="2827" max="2827" width="10.7109375" style="1" hidden="1"/>
    <col min="2828" max="2828" width="9.42578125" style="1" hidden="1"/>
    <col min="2829" max="2829" width="12.7109375" style="1" hidden="1"/>
    <col min="2830" max="2830" width="10.140625" style="1" hidden="1"/>
    <col min="2831" max="2832" width="11.7109375" style="1" hidden="1"/>
    <col min="2833" max="2833" width="2.7109375" style="1" hidden="1"/>
    <col min="2834" max="2835" width="11.7109375" style="1" hidden="1"/>
    <col min="2836" max="2836" width="10.7109375" style="1" hidden="1"/>
    <col min="2837" max="2837" width="11.28515625" style="1" hidden="1"/>
    <col min="2838" max="3066" width="8.85546875" style="1" hidden="1"/>
    <col min="3067" max="3067" width="23.28515625" style="1" hidden="1"/>
    <col min="3068" max="3068" width="12.28515625" style="1" hidden="1"/>
    <col min="3069" max="3069" width="10.28515625" style="1" hidden="1"/>
    <col min="3070" max="3070" width="10" style="1" hidden="1"/>
    <col min="3071" max="3071" width="11.42578125" style="1" hidden="1"/>
    <col min="3072" max="3072" width="10.7109375" style="1" hidden="1"/>
    <col min="3073" max="3073" width="10.28515625" style="1" hidden="1"/>
    <col min="3074" max="3074" width="9.7109375" style="1" hidden="1"/>
    <col min="3075" max="3075" width="10.7109375" style="1" hidden="1"/>
    <col min="3076" max="3077" width="9.7109375" style="1" hidden="1"/>
    <col min="3078" max="3078" width="10.7109375" style="1" hidden="1"/>
    <col min="3079" max="3079" width="12.42578125" style="1" hidden="1"/>
    <col min="3080" max="3080" width="12" style="1" hidden="1"/>
    <col min="3081" max="3081" width="8.85546875" style="1" hidden="1"/>
    <col min="3082" max="3082" width="11.28515625" style="1" hidden="1"/>
    <col min="3083" max="3083" width="10.7109375" style="1" hidden="1"/>
    <col min="3084" max="3084" width="9.42578125" style="1" hidden="1"/>
    <col min="3085" max="3085" width="12.7109375" style="1" hidden="1"/>
    <col min="3086" max="3086" width="10.140625" style="1" hidden="1"/>
    <col min="3087" max="3088" width="11.7109375" style="1" hidden="1"/>
    <col min="3089" max="3089" width="2.7109375" style="1" hidden="1"/>
    <col min="3090" max="3091" width="11.7109375" style="1" hidden="1"/>
    <col min="3092" max="3092" width="10.7109375" style="1" hidden="1"/>
    <col min="3093" max="3093" width="11.28515625" style="1" hidden="1"/>
    <col min="3094" max="3322" width="8.85546875" style="1" hidden="1"/>
    <col min="3323" max="3323" width="23.28515625" style="1" hidden="1"/>
    <col min="3324" max="3324" width="12.28515625" style="1" hidden="1"/>
    <col min="3325" max="3325" width="10.28515625" style="1" hidden="1"/>
    <col min="3326" max="3326" width="10" style="1" hidden="1"/>
    <col min="3327" max="3327" width="11.42578125" style="1" hidden="1"/>
    <col min="3328" max="3328" width="10.7109375" style="1" hidden="1"/>
    <col min="3329" max="3329" width="10.28515625" style="1" hidden="1"/>
    <col min="3330" max="3330" width="9.7109375" style="1" hidden="1"/>
    <col min="3331" max="3331" width="10.7109375" style="1" hidden="1"/>
    <col min="3332" max="3333" width="9.7109375" style="1" hidden="1"/>
    <col min="3334" max="3334" width="10.7109375" style="1" hidden="1"/>
    <col min="3335" max="3335" width="12.42578125" style="1" hidden="1"/>
    <col min="3336" max="3336" width="12" style="1" hidden="1"/>
    <col min="3337" max="3337" width="8.85546875" style="1" hidden="1"/>
    <col min="3338" max="3338" width="11.28515625" style="1" hidden="1"/>
    <col min="3339" max="3339" width="10.7109375" style="1" hidden="1"/>
    <col min="3340" max="3340" width="9.42578125" style="1" hidden="1"/>
    <col min="3341" max="3341" width="12.7109375" style="1" hidden="1"/>
    <col min="3342" max="3342" width="10.140625" style="1" hidden="1"/>
    <col min="3343" max="3344" width="11.7109375" style="1" hidden="1"/>
    <col min="3345" max="3345" width="2.7109375" style="1" hidden="1"/>
    <col min="3346" max="3347" width="11.7109375" style="1" hidden="1"/>
    <col min="3348" max="3348" width="10.7109375" style="1" hidden="1"/>
    <col min="3349" max="3349" width="11.28515625" style="1" hidden="1"/>
    <col min="3350" max="3578" width="8.85546875" style="1" hidden="1"/>
    <col min="3579" max="3579" width="23.28515625" style="1" hidden="1"/>
    <col min="3580" max="3580" width="12.28515625" style="1" hidden="1"/>
    <col min="3581" max="3581" width="10.28515625" style="1" hidden="1"/>
    <col min="3582" max="3582" width="10" style="1" hidden="1"/>
    <col min="3583" max="3583" width="11.42578125" style="1" hidden="1"/>
    <col min="3584" max="3584" width="10.7109375" style="1" hidden="1"/>
    <col min="3585" max="3585" width="10.28515625" style="1" hidden="1"/>
    <col min="3586" max="3586" width="9.7109375" style="1" hidden="1"/>
    <col min="3587" max="3587" width="10.7109375" style="1" hidden="1"/>
    <col min="3588" max="3589" width="9.7109375" style="1" hidden="1"/>
    <col min="3590" max="3590" width="10.7109375" style="1" hidden="1"/>
    <col min="3591" max="3591" width="12.42578125" style="1" hidden="1"/>
    <col min="3592" max="3592" width="12" style="1" hidden="1"/>
    <col min="3593" max="3593" width="8.85546875" style="1" hidden="1"/>
    <col min="3594" max="3594" width="11.28515625" style="1" hidden="1"/>
    <col min="3595" max="3595" width="10.7109375" style="1" hidden="1"/>
    <col min="3596" max="3596" width="9.42578125" style="1" hidden="1"/>
    <col min="3597" max="3597" width="12.7109375" style="1" hidden="1"/>
    <col min="3598" max="3598" width="10.140625" style="1" hidden="1"/>
    <col min="3599" max="3600" width="11.7109375" style="1" hidden="1"/>
    <col min="3601" max="3601" width="2.7109375" style="1" hidden="1"/>
    <col min="3602" max="3603" width="11.7109375" style="1" hidden="1"/>
    <col min="3604" max="3604" width="10.7109375" style="1" hidden="1"/>
    <col min="3605" max="3605" width="11.28515625" style="1" hidden="1"/>
    <col min="3606" max="3834" width="8.85546875" style="1" hidden="1"/>
    <col min="3835" max="3835" width="23.28515625" style="1" hidden="1"/>
    <col min="3836" max="3836" width="12.28515625" style="1" hidden="1"/>
    <col min="3837" max="3837" width="10.28515625" style="1" hidden="1"/>
    <col min="3838" max="3838" width="10" style="1" hidden="1"/>
    <col min="3839" max="3839" width="11.42578125" style="1" hidden="1"/>
    <col min="3840" max="3840" width="10.7109375" style="1" hidden="1"/>
    <col min="3841" max="3841" width="10.28515625" style="1" hidden="1"/>
    <col min="3842" max="3842" width="9.7109375" style="1" hidden="1"/>
    <col min="3843" max="3843" width="10.7109375" style="1" hidden="1"/>
    <col min="3844" max="3845" width="9.7109375" style="1" hidden="1"/>
    <col min="3846" max="3846" width="10.7109375" style="1" hidden="1"/>
    <col min="3847" max="3847" width="12.42578125" style="1" hidden="1"/>
    <col min="3848" max="3848" width="12" style="1" hidden="1"/>
    <col min="3849" max="3849" width="8.85546875" style="1" hidden="1"/>
    <col min="3850" max="3850" width="11.28515625" style="1" hidden="1"/>
    <col min="3851" max="3851" width="10.7109375" style="1" hidden="1"/>
    <col min="3852" max="3852" width="9.42578125" style="1" hidden="1"/>
    <col min="3853" max="3853" width="12.7109375" style="1" hidden="1"/>
    <col min="3854" max="3854" width="10.140625" style="1" hidden="1"/>
    <col min="3855" max="3856" width="11.7109375" style="1" hidden="1"/>
    <col min="3857" max="3857" width="2.7109375" style="1" hidden="1"/>
    <col min="3858" max="3859" width="11.7109375" style="1" hidden="1"/>
    <col min="3860" max="3860" width="10.7109375" style="1" hidden="1"/>
    <col min="3861" max="3861" width="11.28515625" style="1" hidden="1"/>
    <col min="3862" max="4090" width="8.85546875" style="1" hidden="1"/>
    <col min="4091" max="4091" width="23.28515625" style="1" hidden="1"/>
    <col min="4092" max="4092" width="12.28515625" style="1" hidden="1"/>
    <col min="4093" max="4093" width="10.28515625" style="1" hidden="1"/>
    <col min="4094" max="4094" width="10" style="1" hidden="1"/>
    <col min="4095" max="4095" width="11.42578125" style="1" hidden="1"/>
    <col min="4096" max="4096" width="10.7109375" style="1" hidden="1"/>
    <col min="4097" max="4097" width="10.28515625" style="1" hidden="1"/>
    <col min="4098" max="4098" width="9.7109375" style="1" hidden="1"/>
    <col min="4099" max="4099" width="10.7109375" style="1" hidden="1"/>
    <col min="4100" max="4101" width="9.7109375" style="1" hidden="1"/>
    <col min="4102" max="4102" width="10.7109375" style="1" hidden="1"/>
    <col min="4103" max="4103" width="12.42578125" style="1" hidden="1"/>
    <col min="4104" max="4104" width="12" style="1" hidden="1"/>
    <col min="4105" max="4105" width="8.85546875" style="1" hidden="1"/>
    <col min="4106" max="4106" width="11.28515625" style="1" hidden="1"/>
    <col min="4107" max="4107" width="10.7109375" style="1" hidden="1"/>
    <col min="4108" max="4108" width="9.42578125" style="1" hidden="1"/>
    <col min="4109" max="4109" width="12.7109375" style="1" hidden="1"/>
    <col min="4110" max="4110" width="10.140625" style="1" hidden="1"/>
    <col min="4111" max="4112" width="11.7109375" style="1" hidden="1"/>
    <col min="4113" max="4113" width="2.7109375" style="1" hidden="1"/>
    <col min="4114" max="4115" width="11.7109375" style="1" hidden="1"/>
    <col min="4116" max="4116" width="10.7109375" style="1" hidden="1"/>
    <col min="4117" max="4117" width="11.28515625" style="1" hidden="1"/>
    <col min="4118" max="4346" width="8.85546875" style="1" hidden="1"/>
    <col min="4347" max="4347" width="23.28515625" style="1" hidden="1"/>
    <col min="4348" max="4348" width="12.28515625" style="1" hidden="1"/>
    <col min="4349" max="4349" width="10.28515625" style="1" hidden="1"/>
    <col min="4350" max="4350" width="10" style="1" hidden="1"/>
    <col min="4351" max="4351" width="11.42578125" style="1" hidden="1"/>
    <col min="4352" max="4352" width="10.7109375" style="1" hidden="1"/>
    <col min="4353" max="4353" width="10.28515625" style="1" hidden="1"/>
    <col min="4354" max="4354" width="9.7109375" style="1" hidden="1"/>
    <col min="4355" max="4355" width="10.7109375" style="1" hidden="1"/>
    <col min="4356" max="4357" width="9.7109375" style="1" hidden="1"/>
    <col min="4358" max="4358" width="10.7109375" style="1" hidden="1"/>
    <col min="4359" max="4359" width="12.42578125" style="1" hidden="1"/>
    <col min="4360" max="4360" width="12" style="1" hidden="1"/>
    <col min="4361" max="4361" width="8.85546875" style="1" hidden="1"/>
    <col min="4362" max="4362" width="11.28515625" style="1" hidden="1"/>
    <col min="4363" max="4363" width="10.7109375" style="1" hidden="1"/>
    <col min="4364" max="4364" width="9.42578125" style="1" hidden="1"/>
    <col min="4365" max="4365" width="12.7109375" style="1" hidden="1"/>
    <col min="4366" max="4366" width="10.140625" style="1" hidden="1"/>
    <col min="4367" max="4368" width="11.7109375" style="1" hidden="1"/>
    <col min="4369" max="4369" width="2.7109375" style="1" hidden="1"/>
    <col min="4370" max="4371" width="11.7109375" style="1" hidden="1"/>
    <col min="4372" max="4372" width="10.7109375" style="1" hidden="1"/>
    <col min="4373" max="4373" width="11.28515625" style="1" hidden="1"/>
    <col min="4374" max="4602" width="8.85546875" style="1" hidden="1"/>
    <col min="4603" max="4603" width="23.28515625" style="1" hidden="1"/>
    <col min="4604" max="4604" width="12.28515625" style="1" hidden="1"/>
    <col min="4605" max="4605" width="10.28515625" style="1" hidden="1"/>
    <col min="4606" max="4606" width="10" style="1" hidden="1"/>
    <col min="4607" max="4607" width="11.42578125" style="1" hidden="1"/>
    <col min="4608" max="4608" width="10.7109375" style="1" hidden="1"/>
    <col min="4609" max="4609" width="10.28515625" style="1" hidden="1"/>
    <col min="4610" max="4610" width="9.7109375" style="1" hidden="1"/>
    <col min="4611" max="4611" width="10.7109375" style="1" hidden="1"/>
    <col min="4612" max="4613" width="9.7109375" style="1" hidden="1"/>
    <col min="4614" max="4614" width="10.7109375" style="1" hidden="1"/>
    <col min="4615" max="4615" width="12.42578125" style="1" hidden="1"/>
    <col min="4616" max="4616" width="12" style="1" hidden="1"/>
    <col min="4617" max="4617" width="8.85546875" style="1" hidden="1"/>
    <col min="4618" max="4618" width="11.28515625" style="1" hidden="1"/>
    <col min="4619" max="4619" width="10.7109375" style="1" hidden="1"/>
    <col min="4620" max="4620" width="9.42578125" style="1" hidden="1"/>
    <col min="4621" max="4621" width="12.7109375" style="1" hidden="1"/>
    <col min="4622" max="4622" width="10.140625" style="1" hidden="1"/>
    <col min="4623" max="4624" width="11.7109375" style="1" hidden="1"/>
    <col min="4625" max="4625" width="2.7109375" style="1" hidden="1"/>
    <col min="4626" max="4627" width="11.7109375" style="1" hidden="1"/>
    <col min="4628" max="4628" width="10.7109375" style="1" hidden="1"/>
    <col min="4629" max="4629" width="11.28515625" style="1" hidden="1"/>
    <col min="4630" max="4858" width="8.85546875" style="1" hidden="1"/>
    <col min="4859" max="4859" width="23.28515625" style="1" hidden="1"/>
    <col min="4860" max="4860" width="12.28515625" style="1" hidden="1"/>
    <col min="4861" max="4861" width="10.28515625" style="1" hidden="1"/>
    <col min="4862" max="4862" width="10" style="1" hidden="1"/>
    <col min="4863" max="4863" width="11.42578125" style="1" hidden="1"/>
    <col min="4864" max="4864" width="10.7109375" style="1" hidden="1"/>
    <col min="4865" max="4865" width="10.28515625" style="1" hidden="1"/>
    <col min="4866" max="4866" width="9.7109375" style="1" hidden="1"/>
    <col min="4867" max="4867" width="10.7109375" style="1" hidden="1"/>
    <col min="4868" max="4869" width="9.7109375" style="1" hidden="1"/>
    <col min="4870" max="4870" width="10.7109375" style="1" hidden="1"/>
    <col min="4871" max="4871" width="12.42578125" style="1" hidden="1"/>
    <col min="4872" max="4872" width="12" style="1" hidden="1"/>
    <col min="4873" max="4873" width="8.85546875" style="1" hidden="1"/>
    <col min="4874" max="4874" width="11.28515625" style="1" hidden="1"/>
    <col min="4875" max="4875" width="10.7109375" style="1" hidden="1"/>
    <col min="4876" max="4876" width="9.42578125" style="1" hidden="1"/>
    <col min="4877" max="4877" width="12.7109375" style="1" hidden="1"/>
    <col min="4878" max="4878" width="10.140625" style="1" hidden="1"/>
    <col min="4879" max="4880" width="11.7109375" style="1" hidden="1"/>
    <col min="4881" max="4881" width="2.7109375" style="1" hidden="1"/>
    <col min="4882" max="4883" width="11.7109375" style="1" hidden="1"/>
    <col min="4884" max="4884" width="10.7109375" style="1" hidden="1"/>
    <col min="4885" max="4885" width="11.28515625" style="1" hidden="1"/>
    <col min="4886" max="5114" width="8.85546875" style="1" hidden="1"/>
    <col min="5115" max="5115" width="23.28515625" style="1" hidden="1"/>
    <col min="5116" max="5116" width="12.28515625" style="1" hidden="1"/>
    <col min="5117" max="5117" width="10.28515625" style="1" hidden="1"/>
    <col min="5118" max="5118" width="10" style="1" hidden="1"/>
    <col min="5119" max="5119" width="11.42578125" style="1" hidden="1"/>
    <col min="5120" max="5120" width="10.7109375" style="1" hidden="1"/>
    <col min="5121" max="5121" width="10.28515625" style="1" hidden="1"/>
    <col min="5122" max="5122" width="9.7109375" style="1" hidden="1"/>
    <col min="5123" max="5123" width="10.7109375" style="1" hidden="1"/>
    <col min="5124" max="5125" width="9.7109375" style="1" hidden="1"/>
    <col min="5126" max="5126" width="10.7109375" style="1" hidden="1"/>
    <col min="5127" max="5127" width="12.42578125" style="1" hidden="1"/>
    <col min="5128" max="5128" width="12" style="1" hidden="1"/>
    <col min="5129" max="5129" width="8.85546875" style="1" hidden="1"/>
    <col min="5130" max="5130" width="11.28515625" style="1" hidden="1"/>
    <col min="5131" max="5131" width="10.7109375" style="1" hidden="1"/>
    <col min="5132" max="5132" width="9.42578125" style="1" hidden="1"/>
    <col min="5133" max="5133" width="12.7109375" style="1" hidden="1"/>
    <col min="5134" max="5134" width="10.140625" style="1" hidden="1"/>
    <col min="5135" max="5136" width="11.7109375" style="1" hidden="1"/>
    <col min="5137" max="5137" width="2.7109375" style="1" hidden="1"/>
    <col min="5138" max="5139" width="11.7109375" style="1" hidden="1"/>
    <col min="5140" max="5140" width="10.7109375" style="1" hidden="1"/>
    <col min="5141" max="5141" width="11.28515625" style="1" hidden="1"/>
    <col min="5142" max="5370" width="8.85546875" style="1" hidden="1"/>
    <col min="5371" max="5371" width="23.28515625" style="1" hidden="1"/>
    <col min="5372" max="5372" width="12.28515625" style="1" hidden="1"/>
    <col min="5373" max="5373" width="10.28515625" style="1" hidden="1"/>
    <col min="5374" max="5374" width="10" style="1" hidden="1"/>
    <col min="5375" max="5375" width="11.42578125" style="1" hidden="1"/>
    <col min="5376" max="5376" width="10.7109375" style="1" hidden="1"/>
    <col min="5377" max="5377" width="10.28515625" style="1" hidden="1"/>
    <col min="5378" max="5378" width="9.7109375" style="1" hidden="1"/>
    <col min="5379" max="5379" width="10.7109375" style="1" hidden="1"/>
    <col min="5380" max="5381" width="9.7109375" style="1" hidden="1"/>
    <col min="5382" max="5382" width="10.7109375" style="1" hidden="1"/>
    <col min="5383" max="5383" width="12.42578125" style="1" hidden="1"/>
    <col min="5384" max="5384" width="12" style="1" hidden="1"/>
    <col min="5385" max="5385" width="8.85546875" style="1" hidden="1"/>
    <col min="5386" max="5386" width="11.28515625" style="1" hidden="1"/>
    <col min="5387" max="5387" width="10.7109375" style="1" hidden="1"/>
    <col min="5388" max="5388" width="9.42578125" style="1" hidden="1"/>
    <col min="5389" max="5389" width="12.7109375" style="1" hidden="1"/>
    <col min="5390" max="5390" width="10.140625" style="1" hidden="1"/>
    <col min="5391" max="5392" width="11.7109375" style="1" hidden="1"/>
    <col min="5393" max="5393" width="2.7109375" style="1" hidden="1"/>
    <col min="5394" max="5395" width="11.7109375" style="1" hidden="1"/>
    <col min="5396" max="5396" width="10.7109375" style="1" hidden="1"/>
    <col min="5397" max="5397" width="11.28515625" style="1" hidden="1"/>
    <col min="5398" max="5626" width="8.85546875" style="1" hidden="1"/>
    <col min="5627" max="5627" width="23.28515625" style="1" hidden="1"/>
    <col min="5628" max="5628" width="12.28515625" style="1" hidden="1"/>
    <col min="5629" max="5629" width="10.28515625" style="1" hidden="1"/>
    <col min="5630" max="5630" width="10" style="1" hidden="1"/>
    <col min="5631" max="5631" width="11.42578125" style="1" hidden="1"/>
    <col min="5632" max="5632" width="10.7109375" style="1" hidden="1"/>
    <col min="5633" max="5633" width="10.28515625" style="1" hidden="1"/>
    <col min="5634" max="5634" width="9.7109375" style="1" hidden="1"/>
    <col min="5635" max="5635" width="10.7109375" style="1" hidden="1"/>
    <col min="5636" max="5637" width="9.7109375" style="1" hidden="1"/>
    <col min="5638" max="5638" width="10.7109375" style="1" hidden="1"/>
    <col min="5639" max="5639" width="12.42578125" style="1" hidden="1"/>
    <col min="5640" max="5640" width="12" style="1" hidden="1"/>
    <col min="5641" max="5641" width="8.85546875" style="1" hidden="1"/>
    <col min="5642" max="5642" width="11.28515625" style="1" hidden="1"/>
    <col min="5643" max="5643" width="10.7109375" style="1" hidden="1"/>
    <col min="5644" max="5644" width="9.42578125" style="1" hidden="1"/>
    <col min="5645" max="5645" width="12.7109375" style="1" hidden="1"/>
    <col min="5646" max="5646" width="10.140625" style="1" hidden="1"/>
    <col min="5647" max="5648" width="11.7109375" style="1" hidden="1"/>
    <col min="5649" max="5649" width="2.7109375" style="1" hidden="1"/>
    <col min="5650" max="5651" width="11.7109375" style="1" hidden="1"/>
    <col min="5652" max="5652" width="10.7109375" style="1" hidden="1"/>
    <col min="5653" max="5653" width="11.28515625" style="1" hidden="1"/>
    <col min="5654" max="5882" width="8.85546875" style="1" hidden="1"/>
    <col min="5883" max="5883" width="23.28515625" style="1" hidden="1"/>
    <col min="5884" max="5884" width="12.28515625" style="1" hidden="1"/>
    <col min="5885" max="5885" width="10.28515625" style="1" hidden="1"/>
    <col min="5886" max="5886" width="10" style="1" hidden="1"/>
    <col min="5887" max="5887" width="11.42578125" style="1" hidden="1"/>
    <col min="5888" max="5888" width="10.7109375" style="1" hidden="1"/>
    <col min="5889" max="5889" width="10.28515625" style="1" hidden="1"/>
    <col min="5890" max="5890" width="9.7109375" style="1" hidden="1"/>
    <col min="5891" max="5891" width="10.7109375" style="1" hidden="1"/>
    <col min="5892" max="5893" width="9.7109375" style="1" hidden="1"/>
    <col min="5894" max="5894" width="10.7109375" style="1" hidden="1"/>
    <col min="5895" max="5895" width="12.42578125" style="1" hidden="1"/>
    <col min="5896" max="5896" width="12" style="1" hidden="1"/>
    <col min="5897" max="5897" width="8.85546875" style="1" hidden="1"/>
    <col min="5898" max="5898" width="11.28515625" style="1" hidden="1"/>
    <col min="5899" max="5899" width="10.7109375" style="1" hidden="1"/>
    <col min="5900" max="5900" width="9.42578125" style="1" hidden="1"/>
    <col min="5901" max="5901" width="12.7109375" style="1" hidden="1"/>
    <col min="5902" max="5902" width="10.140625" style="1" hidden="1"/>
    <col min="5903" max="5904" width="11.7109375" style="1" hidden="1"/>
    <col min="5905" max="5905" width="2.7109375" style="1" hidden="1"/>
    <col min="5906" max="5907" width="11.7109375" style="1" hidden="1"/>
    <col min="5908" max="5908" width="10.7109375" style="1" hidden="1"/>
    <col min="5909" max="5909" width="11.28515625" style="1" hidden="1"/>
    <col min="5910" max="6138" width="8.85546875" style="1" hidden="1"/>
    <col min="6139" max="6139" width="23.28515625" style="1" hidden="1"/>
    <col min="6140" max="6140" width="12.28515625" style="1" hidden="1"/>
    <col min="6141" max="6141" width="10.28515625" style="1" hidden="1"/>
    <col min="6142" max="6142" width="10" style="1" hidden="1"/>
    <col min="6143" max="6143" width="11.42578125" style="1" hidden="1"/>
    <col min="6144" max="6144" width="10.7109375" style="1" hidden="1"/>
    <col min="6145" max="6145" width="10.28515625" style="1" hidden="1"/>
    <col min="6146" max="6146" width="9.7109375" style="1" hidden="1"/>
    <col min="6147" max="6147" width="10.7109375" style="1" hidden="1"/>
    <col min="6148" max="6149" width="9.7109375" style="1" hidden="1"/>
    <col min="6150" max="6150" width="10.7109375" style="1" hidden="1"/>
    <col min="6151" max="6151" width="12.42578125" style="1" hidden="1"/>
    <col min="6152" max="6152" width="12" style="1" hidden="1"/>
    <col min="6153" max="6153" width="8.85546875" style="1" hidden="1"/>
    <col min="6154" max="6154" width="11.28515625" style="1" hidden="1"/>
    <col min="6155" max="6155" width="10.7109375" style="1" hidden="1"/>
    <col min="6156" max="6156" width="9.42578125" style="1" hidden="1"/>
    <col min="6157" max="6157" width="12.7109375" style="1" hidden="1"/>
    <col min="6158" max="6158" width="10.140625" style="1" hidden="1"/>
    <col min="6159" max="6160" width="11.7109375" style="1" hidden="1"/>
    <col min="6161" max="6161" width="2.7109375" style="1" hidden="1"/>
    <col min="6162" max="6163" width="11.7109375" style="1" hidden="1"/>
    <col min="6164" max="6164" width="10.7109375" style="1" hidden="1"/>
    <col min="6165" max="6165" width="11.28515625" style="1" hidden="1"/>
    <col min="6166" max="6394" width="8.85546875" style="1" hidden="1"/>
    <col min="6395" max="6395" width="23.28515625" style="1" hidden="1"/>
    <col min="6396" max="6396" width="12.28515625" style="1" hidden="1"/>
    <col min="6397" max="6397" width="10.28515625" style="1" hidden="1"/>
    <col min="6398" max="6398" width="10" style="1" hidden="1"/>
    <col min="6399" max="6399" width="11.42578125" style="1" hidden="1"/>
    <col min="6400" max="6400" width="10.7109375" style="1" hidden="1"/>
    <col min="6401" max="6401" width="10.28515625" style="1" hidden="1"/>
    <col min="6402" max="6402" width="9.7109375" style="1" hidden="1"/>
    <col min="6403" max="6403" width="10.7109375" style="1" hidden="1"/>
    <col min="6404" max="6405" width="9.7109375" style="1" hidden="1"/>
    <col min="6406" max="6406" width="10.7109375" style="1" hidden="1"/>
    <col min="6407" max="6407" width="12.42578125" style="1" hidden="1"/>
    <col min="6408" max="6408" width="12" style="1" hidden="1"/>
    <col min="6409" max="6409" width="8.85546875" style="1" hidden="1"/>
    <col min="6410" max="6410" width="11.28515625" style="1" hidden="1"/>
    <col min="6411" max="6411" width="10.7109375" style="1" hidden="1"/>
    <col min="6412" max="6412" width="9.42578125" style="1" hidden="1"/>
    <col min="6413" max="6413" width="12.7109375" style="1" hidden="1"/>
    <col min="6414" max="6414" width="10.140625" style="1" hidden="1"/>
    <col min="6415" max="6416" width="11.7109375" style="1" hidden="1"/>
    <col min="6417" max="6417" width="2.7109375" style="1" hidden="1"/>
    <col min="6418" max="6419" width="11.7109375" style="1" hidden="1"/>
    <col min="6420" max="6420" width="10.7109375" style="1" hidden="1"/>
    <col min="6421" max="6421" width="11.28515625" style="1" hidden="1"/>
    <col min="6422" max="6650" width="8.85546875" style="1" hidden="1"/>
    <col min="6651" max="6651" width="23.28515625" style="1" hidden="1"/>
    <col min="6652" max="6652" width="12.28515625" style="1" hidden="1"/>
    <col min="6653" max="6653" width="10.28515625" style="1" hidden="1"/>
    <col min="6654" max="6654" width="10" style="1" hidden="1"/>
    <col min="6655" max="6655" width="11.42578125" style="1" hidden="1"/>
    <col min="6656" max="6656" width="10.7109375" style="1" hidden="1"/>
    <col min="6657" max="6657" width="10.28515625" style="1" hidden="1"/>
    <col min="6658" max="6658" width="9.7109375" style="1" hidden="1"/>
    <col min="6659" max="6659" width="10.7109375" style="1" hidden="1"/>
    <col min="6660" max="6661" width="9.7109375" style="1" hidden="1"/>
    <col min="6662" max="6662" width="10.7109375" style="1" hidden="1"/>
    <col min="6663" max="6663" width="12.42578125" style="1" hidden="1"/>
    <col min="6664" max="6664" width="12" style="1" hidden="1"/>
    <col min="6665" max="6665" width="8.85546875" style="1" hidden="1"/>
    <col min="6666" max="6666" width="11.28515625" style="1" hidden="1"/>
    <col min="6667" max="6667" width="10.7109375" style="1" hidden="1"/>
    <col min="6668" max="6668" width="9.42578125" style="1" hidden="1"/>
    <col min="6669" max="6669" width="12.7109375" style="1" hidden="1"/>
    <col min="6670" max="6670" width="10.140625" style="1" hidden="1"/>
    <col min="6671" max="6672" width="11.7109375" style="1" hidden="1"/>
    <col min="6673" max="6673" width="2.7109375" style="1" hidden="1"/>
    <col min="6674" max="6675" width="11.7109375" style="1" hidden="1"/>
    <col min="6676" max="6676" width="10.7109375" style="1" hidden="1"/>
    <col min="6677" max="6677" width="11.28515625" style="1" hidden="1"/>
    <col min="6678" max="6906" width="8.85546875" style="1" hidden="1"/>
    <col min="6907" max="6907" width="23.28515625" style="1" hidden="1"/>
    <col min="6908" max="6908" width="12.28515625" style="1" hidden="1"/>
    <col min="6909" max="6909" width="10.28515625" style="1" hidden="1"/>
    <col min="6910" max="6910" width="10" style="1" hidden="1"/>
    <col min="6911" max="6911" width="11.42578125" style="1" hidden="1"/>
    <col min="6912" max="6912" width="10.7109375" style="1" hidden="1"/>
    <col min="6913" max="6913" width="10.28515625" style="1" hidden="1"/>
    <col min="6914" max="6914" width="9.7109375" style="1" hidden="1"/>
    <col min="6915" max="6915" width="10.7109375" style="1" hidden="1"/>
    <col min="6916" max="6917" width="9.7109375" style="1" hidden="1"/>
    <col min="6918" max="6918" width="10.7109375" style="1" hidden="1"/>
    <col min="6919" max="6919" width="12.42578125" style="1" hidden="1"/>
    <col min="6920" max="6920" width="12" style="1" hidden="1"/>
    <col min="6921" max="6921" width="8.85546875" style="1" hidden="1"/>
    <col min="6922" max="6922" width="11.28515625" style="1" hidden="1"/>
    <col min="6923" max="6923" width="10.7109375" style="1" hidden="1"/>
    <col min="6924" max="6924" width="9.42578125" style="1" hidden="1"/>
    <col min="6925" max="6925" width="12.7109375" style="1" hidden="1"/>
    <col min="6926" max="6926" width="10.140625" style="1" hidden="1"/>
    <col min="6927" max="6928" width="11.7109375" style="1" hidden="1"/>
    <col min="6929" max="6929" width="2.7109375" style="1" hidden="1"/>
    <col min="6930" max="6931" width="11.7109375" style="1" hidden="1"/>
    <col min="6932" max="6932" width="10.7109375" style="1" hidden="1"/>
    <col min="6933" max="6933" width="11.28515625" style="1" hidden="1"/>
    <col min="6934" max="7162" width="8.85546875" style="1" hidden="1"/>
    <col min="7163" max="7163" width="23.28515625" style="1" hidden="1"/>
    <col min="7164" max="7164" width="12.28515625" style="1" hidden="1"/>
    <col min="7165" max="7165" width="10.28515625" style="1" hidden="1"/>
    <col min="7166" max="7166" width="10" style="1" hidden="1"/>
    <col min="7167" max="7167" width="11.42578125" style="1" hidden="1"/>
    <col min="7168" max="7168" width="10.7109375" style="1" hidden="1"/>
    <col min="7169" max="7169" width="10.28515625" style="1" hidden="1"/>
    <col min="7170" max="7170" width="9.7109375" style="1" hidden="1"/>
    <col min="7171" max="7171" width="10.7109375" style="1" hidden="1"/>
    <col min="7172" max="7173" width="9.7109375" style="1" hidden="1"/>
    <col min="7174" max="7174" width="10.7109375" style="1" hidden="1"/>
    <col min="7175" max="7175" width="12.42578125" style="1" hidden="1"/>
    <col min="7176" max="7176" width="12" style="1" hidden="1"/>
    <col min="7177" max="7177" width="8.85546875" style="1" hidden="1"/>
    <col min="7178" max="7178" width="11.28515625" style="1" hidden="1"/>
    <col min="7179" max="7179" width="10.7109375" style="1" hidden="1"/>
    <col min="7180" max="7180" width="9.42578125" style="1" hidden="1"/>
    <col min="7181" max="7181" width="12.7109375" style="1" hidden="1"/>
    <col min="7182" max="7182" width="10.140625" style="1" hidden="1"/>
    <col min="7183" max="7184" width="11.7109375" style="1" hidden="1"/>
    <col min="7185" max="7185" width="2.7109375" style="1" hidden="1"/>
    <col min="7186" max="7187" width="11.7109375" style="1" hidden="1"/>
    <col min="7188" max="7188" width="10.7109375" style="1" hidden="1"/>
    <col min="7189" max="7189" width="11.28515625" style="1" hidden="1"/>
    <col min="7190" max="7418" width="8.85546875" style="1" hidden="1"/>
    <col min="7419" max="7419" width="23.28515625" style="1" hidden="1"/>
    <col min="7420" max="7420" width="12.28515625" style="1" hidden="1"/>
    <col min="7421" max="7421" width="10.28515625" style="1" hidden="1"/>
    <col min="7422" max="7422" width="10" style="1" hidden="1"/>
    <col min="7423" max="7423" width="11.42578125" style="1" hidden="1"/>
    <col min="7424" max="7424" width="10.7109375" style="1" hidden="1"/>
    <col min="7425" max="7425" width="10.28515625" style="1" hidden="1"/>
    <col min="7426" max="7426" width="9.7109375" style="1" hidden="1"/>
    <col min="7427" max="7427" width="10.7109375" style="1" hidden="1"/>
    <col min="7428" max="7429" width="9.7109375" style="1" hidden="1"/>
    <col min="7430" max="7430" width="10.7109375" style="1" hidden="1"/>
    <col min="7431" max="7431" width="12.42578125" style="1" hidden="1"/>
    <col min="7432" max="7432" width="12" style="1" hidden="1"/>
    <col min="7433" max="7433" width="8.85546875" style="1" hidden="1"/>
    <col min="7434" max="7434" width="11.28515625" style="1" hidden="1"/>
    <col min="7435" max="7435" width="10.7109375" style="1" hidden="1"/>
    <col min="7436" max="7436" width="9.42578125" style="1" hidden="1"/>
    <col min="7437" max="7437" width="12.7109375" style="1" hidden="1"/>
    <col min="7438" max="7438" width="10.140625" style="1" hidden="1"/>
    <col min="7439" max="7440" width="11.7109375" style="1" hidden="1"/>
    <col min="7441" max="7441" width="2.7109375" style="1" hidden="1"/>
    <col min="7442" max="7443" width="11.7109375" style="1" hidden="1"/>
    <col min="7444" max="7444" width="10.7109375" style="1" hidden="1"/>
    <col min="7445" max="7445" width="11.28515625" style="1" hidden="1"/>
    <col min="7446" max="7674" width="8.85546875" style="1" hidden="1"/>
    <col min="7675" max="7675" width="23.28515625" style="1" hidden="1"/>
    <col min="7676" max="7676" width="12.28515625" style="1" hidden="1"/>
    <col min="7677" max="7677" width="10.28515625" style="1" hidden="1"/>
    <col min="7678" max="7678" width="10" style="1" hidden="1"/>
    <col min="7679" max="7679" width="11.42578125" style="1" hidden="1"/>
    <col min="7680" max="7680" width="10.7109375" style="1" hidden="1"/>
    <col min="7681" max="7681" width="10.28515625" style="1" hidden="1"/>
    <col min="7682" max="7682" width="9.7109375" style="1" hidden="1"/>
    <col min="7683" max="7683" width="10.7109375" style="1" hidden="1"/>
    <col min="7684" max="7685" width="9.7109375" style="1" hidden="1"/>
    <col min="7686" max="7686" width="10.7109375" style="1" hidden="1"/>
    <col min="7687" max="7687" width="12.42578125" style="1" hidden="1"/>
    <col min="7688" max="7688" width="12" style="1" hidden="1"/>
    <col min="7689" max="7689" width="8.85546875" style="1" hidden="1"/>
    <col min="7690" max="7690" width="11.28515625" style="1" hidden="1"/>
    <col min="7691" max="7691" width="10.7109375" style="1" hidden="1"/>
    <col min="7692" max="7692" width="9.42578125" style="1" hidden="1"/>
    <col min="7693" max="7693" width="12.7109375" style="1" hidden="1"/>
    <col min="7694" max="7694" width="10.140625" style="1" hidden="1"/>
    <col min="7695" max="7696" width="11.7109375" style="1" hidden="1"/>
    <col min="7697" max="7697" width="2.7109375" style="1" hidden="1"/>
    <col min="7698" max="7699" width="11.7109375" style="1" hidden="1"/>
    <col min="7700" max="7700" width="10.7109375" style="1" hidden="1"/>
    <col min="7701" max="7701" width="11.28515625" style="1" hidden="1"/>
    <col min="7702" max="7930" width="8.85546875" style="1" hidden="1"/>
    <col min="7931" max="7931" width="23.28515625" style="1" hidden="1"/>
    <col min="7932" max="7932" width="12.28515625" style="1" hidden="1"/>
    <col min="7933" max="7933" width="10.28515625" style="1" hidden="1"/>
    <col min="7934" max="7934" width="10" style="1" hidden="1"/>
    <col min="7935" max="7935" width="11.42578125" style="1" hidden="1"/>
    <col min="7936" max="7936" width="10.7109375" style="1" hidden="1"/>
    <col min="7937" max="7937" width="10.28515625" style="1" hidden="1"/>
    <col min="7938" max="7938" width="9.7109375" style="1" hidden="1"/>
    <col min="7939" max="7939" width="10.7109375" style="1" hidden="1"/>
    <col min="7940" max="7941" width="9.7109375" style="1" hidden="1"/>
    <col min="7942" max="7942" width="10.7109375" style="1" hidden="1"/>
    <col min="7943" max="7943" width="12.42578125" style="1" hidden="1"/>
    <col min="7944" max="7944" width="12" style="1" hidden="1"/>
    <col min="7945" max="7945" width="8.85546875" style="1" hidden="1"/>
    <col min="7946" max="7946" width="11.28515625" style="1" hidden="1"/>
    <col min="7947" max="7947" width="10.7109375" style="1" hidden="1"/>
    <col min="7948" max="7948" width="9.42578125" style="1" hidden="1"/>
    <col min="7949" max="7949" width="12.7109375" style="1" hidden="1"/>
    <col min="7950" max="7950" width="10.140625" style="1" hidden="1"/>
    <col min="7951" max="7952" width="11.7109375" style="1" hidden="1"/>
    <col min="7953" max="7953" width="2.7109375" style="1" hidden="1"/>
    <col min="7954" max="7955" width="11.7109375" style="1" hidden="1"/>
    <col min="7956" max="7956" width="10.7109375" style="1" hidden="1"/>
    <col min="7957" max="7957" width="11.28515625" style="1" hidden="1"/>
    <col min="7958" max="8186" width="8.85546875" style="1" hidden="1"/>
    <col min="8187" max="8187" width="23.28515625" style="1" hidden="1"/>
    <col min="8188" max="8188" width="12.28515625" style="1" hidden="1"/>
    <col min="8189" max="8189" width="10.28515625" style="1" hidden="1"/>
    <col min="8190" max="8190" width="10" style="1" hidden="1"/>
    <col min="8191" max="8191" width="11.42578125" style="1" hidden="1"/>
    <col min="8192" max="8192" width="10.7109375" style="1" hidden="1"/>
    <col min="8193" max="8193" width="10.28515625" style="1" hidden="1"/>
    <col min="8194" max="8194" width="9.7109375" style="1" hidden="1"/>
    <col min="8195" max="8195" width="10.7109375" style="1" hidden="1"/>
    <col min="8196" max="8197" width="9.7109375" style="1" hidden="1"/>
    <col min="8198" max="8198" width="10.7109375" style="1" hidden="1"/>
    <col min="8199" max="8199" width="12.42578125" style="1" hidden="1"/>
    <col min="8200" max="8200" width="12" style="1" hidden="1"/>
    <col min="8201" max="8201" width="8.85546875" style="1" hidden="1"/>
    <col min="8202" max="8202" width="11.28515625" style="1" hidden="1"/>
    <col min="8203" max="8203" width="10.7109375" style="1" hidden="1"/>
    <col min="8204" max="8204" width="9.42578125" style="1" hidden="1"/>
    <col min="8205" max="8205" width="12.7109375" style="1" hidden="1"/>
    <col min="8206" max="8206" width="10.140625" style="1" hidden="1"/>
    <col min="8207" max="8208" width="11.7109375" style="1" hidden="1"/>
    <col min="8209" max="8209" width="2.7109375" style="1" hidden="1"/>
    <col min="8210" max="8211" width="11.7109375" style="1" hidden="1"/>
    <col min="8212" max="8212" width="10.7109375" style="1" hidden="1"/>
    <col min="8213" max="8213" width="11.28515625" style="1" hidden="1"/>
    <col min="8214" max="8442" width="8.85546875" style="1" hidden="1"/>
    <col min="8443" max="8443" width="23.28515625" style="1" hidden="1"/>
    <col min="8444" max="8444" width="12.28515625" style="1" hidden="1"/>
    <col min="8445" max="8445" width="10.28515625" style="1" hidden="1"/>
    <col min="8446" max="8446" width="10" style="1" hidden="1"/>
    <col min="8447" max="8447" width="11.42578125" style="1" hidden="1"/>
    <col min="8448" max="8448" width="10.7109375" style="1" hidden="1"/>
    <col min="8449" max="8449" width="10.28515625" style="1" hidden="1"/>
    <col min="8450" max="8450" width="9.7109375" style="1" hidden="1"/>
    <col min="8451" max="8451" width="10.7109375" style="1" hidden="1"/>
    <col min="8452" max="8453" width="9.7109375" style="1" hidden="1"/>
    <col min="8454" max="8454" width="10.7109375" style="1" hidden="1"/>
    <col min="8455" max="8455" width="12.42578125" style="1" hidden="1"/>
    <col min="8456" max="8456" width="12" style="1" hidden="1"/>
    <col min="8457" max="8457" width="8.85546875" style="1" hidden="1"/>
    <col min="8458" max="8458" width="11.28515625" style="1" hidden="1"/>
    <col min="8459" max="8459" width="10.7109375" style="1" hidden="1"/>
    <col min="8460" max="8460" width="9.42578125" style="1" hidden="1"/>
    <col min="8461" max="8461" width="12.7109375" style="1" hidden="1"/>
    <col min="8462" max="8462" width="10.140625" style="1" hidden="1"/>
    <col min="8463" max="8464" width="11.7109375" style="1" hidden="1"/>
    <col min="8465" max="8465" width="2.7109375" style="1" hidden="1"/>
    <col min="8466" max="8467" width="11.7109375" style="1" hidden="1"/>
    <col min="8468" max="8468" width="10.7109375" style="1" hidden="1"/>
    <col min="8469" max="8469" width="11.28515625" style="1" hidden="1"/>
    <col min="8470" max="8698" width="8.85546875" style="1" hidden="1"/>
    <col min="8699" max="8699" width="23.28515625" style="1" hidden="1"/>
    <col min="8700" max="8700" width="12.28515625" style="1" hidden="1"/>
    <col min="8701" max="8701" width="10.28515625" style="1" hidden="1"/>
    <col min="8702" max="8702" width="10" style="1" hidden="1"/>
    <col min="8703" max="8703" width="11.42578125" style="1" hidden="1"/>
    <col min="8704" max="8704" width="10.7109375" style="1" hidden="1"/>
    <col min="8705" max="8705" width="10.28515625" style="1" hidden="1"/>
    <col min="8706" max="8706" width="9.7109375" style="1" hidden="1"/>
    <col min="8707" max="8707" width="10.7109375" style="1" hidden="1"/>
    <col min="8708" max="8709" width="9.7109375" style="1" hidden="1"/>
    <col min="8710" max="8710" width="10.7109375" style="1" hidden="1"/>
    <col min="8711" max="8711" width="12.42578125" style="1" hidden="1"/>
    <col min="8712" max="8712" width="12" style="1" hidden="1"/>
    <col min="8713" max="8713" width="8.85546875" style="1" hidden="1"/>
    <col min="8714" max="8714" width="11.28515625" style="1" hidden="1"/>
    <col min="8715" max="8715" width="10.7109375" style="1" hidden="1"/>
    <col min="8716" max="8716" width="9.42578125" style="1" hidden="1"/>
    <col min="8717" max="8717" width="12.7109375" style="1" hidden="1"/>
    <col min="8718" max="8718" width="10.140625" style="1" hidden="1"/>
    <col min="8719" max="8720" width="11.7109375" style="1" hidden="1"/>
    <col min="8721" max="8721" width="2.7109375" style="1" hidden="1"/>
    <col min="8722" max="8723" width="11.7109375" style="1" hidden="1"/>
    <col min="8724" max="8724" width="10.7109375" style="1" hidden="1"/>
    <col min="8725" max="8725" width="11.28515625" style="1" hidden="1"/>
    <col min="8726" max="8954" width="8.85546875" style="1" hidden="1"/>
    <col min="8955" max="8955" width="23.28515625" style="1" hidden="1"/>
    <col min="8956" max="8956" width="12.28515625" style="1" hidden="1"/>
    <col min="8957" max="8957" width="10.28515625" style="1" hidden="1"/>
    <col min="8958" max="8958" width="10" style="1" hidden="1"/>
    <col min="8959" max="8959" width="11.42578125" style="1" hidden="1"/>
    <col min="8960" max="8960" width="10.7109375" style="1" hidden="1"/>
    <col min="8961" max="8961" width="10.28515625" style="1" hidden="1"/>
    <col min="8962" max="8962" width="9.7109375" style="1" hidden="1"/>
    <col min="8963" max="8963" width="10.7109375" style="1" hidden="1"/>
    <col min="8964" max="8965" width="9.7109375" style="1" hidden="1"/>
    <col min="8966" max="8966" width="10.7109375" style="1" hidden="1"/>
    <col min="8967" max="8967" width="12.42578125" style="1" hidden="1"/>
    <col min="8968" max="8968" width="12" style="1" hidden="1"/>
    <col min="8969" max="8969" width="8.85546875" style="1" hidden="1"/>
    <col min="8970" max="8970" width="11.28515625" style="1" hidden="1"/>
    <col min="8971" max="8971" width="10.7109375" style="1" hidden="1"/>
    <col min="8972" max="8972" width="9.42578125" style="1" hidden="1"/>
    <col min="8973" max="8973" width="12.7109375" style="1" hidden="1"/>
    <col min="8974" max="8974" width="10.140625" style="1" hidden="1"/>
    <col min="8975" max="8976" width="11.7109375" style="1" hidden="1"/>
    <col min="8977" max="8977" width="2.7109375" style="1" hidden="1"/>
    <col min="8978" max="8979" width="11.7109375" style="1" hidden="1"/>
    <col min="8980" max="8980" width="10.7109375" style="1" hidden="1"/>
    <col min="8981" max="8981" width="11.28515625" style="1" hidden="1"/>
    <col min="8982" max="9210" width="8.85546875" style="1" hidden="1"/>
    <col min="9211" max="9211" width="23.28515625" style="1" hidden="1"/>
    <col min="9212" max="9212" width="12.28515625" style="1" hidden="1"/>
    <col min="9213" max="9213" width="10.28515625" style="1" hidden="1"/>
    <col min="9214" max="9214" width="10" style="1" hidden="1"/>
    <col min="9215" max="9215" width="11.42578125" style="1" hidden="1"/>
    <col min="9216" max="9216" width="10.7109375" style="1" hidden="1"/>
    <col min="9217" max="9217" width="10.28515625" style="1" hidden="1"/>
    <col min="9218" max="9218" width="9.7109375" style="1" hidden="1"/>
    <col min="9219" max="9219" width="10.7109375" style="1" hidden="1"/>
    <col min="9220" max="9221" width="9.7109375" style="1" hidden="1"/>
    <col min="9222" max="9222" width="10.7109375" style="1" hidden="1"/>
    <col min="9223" max="9223" width="12.42578125" style="1" hidden="1"/>
    <col min="9224" max="9224" width="12" style="1" hidden="1"/>
    <col min="9225" max="9225" width="8.85546875" style="1" hidden="1"/>
    <col min="9226" max="9226" width="11.28515625" style="1" hidden="1"/>
    <col min="9227" max="9227" width="10.7109375" style="1" hidden="1"/>
    <col min="9228" max="9228" width="9.42578125" style="1" hidden="1"/>
    <col min="9229" max="9229" width="12.7109375" style="1" hidden="1"/>
    <col min="9230" max="9230" width="10.140625" style="1" hidden="1"/>
    <col min="9231" max="9232" width="11.7109375" style="1" hidden="1"/>
    <col min="9233" max="9233" width="2.7109375" style="1" hidden="1"/>
    <col min="9234" max="9235" width="11.7109375" style="1" hidden="1"/>
    <col min="9236" max="9236" width="10.7109375" style="1" hidden="1"/>
    <col min="9237" max="9237" width="11.28515625" style="1" hidden="1"/>
    <col min="9238" max="9466" width="8.85546875" style="1" hidden="1"/>
    <col min="9467" max="9467" width="23.28515625" style="1" hidden="1"/>
    <col min="9468" max="9468" width="12.28515625" style="1" hidden="1"/>
    <col min="9469" max="9469" width="10.28515625" style="1" hidden="1"/>
    <col min="9470" max="9470" width="10" style="1" hidden="1"/>
    <col min="9471" max="9471" width="11.42578125" style="1" hidden="1"/>
    <col min="9472" max="9472" width="10.7109375" style="1" hidden="1"/>
    <col min="9473" max="9473" width="10.28515625" style="1" hidden="1"/>
    <col min="9474" max="9474" width="9.7109375" style="1" hidden="1"/>
    <col min="9475" max="9475" width="10.7109375" style="1" hidden="1"/>
    <col min="9476" max="9477" width="9.7109375" style="1" hidden="1"/>
    <col min="9478" max="9478" width="10.7109375" style="1" hidden="1"/>
    <col min="9479" max="9479" width="12.42578125" style="1" hidden="1"/>
    <col min="9480" max="9480" width="12" style="1" hidden="1"/>
    <col min="9481" max="9481" width="8.85546875" style="1" hidden="1"/>
    <col min="9482" max="9482" width="11.28515625" style="1" hidden="1"/>
    <col min="9483" max="9483" width="10.7109375" style="1" hidden="1"/>
    <col min="9484" max="9484" width="9.42578125" style="1" hidden="1"/>
    <col min="9485" max="9485" width="12.7109375" style="1" hidden="1"/>
    <col min="9486" max="9486" width="10.140625" style="1" hidden="1"/>
    <col min="9487" max="9488" width="11.7109375" style="1" hidden="1"/>
    <col min="9489" max="9489" width="2.7109375" style="1" hidden="1"/>
    <col min="9490" max="9491" width="11.7109375" style="1" hidden="1"/>
    <col min="9492" max="9492" width="10.7109375" style="1" hidden="1"/>
    <col min="9493" max="9493" width="11.28515625" style="1" hidden="1"/>
    <col min="9494" max="9722" width="8.85546875" style="1" hidden="1"/>
    <col min="9723" max="9723" width="23.28515625" style="1" hidden="1"/>
    <col min="9724" max="9724" width="12.28515625" style="1" hidden="1"/>
    <col min="9725" max="9725" width="10.28515625" style="1" hidden="1"/>
    <col min="9726" max="9726" width="10" style="1" hidden="1"/>
    <col min="9727" max="9727" width="11.42578125" style="1" hidden="1"/>
    <col min="9728" max="9728" width="10.7109375" style="1" hidden="1"/>
    <col min="9729" max="9729" width="10.28515625" style="1" hidden="1"/>
    <col min="9730" max="9730" width="9.7109375" style="1" hidden="1"/>
    <col min="9731" max="9731" width="10.7109375" style="1" hidden="1"/>
    <col min="9732" max="9733" width="9.7109375" style="1" hidden="1"/>
    <col min="9734" max="9734" width="10.7109375" style="1" hidden="1"/>
    <col min="9735" max="9735" width="12.42578125" style="1" hidden="1"/>
    <col min="9736" max="9736" width="12" style="1" hidden="1"/>
    <col min="9737" max="9737" width="8.85546875" style="1" hidden="1"/>
    <col min="9738" max="9738" width="11.28515625" style="1" hidden="1"/>
    <col min="9739" max="9739" width="10.7109375" style="1" hidden="1"/>
    <col min="9740" max="9740" width="9.42578125" style="1" hidden="1"/>
    <col min="9741" max="9741" width="12.7109375" style="1" hidden="1"/>
    <col min="9742" max="9742" width="10.140625" style="1" hidden="1"/>
    <col min="9743" max="9744" width="11.7109375" style="1" hidden="1"/>
    <col min="9745" max="9745" width="2.7109375" style="1" hidden="1"/>
    <col min="9746" max="9747" width="11.7109375" style="1" hidden="1"/>
    <col min="9748" max="9748" width="10.7109375" style="1" hidden="1"/>
    <col min="9749" max="9749" width="11.28515625" style="1" hidden="1"/>
    <col min="9750" max="9978" width="8.85546875" style="1" hidden="1"/>
    <col min="9979" max="9979" width="23.28515625" style="1" hidden="1"/>
    <col min="9980" max="9980" width="12.28515625" style="1" hidden="1"/>
    <col min="9981" max="9981" width="10.28515625" style="1" hidden="1"/>
    <col min="9982" max="9982" width="10" style="1" hidden="1"/>
    <col min="9983" max="9983" width="11.42578125" style="1" hidden="1"/>
    <col min="9984" max="9984" width="10.7109375" style="1" hidden="1"/>
    <col min="9985" max="9985" width="10.28515625" style="1" hidden="1"/>
    <col min="9986" max="9986" width="9.7109375" style="1" hidden="1"/>
    <col min="9987" max="9987" width="10.7109375" style="1" hidden="1"/>
    <col min="9988" max="9989" width="9.7109375" style="1" hidden="1"/>
    <col min="9990" max="9990" width="10.7109375" style="1" hidden="1"/>
    <col min="9991" max="9991" width="12.42578125" style="1" hidden="1"/>
    <col min="9992" max="9992" width="12" style="1" hidden="1"/>
    <col min="9993" max="9993" width="8.85546875" style="1" hidden="1"/>
    <col min="9994" max="9994" width="11.28515625" style="1" hidden="1"/>
    <col min="9995" max="9995" width="10.7109375" style="1" hidden="1"/>
    <col min="9996" max="9996" width="9.42578125" style="1" hidden="1"/>
    <col min="9997" max="9997" width="12.7109375" style="1" hidden="1"/>
    <col min="9998" max="9998" width="10.140625" style="1" hidden="1"/>
    <col min="9999" max="10000" width="11.7109375" style="1" hidden="1"/>
    <col min="10001" max="10001" width="2.7109375" style="1" hidden="1"/>
    <col min="10002" max="10003" width="11.7109375" style="1" hidden="1"/>
    <col min="10004" max="10004" width="10.7109375" style="1" hidden="1"/>
    <col min="10005" max="10005" width="11.28515625" style="1" hidden="1"/>
    <col min="10006" max="10234" width="8.85546875" style="1" hidden="1"/>
    <col min="10235" max="10235" width="23.28515625" style="1" hidden="1"/>
    <col min="10236" max="10236" width="12.28515625" style="1" hidden="1"/>
    <col min="10237" max="10237" width="10.28515625" style="1" hidden="1"/>
    <col min="10238" max="10238" width="10" style="1" hidden="1"/>
    <col min="10239" max="10239" width="11.42578125" style="1" hidden="1"/>
    <col min="10240" max="10240" width="10.7109375" style="1" hidden="1"/>
    <col min="10241" max="10241" width="10.28515625" style="1" hidden="1"/>
    <col min="10242" max="10242" width="9.7109375" style="1" hidden="1"/>
    <col min="10243" max="10243" width="10.7109375" style="1" hidden="1"/>
    <col min="10244" max="10245" width="9.7109375" style="1" hidden="1"/>
    <col min="10246" max="10246" width="10.7109375" style="1" hidden="1"/>
    <col min="10247" max="10247" width="12.42578125" style="1" hidden="1"/>
    <col min="10248" max="10248" width="12" style="1" hidden="1"/>
    <col min="10249" max="10249" width="8.85546875" style="1" hidden="1"/>
    <col min="10250" max="10250" width="11.28515625" style="1" hidden="1"/>
    <col min="10251" max="10251" width="10.7109375" style="1" hidden="1"/>
    <col min="10252" max="10252" width="9.42578125" style="1" hidden="1"/>
    <col min="10253" max="10253" width="12.7109375" style="1" hidden="1"/>
    <col min="10254" max="10254" width="10.140625" style="1" hidden="1"/>
    <col min="10255" max="10256" width="11.7109375" style="1" hidden="1"/>
    <col min="10257" max="10257" width="2.7109375" style="1" hidden="1"/>
    <col min="10258" max="10259" width="11.7109375" style="1" hidden="1"/>
    <col min="10260" max="10260" width="10.7109375" style="1" hidden="1"/>
    <col min="10261" max="10261" width="11.28515625" style="1" hidden="1"/>
    <col min="10262" max="10490" width="8.85546875" style="1" hidden="1"/>
    <col min="10491" max="10491" width="23.28515625" style="1" hidden="1"/>
    <col min="10492" max="10492" width="12.28515625" style="1" hidden="1"/>
    <col min="10493" max="10493" width="10.28515625" style="1" hidden="1"/>
    <col min="10494" max="10494" width="10" style="1" hidden="1"/>
    <col min="10495" max="10495" width="11.42578125" style="1" hidden="1"/>
    <col min="10496" max="10496" width="10.7109375" style="1" hidden="1"/>
    <col min="10497" max="10497" width="10.28515625" style="1" hidden="1"/>
    <col min="10498" max="10498" width="9.7109375" style="1" hidden="1"/>
    <col min="10499" max="10499" width="10.7109375" style="1" hidden="1"/>
    <col min="10500" max="10501" width="9.7109375" style="1" hidden="1"/>
    <col min="10502" max="10502" width="10.7109375" style="1" hidden="1"/>
    <col min="10503" max="10503" width="12.42578125" style="1" hidden="1"/>
    <col min="10504" max="10504" width="12" style="1" hidden="1"/>
    <col min="10505" max="10505" width="8.85546875" style="1" hidden="1"/>
    <col min="10506" max="10506" width="11.28515625" style="1" hidden="1"/>
    <col min="10507" max="10507" width="10.7109375" style="1" hidden="1"/>
    <col min="10508" max="10508" width="9.42578125" style="1" hidden="1"/>
    <col min="10509" max="10509" width="12.7109375" style="1" hidden="1"/>
    <col min="10510" max="10510" width="10.140625" style="1" hidden="1"/>
    <col min="10511" max="10512" width="11.7109375" style="1" hidden="1"/>
    <col min="10513" max="10513" width="2.7109375" style="1" hidden="1"/>
    <col min="10514" max="10515" width="11.7109375" style="1" hidden="1"/>
    <col min="10516" max="10516" width="10.7109375" style="1" hidden="1"/>
    <col min="10517" max="10517" width="11.28515625" style="1" hidden="1"/>
    <col min="10518" max="10746" width="8.85546875" style="1" hidden="1"/>
    <col min="10747" max="10747" width="23.28515625" style="1" hidden="1"/>
    <col min="10748" max="10748" width="12.28515625" style="1" hidden="1"/>
    <col min="10749" max="10749" width="10.28515625" style="1" hidden="1"/>
    <col min="10750" max="10750" width="10" style="1" hidden="1"/>
    <col min="10751" max="10751" width="11.42578125" style="1" hidden="1"/>
    <col min="10752" max="10752" width="10.7109375" style="1" hidden="1"/>
    <col min="10753" max="10753" width="10.28515625" style="1" hidden="1"/>
    <col min="10754" max="10754" width="9.7109375" style="1" hidden="1"/>
    <col min="10755" max="10755" width="10.7109375" style="1" hidden="1"/>
    <col min="10756" max="10757" width="9.7109375" style="1" hidden="1"/>
    <col min="10758" max="10758" width="10.7109375" style="1" hidden="1"/>
    <col min="10759" max="10759" width="12.42578125" style="1" hidden="1"/>
    <col min="10760" max="10760" width="12" style="1" hidden="1"/>
    <col min="10761" max="10761" width="8.85546875" style="1" hidden="1"/>
    <col min="10762" max="10762" width="11.28515625" style="1" hidden="1"/>
    <col min="10763" max="10763" width="10.7109375" style="1" hidden="1"/>
    <col min="10764" max="10764" width="9.42578125" style="1" hidden="1"/>
    <col min="10765" max="10765" width="12.7109375" style="1" hidden="1"/>
    <col min="10766" max="10766" width="10.140625" style="1" hidden="1"/>
    <col min="10767" max="10768" width="11.7109375" style="1" hidden="1"/>
    <col min="10769" max="10769" width="2.7109375" style="1" hidden="1"/>
    <col min="10770" max="10771" width="11.7109375" style="1" hidden="1"/>
    <col min="10772" max="10772" width="10.7109375" style="1" hidden="1"/>
    <col min="10773" max="10773" width="11.28515625" style="1" hidden="1"/>
    <col min="10774" max="11002" width="8.85546875" style="1" hidden="1"/>
    <col min="11003" max="11003" width="23.28515625" style="1" hidden="1"/>
    <col min="11004" max="11004" width="12.28515625" style="1" hidden="1"/>
    <col min="11005" max="11005" width="10.28515625" style="1" hidden="1"/>
    <col min="11006" max="11006" width="10" style="1" hidden="1"/>
    <col min="11007" max="11007" width="11.42578125" style="1" hidden="1"/>
    <col min="11008" max="11008" width="10.7109375" style="1" hidden="1"/>
    <col min="11009" max="11009" width="10.28515625" style="1" hidden="1"/>
    <col min="11010" max="11010" width="9.7109375" style="1" hidden="1"/>
    <col min="11011" max="11011" width="10.7109375" style="1" hidden="1"/>
    <col min="11012" max="11013" width="9.7109375" style="1" hidden="1"/>
    <col min="11014" max="11014" width="10.7109375" style="1" hidden="1"/>
    <col min="11015" max="11015" width="12.42578125" style="1" hidden="1"/>
    <col min="11016" max="11016" width="12" style="1" hidden="1"/>
    <col min="11017" max="11017" width="8.85546875" style="1" hidden="1"/>
    <col min="11018" max="11018" width="11.28515625" style="1" hidden="1"/>
    <col min="11019" max="11019" width="10.7109375" style="1" hidden="1"/>
    <col min="11020" max="11020" width="9.42578125" style="1" hidden="1"/>
    <col min="11021" max="11021" width="12.7109375" style="1" hidden="1"/>
    <col min="11022" max="11022" width="10.140625" style="1" hidden="1"/>
    <col min="11023" max="11024" width="11.7109375" style="1" hidden="1"/>
    <col min="11025" max="11025" width="2.7109375" style="1" hidden="1"/>
    <col min="11026" max="11027" width="11.7109375" style="1" hidden="1"/>
    <col min="11028" max="11028" width="10.7109375" style="1" hidden="1"/>
    <col min="11029" max="11029" width="11.28515625" style="1" hidden="1"/>
    <col min="11030" max="11258" width="8.85546875" style="1" hidden="1"/>
    <col min="11259" max="11259" width="23.28515625" style="1" hidden="1"/>
    <col min="11260" max="11260" width="12.28515625" style="1" hidden="1"/>
    <col min="11261" max="11261" width="10.28515625" style="1" hidden="1"/>
    <col min="11262" max="11262" width="10" style="1" hidden="1"/>
    <col min="11263" max="11263" width="11.42578125" style="1" hidden="1"/>
    <col min="11264" max="11264" width="10.7109375" style="1" hidden="1"/>
    <col min="11265" max="11265" width="10.28515625" style="1" hidden="1"/>
    <col min="11266" max="11266" width="9.7109375" style="1" hidden="1"/>
    <col min="11267" max="11267" width="10.7109375" style="1" hidden="1"/>
    <col min="11268" max="11269" width="9.7109375" style="1" hidden="1"/>
    <col min="11270" max="11270" width="10.7109375" style="1" hidden="1"/>
    <col min="11271" max="11271" width="12.42578125" style="1" hidden="1"/>
    <col min="11272" max="11272" width="12" style="1" hidden="1"/>
    <col min="11273" max="11273" width="8.85546875" style="1" hidden="1"/>
    <col min="11274" max="11274" width="11.28515625" style="1" hidden="1"/>
    <col min="11275" max="11275" width="10.7109375" style="1" hidden="1"/>
    <col min="11276" max="11276" width="9.42578125" style="1" hidden="1"/>
    <col min="11277" max="11277" width="12.7109375" style="1" hidden="1"/>
    <col min="11278" max="11278" width="10.140625" style="1" hidden="1"/>
    <col min="11279" max="11280" width="11.7109375" style="1" hidden="1"/>
    <col min="11281" max="11281" width="2.7109375" style="1" hidden="1"/>
    <col min="11282" max="11283" width="11.7109375" style="1" hidden="1"/>
    <col min="11284" max="11284" width="10.7109375" style="1" hidden="1"/>
    <col min="11285" max="11285" width="11.28515625" style="1" hidden="1"/>
    <col min="11286" max="11514" width="8.85546875" style="1" hidden="1"/>
    <col min="11515" max="11515" width="23.28515625" style="1" hidden="1"/>
    <col min="11516" max="11516" width="12.28515625" style="1" hidden="1"/>
    <col min="11517" max="11517" width="10.28515625" style="1" hidden="1"/>
    <col min="11518" max="11518" width="10" style="1" hidden="1"/>
    <col min="11519" max="11519" width="11.42578125" style="1" hidden="1"/>
    <col min="11520" max="11520" width="10.7109375" style="1" hidden="1"/>
    <col min="11521" max="11521" width="10.28515625" style="1" hidden="1"/>
    <col min="11522" max="11522" width="9.7109375" style="1" hidden="1"/>
    <col min="11523" max="11523" width="10.7109375" style="1" hidden="1"/>
    <col min="11524" max="11525" width="9.7109375" style="1" hidden="1"/>
    <col min="11526" max="11526" width="10.7109375" style="1" hidden="1"/>
    <col min="11527" max="11527" width="12.42578125" style="1" hidden="1"/>
    <col min="11528" max="11528" width="12" style="1" hidden="1"/>
    <col min="11529" max="11529" width="8.85546875" style="1" hidden="1"/>
    <col min="11530" max="11530" width="11.28515625" style="1" hidden="1"/>
    <col min="11531" max="11531" width="10.7109375" style="1" hidden="1"/>
    <col min="11532" max="11532" width="9.42578125" style="1" hidden="1"/>
    <col min="11533" max="11533" width="12.7109375" style="1" hidden="1"/>
    <col min="11534" max="11534" width="10.140625" style="1" hidden="1"/>
    <col min="11535" max="11536" width="11.7109375" style="1" hidden="1"/>
    <col min="11537" max="11537" width="2.7109375" style="1" hidden="1"/>
    <col min="11538" max="11539" width="11.7109375" style="1" hidden="1"/>
    <col min="11540" max="11540" width="10.7109375" style="1" hidden="1"/>
    <col min="11541" max="11541" width="11.28515625" style="1" hidden="1"/>
    <col min="11542" max="11770" width="8.85546875" style="1" hidden="1"/>
    <col min="11771" max="11771" width="23.28515625" style="1" hidden="1"/>
    <col min="11772" max="11772" width="12.28515625" style="1" hidden="1"/>
    <col min="11773" max="11773" width="10.28515625" style="1" hidden="1"/>
    <col min="11774" max="11774" width="10" style="1" hidden="1"/>
    <col min="11775" max="11775" width="11.42578125" style="1" hidden="1"/>
    <col min="11776" max="11776" width="10.7109375" style="1" hidden="1"/>
    <col min="11777" max="11777" width="10.28515625" style="1" hidden="1"/>
    <col min="11778" max="11778" width="9.7109375" style="1" hidden="1"/>
    <col min="11779" max="11779" width="10.7109375" style="1" hidden="1"/>
    <col min="11780" max="11781" width="9.7109375" style="1" hidden="1"/>
    <col min="11782" max="11782" width="10.7109375" style="1" hidden="1"/>
    <col min="11783" max="11783" width="12.42578125" style="1" hidden="1"/>
    <col min="11784" max="11784" width="12" style="1" hidden="1"/>
    <col min="11785" max="11785" width="8.85546875" style="1" hidden="1"/>
    <col min="11786" max="11786" width="11.28515625" style="1" hidden="1"/>
    <col min="11787" max="11787" width="10.7109375" style="1" hidden="1"/>
    <col min="11788" max="11788" width="9.42578125" style="1" hidden="1"/>
    <col min="11789" max="11789" width="12.7109375" style="1" hidden="1"/>
    <col min="11790" max="11790" width="10.140625" style="1" hidden="1"/>
    <col min="11791" max="11792" width="11.7109375" style="1" hidden="1"/>
    <col min="11793" max="11793" width="2.7109375" style="1" hidden="1"/>
    <col min="11794" max="11795" width="11.7109375" style="1" hidden="1"/>
    <col min="11796" max="11796" width="10.7109375" style="1" hidden="1"/>
    <col min="11797" max="11797" width="11.28515625" style="1" hidden="1"/>
    <col min="11798" max="12026" width="8.85546875" style="1" hidden="1"/>
    <col min="12027" max="12027" width="23.28515625" style="1" hidden="1"/>
    <col min="12028" max="12028" width="12.28515625" style="1" hidden="1"/>
    <col min="12029" max="12029" width="10.28515625" style="1" hidden="1"/>
    <col min="12030" max="12030" width="10" style="1" hidden="1"/>
    <col min="12031" max="12031" width="11.42578125" style="1" hidden="1"/>
    <col min="12032" max="12032" width="10.7109375" style="1" hidden="1"/>
    <col min="12033" max="12033" width="10.28515625" style="1" hidden="1"/>
    <col min="12034" max="12034" width="9.7109375" style="1" hidden="1"/>
    <col min="12035" max="12035" width="10.7109375" style="1" hidden="1"/>
    <col min="12036" max="12037" width="9.7109375" style="1" hidden="1"/>
    <col min="12038" max="12038" width="10.7109375" style="1" hidden="1"/>
    <col min="12039" max="12039" width="12.42578125" style="1" hidden="1"/>
    <col min="12040" max="12040" width="12" style="1" hidden="1"/>
    <col min="12041" max="12041" width="8.85546875" style="1" hidden="1"/>
    <col min="12042" max="12042" width="11.28515625" style="1" hidden="1"/>
    <col min="12043" max="12043" width="10.7109375" style="1" hidden="1"/>
    <col min="12044" max="12044" width="9.42578125" style="1" hidden="1"/>
    <col min="12045" max="12045" width="12.7109375" style="1" hidden="1"/>
    <col min="12046" max="12046" width="10.140625" style="1" hidden="1"/>
    <col min="12047" max="12048" width="11.7109375" style="1" hidden="1"/>
    <col min="12049" max="12049" width="2.7109375" style="1" hidden="1"/>
    <col min="12050" max="12051" width="11.7109375" style="1" hidden="1"/>
    <col min="12052" max="12052" width="10.7109375" style="1" hidden="1"/>
    <col min="12053" max="12053" width="11.28515625" style="1" hidden="1"/>
    <col min="12054" max="12282" width="8.85546875" style="1" hidden="1"/>
    <col min="12283" max="12283" width="23.28515625" style="1" hidden="1"/>
    <col min="12284" max="12284" width="12.28515625" style="1" hidden="1"/>
    <col min="12285" max="12285" width="10.28515625" style="1" hidden="1"/>
    <col min="12286" max="12286" width="10" style="1" hidden="1"/>
    <col min="12287" max="12287" width="11.42578125" style="1" hidden="1"/>
    <col min="12288" max="12288" width="10.7109375" style="1" hidden="1"/>
    <col min="12289" max="12289" width="10.28515625" style="1" hidden="1"/>
    <col min="12290" max="12290" width="9.7109375" style="1" hidden="1"/>
    <col min="12291" max="12291" width="10.7109375" style="1" hidden="1"/>
    <col min="12292" max="12293" width="9.7109375" style="1" hidden="1"/>
    <col min="12294" max="12294" width="10.7109375" style="1" hidden="1"/>
    <col min="12295" max="12295" width="12.42578125" style="1" hidden="1"/>
    <col min="12296" max="12296" width="12" style="1" hidden="1"/>
    <col min="12297" max="12297" width="8.85546875" style="1" hidden="1"/>
    <col min="12298" max="12298" width="11.28515625" style="1" hidden="1"/>
    <col min="12299" max="12299" width="10.7109375" style="1" hidden="1"/>
    <col min="12300" max="12300" width="9.42578125" style="1" hidden="1"/>
    <col min="12301" max="12301" width="12.7109375" style="1" hidden="1"/>
    <col min="12302" max="12302" width="10.140625" style="1" hidden="1"/>
    <col min="12303" max="12304" width="11.7109375" style="1" hidden="1"/>
    <col min="12305" max="12305" width="2.7109375" style="1" hidden="1"/>
    <col min="12306" max="12307" width="11.7109375" style="1" hidden="1"/>
    <col min="12308" max="12308" width="10.7109375" style="1" hidden="1"/>
    <col min="12309" max="12309" width="11.28515625" style="1" hidden="1"/>
    <col min="12310" max="12538" width="8.85546875" style="1" hidden="1"/>
    <col min="12539" max="12539" width="23.28515625" style="1" hidden="1"/>
    <col min="12540" max="12540" width="12.28515625" style="1" hidden="1"/>
    <col min="12541" max="12541" width="10.28515625" style="1" hidden="1"/>
    <col min="12542" max="12542" width="10" style="1" hidden="1"/>
    <col min="12543" max="12543" width="11.42578125" style="1" hidden="1"/>
    <col min="12544" max="12544" width="10.7109375" style="1" hidden="1"/>
    <col min="12545" max="12545" width="10.28515625" style="1" hidden="1"/>
    <col min="12546" max="12546" width="9.7109375" style="1" hidden="1"/>
    <col min="12547" max="12547" width="10.7109375" style="1" hidden="1"/>
    <col min="12548" max="12549" width="9.7109375" style="1" hidden="1"/>
    <col min="12550" max="12550" width="10.7109375" style="1" hidden="1"/>
    <col min="12551" max="12551" width="12.42578125" style="1" hidden="1"/>
    <col min="12552" max="12552" width="12" style="1" hidden="1"/>
    <col min="12553" max="12553" width="8.85546875" style="1" hidden="1"/>
    <col min="12554" max="12554" width="11.28515625" style="1" hidden="1"/>
    <col min="12555" max="12555" width="10.7109375" style="1" hidden="1"/>
    <col min="12556" max="12556" width="9.42578125" style="1" hidden="1"/>
    <col min="12557" max="12557" width="12.7109375" style="1" hidden="1"/>
    <col min="12558" max="12558" width="10.140625" style="1" hidden="1"/>
    <col min="12559" max="12560" width="11.7109375" style="1" hidden="1"/>
    <col min="12561" max="12561" width="2.7109375" style="1" hidden="1"/>
    <col min="12562" max="12563" width="11.7109375" style="1" hidden="1"/>
    <col min="12564" max="12564" width="10.7109375" style="1" hidden="1"/>
    <col min="12565" max="12565" width="11.28515625" style="1" hidden="1"/>
    <col min="12566" max="12794" width="8.85546875" style="1" hidden="1"/>
    <col min="12795" max="12795" width="23.28515625" style="1" hidden="1"/>
    <col min="12796" max="12796" width="12.28515625" style="1" hidden="1"/>
    <col min="12797" max="12797" width="10.28515625" style="1" hidden="1"/>
    <col min="12798" max="12798" width="10" style="1" hidden="1"/>
    <col min="12799" max="12799" width="11.42578125" style="1" hidden="1"/>
    <col min="12800" max="12800" width="10.7109375" style="1" hidden="1"/>
    <col min="12801" max="12801" width="10.28515625" style="1" hidden="1"/>
    <col min="12802" max="12802" width="9.7109375" style="1" hidden="1"/>
    <col min="12803" max="12803" width="10.7109375" style="1" hidden="1"/>
    <col min="12804" max="12805" width="9.7109375" style="1" hidden="1"/>
    <col min="12806" max="12806" width="10.7109375" style="1" hidden="1"/>
    <col min="12807" max="12807" width="12.42578125" style="1" hidden="1"/>
    <col min="12808" max="12808" width="12" style="1" hidden="1"/>
    <col min="12809" max="12809" width="8.85546875" style="1" hidden="1"/>
    <col min="12810" max="12810" width="11.28515625" style="1" hidden="1"/>
    <col min="12811" max="12811" width="10.7109375" style="1" hidden="1"/>
    <col min="12812" max="12812" width="9.42578125" style="1" hidden="1"/>
    <col min="12813" max="12813" width="12.7109375" style="1" hidden="1"/>
    <col min="12814" max="12814" width="10.140625" style="1" hidden="1"/>
    <col min="12815" max="12816" width="11.7109375" style="1" hidden="1"/>
    <col min="12817" max="12817" width="2.7109375" style="1" hidden="1"/>
    <col min="12818" max="12819" width="11.7109375" style="1" hidden="1"/>
    <col min="12820" max="12820" width="10.7109375" style="1" hidden="1"/>
    <col min="12821" max="12821" width="11.28515625" style="1" hidden="1"/>
    <col min="12822" max="13050" width="8.85546875" style="1" hidden="1"/>
    <col min="13051" max="13051" width="23.28515625" style="1" hidden="1"/>
    <col min="13052" max="13052" width="12.28515625" style="1" hidden="1"/>
    <col min="13053" max="13053" width="10.28515625" style="1" hidden="1"/>
    <col min="13054" max="13054" width="10" style="1" hidden="1"/>
    <col min="13055" max="13055" width="11.42578125" style="1" hidden="1"/>
    <col min="13056" max="13056" width="10.7109375" style="1" hidden="1"/>
    <col min="13057" max="13057" width="10.28515625" style="1" hidden="1"/>
    <col min="13058" max="13058" width="9.7109375" style="1" hidden="1"/>
    <col min="13059" max="13059" width="10.7109375" style="1" hidden="1"/>
    <col min="13060" max="13061" width="9.7109375" style="1" hidden="1"/>
    <col min="13062" max="13062" width="10.7109375" style="1" hidden="1"/>
    <col min="13063" max="13063" width="12.42578125" style="1" hidden="1"/>
    <col min="13064" max="13064" width="12" style="1" hidden="1"/>
    <col min="13065" max="13065" width="8.85546875" style="1" hidden="1"/>
    <col min="13066" max="13066" width="11.28515625" style="1" hidden="1"/>
    <col min="13067" max="13067" width="10.7109375" style="1" hidden="1"/>
    <col min="13068" max="13068" width="9.42578125" style="1" hidden="1"/>
    <col min="13069" max="13069" width="12.7109375" style="1" hidden="1"/>
    <col min="13070" max="13070" width="10.140625" style="1" hidden="1"/>
    <col min="13071" max="13072" width="11.7109375" style="1" hidden="1"/>
    <col min="13073" max="13073" width="2.7109375" style="1" hidden="1"/>
    <col min="13074" max="13075" width="11.7109375" style="1" hidden="1"/>
    <col min="13076" max="13076" width="10.7109375" style="1" hidden="1"/>
    <col min="13077" max="13077" width="11.28515625" style="1" hidden="1"/>
    <col min="13078" max="13306" width="8.85546875" style="1" hidden="1"/>
    <col min="13307" max="13307" width="23.28515625" style="1" hidden="1"/>
    <col min="13308" max="13308" width="12.28515625" style="1" hidden="1"/>
    <col min="13309" max="13309" width="10.28515625" style="1" hidden="1"/>
    <col min="13310" max="13310" width="10" style="1" hidden="1"/>
    <col min="13311" max="13311" width="11.42578125" style="1" hidden="1"/>
    <col min="13312" max="13312" width="10.7109375" style="1" hidden="1"/>
    <col min="13313" max="13313" width="10.28515625" style="1" hidden="1"/>
    <col min="13314" max="13314" width="9.7109375" style="1" hidden="1"/>
    <col min="13315" max="13315" width="10.7109375" style="1" hidden="1"/>
    <col min="13316" max="13317" width="9.7109375" style="1" hidden="1"/>
    <col min="13318" max="13318" width="10.7109375" style="1" hidden="1"/>
    <col min="13319" max="13319" width="12.42578125" style="1" hidden="1"/>
    <col min="13320" max="13320" width="12" style="1" hidden="1"/>
    <col min="13321" max="13321" width="8.85546875" style="1" hidden="1"/>
    <col min="13322" max="13322" width="11.28515625" style="1" hidden="1"/>
    <col min="13323" max="13323" width="10.7109375" style="1" hidden="1"/>
    <col min="13324" max="13324" width="9.42578125" style="1" hidden="1"/>
    <col min="13325" max="13325" width="12.7109375" style="1" hidden="1"/>
    <col min="13326" max="13326" width="10.140625" style="1" hidden="1"/>
    <col min="13327" max="13328" width="11.7109375" style="1" hidden="1"/>
    <col min="13329" max="13329" width="2.7109375" style="1" hidden="1"/>
    <col min="13330" max="13331" width="11.7109375" style="1" hidden="1"/>
    <col min="13332" max="13332" width="10.7109375" style="1" hidden="1"/>
    <col min="13333" max="13333" width="11.28515625" style="1" hidden="1"/>
    <col min="13334" max="13562" width="8.85546875" style="1" hidden="1"/>
    <col min="13563" max="13563" width="23.28515625" style="1" hidden="1"/>
    <col min="13564" max="13564" width="12.28515625" style="1" hidden="1"/>
    <col min="13565" max="13565" width="10.28515625" style="1" hidden="1"/>
    <col min="13566" max="13566" width="10" style="1" hidden="1"/>
    <col min="13567" max="13567" width="11.42578125" style="1" hidden="1"/>
    <col min="13568" max="13568" width="10.7109375" style="1" hidden="1"/>
    <col min="13569" max="13569" width="10.28515625" style="1" hidden="1"/>
    <col min="13570" max="13570" width="9.7109375" style="1" hidden="1"/>
    <col min="13571" max="13571" width="10.7109375" style="1" hidden="1"/>
    <col min="13572" max="13573" width="9.7109375" style="1" hidden="1"/>
    <col min="13574" max="13574" width="10.7109375" style="1" hidden="1"/>
    <col min="13575" max="13575" width="12.42578125" style="1" hidden="1"/>
    <col min="13576" max="13576" width="12" style="1" hidden="1"/>
    <col min="13577" max="13577" width="8.85546875" style="1" hidden="1"/>
    <col min="13578" max="13578" width="11.28515625" style="1" hidden="1"/>
    <col min="13579" max="13579" width="10.7109375" style="1" hidden="1"/>
    <col min="13580" max="13580" width="9.42578125" style="1" hidden="1"/>
    <col min="13581" max="13581" width="12.7109375" style="1" hidden="1"/>
    <col min="13582" max="13582" width="10.140625" style="1" hidden="1"/>
    <col min="13583" max="13584" width="11.7109375" style="1" hidden="1"/>
    <col min="13585" max="13585" width="2.7109375" style="1" hidden="1"/>
    <col min="13586" max="13587" width="11.7109375" style="1" hidden="1"/>
    <col min="13588" max="13588" width="10.7109375" style="1" hidden="1"/>
    <col min="13589" max="13589" width="11.28515625" style="1" hidden="1"/>
    <col min="13590" max="13818" width="8.85546875" style="1" hidden="1"/>
    <col min="13819" max="13819" width="23.28515625" style="1" hidden="1"/>
    <col min="13820" max="13820" width="12.28515625" style="1" hidden="1"/>
    <col min="13821" max="13821" width="10.28515625" style="1" hidden="1"/>
    <col min="13822" max="13822" width="10" style="1" hidden="1"/>
    <col min="13823" max="13823" width="11.42578125" style="1" hidden="1"/>
    <col min="13824" max="13824" width="10.7109375" style="1" hidden="1"/>
    <col min="13825" max="13825" width="10.28515625" style="1" hidden="1"/>
    <col min="13826" max="13826" width="9.7109375" style="1" hidden="1"/>
    <col min="13827" max="13827" width="10.7109375" style="1" hidden="1"/>
    <col min="13828" max="13829" width="9.7109375" style="1" hidden="1"/>
    <col min="13830" max="13830" width="10.7109375" style="1" hidden="1"/>
    <col min="13831" max="13831" width="12.42578125" style="1" hidden="1"/>
    <col min="13832" max="13832" width="12" style="1" hidden="1"/>
    <col min="13833" max="13833" width="8.85546875" style="1" hidden="1"/>
    <col min="13834" max="13834" width="11.28515625" style="1" hidden="1"/>
    <col min="13835" max="13835" width="10.7109375" style="1" hidden="1"/>
    <col min="13836" max="13836" width="9.42578125" style="1" hidden="1"/>
    <col min="13837" max="13837" width="12.7109375" style="1" hidden="1"/>
    <col min="13838" max="13838" width="10.140625" style="1" hidden="1"/>
    <col min="13839" max="13840" width="11.7109375" style="1" hidden="1"/>
    <col min="13841" max="13841" width="2.7109375" style="1" hidden="1"/>
    <col min="13842" max="13843" width="11.7109375" style="1" hidden="1"/>
    <col min="13844" max="13844" width="10.7109375" style="1" hidden="1"/>
    <col min="13845" max="13845" width="11.28515625" style="1" hidden="1"/>
    <col min="13846" max="14074" width="8.85546875" style="1" hidden="1"/>
    <col min="14075" max="14075" width="23.28515625" style="1" hidden="1"/>
    <col min="14076" max="14076" width="12.28515625" style="1" hidden="1"/>
    <col min="14077" max="14077" width="10.28515625" style="1" hidden="1"/>
    <col min="14078" max="14078" width="10" style="1" hidden="1"/>
    <col min="14079" max="14079" width="11.42578125" style="1" hidden="1"/>
    <col min="14080" max="14080" width="10.7109375" style="1" hidden="1"/>
    <col min="14081" max="14081" width="10.28515625" style="1" hidden="1"/>
    <col min="14082" max="14082" width="9.7109375" style="1" hidden="1"/>
    <col min="14083" max="14083" width="10.7109375" style="1" hidden="1"/>
    <col min="14084" max="14085" width="9.7109375" style="1" hidden="1"/>
    <col min="14086" max="14086" width="10.7109375" style="1" hidden="1"/>
    <col min="14087" max="14087" width="12.42578125" style="1" hidden="1"/>
    <col min="14088" max="14088" width="12" style="1" hidden="1"/>
    <col min="14089" max="14089" width="8.85546875" style="1" hidden="1"/>
    <col min="14090" max="14090" width="11.28515625" style="1" hidden="1"/>
    <col min="14091" max="14091" width="10.7109375" style="1" hidden="1"/>
    <col min="14092" max="14092" width="9.42578125" style="1" hidden="1"/>
    <col min="14093" max="14093" width="12.7109375" style="1" hidden="1"/>
    <col min="14094" max="14094" width="10.140625" style="1" hidden="1"/>
    <col min="14095" max="14096" width="11.7109375" style="1" hidden="1"/>
    <col min="14097" max="14097" width="2.7109375" style="1" hidden="1"/>
    <col min="14098" max="14099" width="11.7109375" style="1" hidden="1"/>
    <col min="14100" max="14100" width="10.7109375" style="1" hidden="1"/>
    <col min="14101" max="14101" width="11.28515625" style="1" hidden="1"/>
    <col min="14102" max="14330" width="8.85546875" style="1" hidden="1"/>
    <col min="14331" max="14331" width="23.28515625" style="1" hidden="1"/>
    <col min="14332" max="14332" width="12.28515625" style="1" hidden="1"/>
    <col min="14333" max="14333" width="10.28515625" style="1" hidden="1"/>
    <col min="14334" max="14334" width="10" style="1" hidden="1"/>
    <col min="14335" max="14335" width="11.42578125" style="1" hidden="1"/>
    <col min="14336" max="14336" width="10.7109375" style="1" hidden="1"/>
    <col min="14337" max="14337" width="10.28515625" style="1" hidden="1"/>
    <col min="14338" max="14338" width="9.7109375" style="1" hidden="1"/>
    <col min="14339" max="14339" width="10.7109375" style="1" hidden="1"/>
    <col min="14340" max="14341" width="9.7109375" style="1" hidden="1"/>
    <col min="14342" max="14342" width="10.7109375" style="1" hidden="1"/>
    <col min="14343" max="14343" width="12.42578125" style="1" hidden="1"/>
    <col min="14344" max="14344" width="12" style="1" hidden="1"/>
    <col min="14345" max="14345" width="8.85546875" style="1" hidden="1"/>
    <col min="14346" max="14346" width="11.28515625" style="1" hidden="1"/>
    <col min="14347" max="14347" width="10.7109375" style="1" hidden="1"/>
    <col min="14348" max="14348" width="9.42578125" style="1" hidden="1"/>
    <col min="14349" max="14349" width="12.7109375" style="1" hidden="1"/>
    <col min="14350" max="14350" width="10.140625" style="1" hidden="1"/>
    <col min="14351" max="14352" width="11.7109375" style="1" hidden="1"/>
    <col min="14353" max="14353" width="2.7109375" style="1" hidden="1"/>
    <col min="14354" max="14355" width="11.7109375" style="1" hidden="1"/>
    <col min="14356" max="14356" width="10.7109375" style="1" hidden="1"/>
    <col min="14357" max="14357" width="11.28515625" style="1" hidden="1"/>
    <col min="14358" max="14586" width="8.85546875" style="1" hidden="1"/>
    <col min="14587" max="14587" width="23.28515625" style="1" hidden="1"/>
    <col min="14588" max="14588" width="12.28515625" style="1" hidden="1"/>
    <col min="14589" max="14589" width="10.28515625" style="1" hidden="1"/>
    <col min="14590" max="14590" width="10" style="1" hidden="1"/>
    <col min="14591" max="14591" width="11.42578125" style="1" hidden="1"/>
    <col min="14592" max="14592" width="10.7109375" style="1" hidden="1"/>
    <col min="14593" max="14593" width="10.28515625" style="1" hidden="1"/>
    <col min="14594" max="14594" width="9.7109375" style="1" hidden="1"/>
    <col min="14595" max="14595" width="10.7109375" style="1" hidden="1"/>
    <col min="14596" max="14597" width="9.7109375" style="1" hidden="1"/>
    <col min="14598" max="14598" width="10.7109375" style="1" hidden="1"/>
    <col min="14599" max="14599" width="12.42578125" style="1" hidden="1"/>
    <col min="14600" max="14600" width="12" style="1" hidden="1"/>
    <col min="14601" max="14601" width="8.85546875" style="1" hidden="1"/>
    <col min="14602" max="14602" width="11.28515625" style="1" hidden="1"/>
    <col min="14603" max="14603" width="10.7109375" style="1" hidden="1"/>
    <col min="14604" max="14604" width="9.42578125" style="1" hidden="1"/>
    <col min="14605" max="14605" width="12.7109375" style="1" hidden="1"/>
    <col min="14606" max="14606" width="10.140625" style="1" hidden="1"/>
    <col min="14607" max="14608" width="11.7109375" style="1" hidden="1"/>
    <col min="14609" max="14609" width="2.7109375" style="1" hidden="1"/>
    <col min="14610" max="14611" width="11.7109375" style="1" hidden="1"/>
    <col min="14612" max="14612" width="10.7109375" style="1" hidden="1"/>
    <col min="14613" max="14613" width="11.28515625" style="1" hidden="1"/>
    <col min="14614" max="14842" width="8.85546875" style="1" hidden="1"/>
    <col min="14843" max="14843" width="23.28515625" style="1" hidden="1"/>
    <col min="14844" max="14844" width="12.28515625" style="1" hidden="1"/>
    <col min="14845" max="14845" width="10.28515625" style="1" hidden="1"/>
    <col min="14846" max="14846" width="10" style="1" hidden="1"/>
    <col min="14847" max="14847" width="11.42578125" style="1" hidden="1"/>
    <col min="14848" max="14848" width="10.7109375" style="1" hidden="1"/>
    <col min="14849" max="14849" width="10.28515625" style="1" hidden="1"/>
    <col min="14850" max="14850" width="9.7109375" style="1" hidden="1"/>
    <col min="14851" max="14851" width="10.7109375" style="1" hidden="1"/>
    <col min="14852" max="14853" width="9.7109375" style="1" hidden="1"/>
    <col min="14854" max="14854" width="10.7109375" style="1" hidden="1"/>
    <col min="14855" max="14855" width="12.42578125" style="1" hidden="1"/>
    <col min="14856" max="14856" width="12" style="1" hidden="1"/>
    <col min="14857" max="14857" width="8.85546875" style="1" hidden="1"/>
    <col min="14858" max="14858" width="11.28515625" style="1" hidden="1"/>
    <col min="14859" max="14859" width="10.7109375" style="1" hidden="1"/>
    <col min="14860" max="14860" width="9.42578125" style="1" hidden="1"/>
    <col min="14861" max="14861" width="12.7109375" style="1" hidden="1"/>
    <col min="14862" max="14862" width="10.140625" style="1" hidden="1"/>
    <col min="14863" max="14864" width="11.7109375" style="1" hidden="1"/>
    <col min="14865" max="14865" width="2.7109375" style="1" hidden="1"/>
    <col min="14866" max="14867" width="11.7109375" style="1" hidden="1"/>
    <col min="14868" max="14868" width="10.7109375" style="1" hidden="1"/>
    <col min="14869" max="14869" width="11.28515625" style="1" hidden="1"/>
    <col min="14870" max="15098" width="8.85546875" style="1" hidden="1"/>
    <col min="15099" max="15099" width="23.28515625" style="1" hidden="1"/>
    <col min="15100" max="15100" width="12.28515625" style="1" hidden="1"/>
    <col min="15101" max="15101" width="10.28515625" style="1" hidden="1"/>
    <col min="15102" max="15102" width="10" style="1" hidden="1"/>
    <col min="15103" max="15103" width="11.42578125" style="1" hidden="1"/>
    <col min="15104" max="15104" width="10.7109375" style="1" hidden="1"/>
    <col min="15105" max="15105" width="10.28515625" style="1" hidden="1"/>
    <col min="15106" max="15106" width="9.7109375" style="1" hidden="1"/>
    <col min="15107" max="15107" width="10.7109375" style="1" hidden="1"/>
    <col min="15108" max="15109" width="9.7109375" style="1" hidden="1"/>
    <col min="15110" max="15110" width="10.7109375" style="1" hidden="1"/>
    <col min="15111" max="15111" width="12.42578125" style="1" hidden="1"/>
    <col min="15112" max="15112" width="12" style="1" hidden="1"/>
    <col min="15113" max="15113" width="8.85546875" style="1" hidden="1"/>
    <col min="15114" max="15114" width="11.28515625" style="1" hidden="1"/>
    <col min="15115" max="15115" width="10.7109375" style="1" hidden="1"/>
    <col min="15116" max="15116" width="9.42578125" style="1" hidden="1"/>
    <col min="15117" max="15117" width="12.7109375" style="1" hidden="1"/>
    <col min="15118" max="15118" width="10.140625" style="1" hidden="1"/>
    <col min="15119" max="15120" width="11.7109375" style="1" hidden="1"/>
    <col min="15121" max="15121" width="2.7109375" style="1" hidden="1"/>
    <col min="15122" max="15123" width="11.7109375" style="1" hidden="1"/>
    <col min="15124" max="15124" width="10.7109375" style="1" hidden="1"/>
    <col min="15125" max="15125" width="11.28515625" style="1" hidden="1"/>
    <col min="15126" max="15354" width="8.85546875" style="1" hidden="1"/>
    <col min="15355" max="15355" width="23.28515625" style="1" hidden="1"/>
    <col min="15356" max="15356" width="12.28515625" style="1" hidden="1"/>
    <col min="15357" max="15357" width="10.28515625" style="1" hidden="1"/>
    <col min="15358" max="15358" width="10" style="1" hidden="1"/>
    <col min="15359" max="15359" width="11.42578125" style="1" hidden="1"/>
    <col min="15360" max="15360" width="10.7109375" style="1" hidden="1"/>
    <col min="15361" max="15361" width="10.28515625" style="1" hidden="1"/>
    <col min="15362" max="15362" width="9.7109375" style="1" hidden="1"/>
    <col min="15363" max="15363" width="10.7109375" style="1" hidden="1"/>
    <col min="15364" max="15365" width="9.7109375" style="1" hidden="1"/>
    <col min="15366" max="15366" width="10.7109375" style="1" hidden="1"/>
    <col min="15367" max="15367" width="12.42578125" style="1" hidden="1"/>
    <col min="15368" max="15368" width="12" style="1" hidden="1"/>
    <col min="15369" max="15369" width="8.85546875" style="1" hidden="1"/>
    <col min="15370" max="15370" width="11.28515625" style="1" hidden="1"/>
    <col min="15371" max="15371" width="10.7109375" style="1" hidden="1"/>
    <col min="15372" max="15372" width="9.42578125" style="1" hidden="1"/>
    <col min="15373" max="15373" width="12.7109375" style="1" hidden="1"/>
    <col min="15374" max="15374" width="10.140625" style="1" hidden="1"/>
    <col min="15375" max="15376" width="11.7109375" style="1" hidden="1"/>
    <col min="15377" max="15377" width="2.7109375" style="1" hidden="1"/>
    <col min="15378" max="15379" width="11.7109375" style="1" hidden="1"/>
    <col min="15380" max="15380" width="10.7109375" style="1" hidden="1"/>
    <col min="15381" max="15381" width="11.28515625" style="1" hidden="1"/>
    <col min="15382" max="15610" width="8.85546875" style="1" hidden="1"/>
    <col min="15611" max="15611" width="23.28515625" style="1" hidden="1"/>
    <col min="15612" max="15612" width="12.28515625" style="1" hidden="1"/>
    <col min="15613" max="15613" width="10.28515625" style="1" hidden="1"/>
    <col min="15614" max="15614" width="10" style="1" hidden="1"/>
    <col min="15615" max="15615" width="11.42578125" style="1" hidden="1"/>
    <col min="15616" max="15616" width="10.7109375" style="1" hidden="1"/>
    <col min="15617" max="15617" width="10.28515625" style="1" hidden="1"/>
    <col min="15618" max="15618" width="9.7109375" style="1" hidden="1"/>
    <col min="15619" max="15619" width="10.7109375" style="1" hidden="1"/>
    <col min="15620" max="15621" width="9.7109375" style="1" hidden="1"/>
    <col min="15622" max="15622" width="10.7109375" style="1" hidden="1"/>
    <col min="15623" max="15623" width="12.42578125" style="1" hidden="1"/>
    <col min="15624" max="15624" width="12" style="1" hidden="1"/>
    <col min="15625" max="15625" width="8.85546875" style="1" hidden="1"/>
    <col min="15626" max="15626" width="11.28515625" style="1" hidden="1"/>
    <col min="15627" max="15627" width="10.7109375" style="1" hidden="1"/>
    <col min="15628" max="15628" width="9.42578125" style="1" hidden="1"/>
    <col min="15629" max="15629" width="12.7109375" style="1" hidden="1"/>
    <col min="15630" max="15630" width="10.140625" style="1" hidden="1"/>
    <col min="15631" max="15632" width="11.7109375" style="1" hidden="1"/>
    <col min="15633" max="15633" width="2.7109375" style="1" hidden="1"/>
    <col min="15634" max="15635" width="11.7109375" style="1" hidden="1"/>
    <col min="15636" max="15636" width="10.7109375" style="1" hidden="1"/>
    <col min="15637" max="15637" width="11.28515625" style="1" hidden="1"/>
    <col min="15638" max="15866" width="8.85546875" style="1" hidden="1"/>
    <col min="15867" max="15867" width="23.28515625" style="1" hidden="1"/>
    <col min="15868" max="15868" width="12.28515625" style="1" hidden="1"/>
    <col min="15869" max="15869" width="10.28515625" style="1" hidden="1"/>
    <col min="15870" max="15870" width="10" style="1" hidden="1"/>
    <col min="15871" max="15871" width="11.42578125" style="1" hidden="1"/>
    <col min="15872" max="15872" width="10.7109375" style="1" hidden="1"/>
    <col min="15873" max="15873" width="10.28515625" style="1" hidden="1"/>
    <col min="15874" max="15874" width="9.7109375" style="1" hidden="1"/>
    <col min="15875" max="15875" width="10.7109375" style="1" hidden="1"/>
    <col min="15876" max="15877" width="9.7109375" style="1" hidden="1"/>
    <col min="15878" max="15878" width="10.7109375" style="1" hidden="1"/>
    <col min="15879" max="15879" width="12.42578125" style="1" hidden="1"/>
    <col min="15880" max="15880" width="12" style="1" hidden="1"/>
    <col min="15881" max="15881" width="8.85546875" style="1" hidden="1"/>
    <col min="15882" max="15882" width="11.28515625" style="1" hidden="1"/>
    <col min="15883" max="15883" width="10.7109375" style="1" hidden="1"/>
    <col min="15884" max="15884" width="9.42578125" style="1" hidden="1"/>
    <col min="15885" max="15885" width="12.7109375" style="1" hidden="1"/>
    <col min="15886" max="15886" width="10.140625" style="1" hidden="1"/>
    <col min="15887" max="15888" width="11.7109375" style="1" hidden="1"/>
    <col min="15889" max="15889" width="2.7109375" style="1" hidden="1"/>
    <col min="15890" max="15891" width="11.7109375" style="1" hidden="1"/>
    <col min="15892" max="15892" width="10.7109375" style="1" hidden="1"/>
    <col min="15893" max="15893" width="11.28515625" style="1" hidden="1"/>
    <col min="15894" max="16122" width="8.85546875" style="1" hidden="1"/>
    <col min="16123" max="16123" width="23.28515625" style="1" hidden="1"/>
    <col min="16124" max="16124" width="12.28515625" style="1" hidden="1"/>
    <col min="16125" max="16125" width="10.28515625" style="1" hidden="1"/>
    <col min="16126" max="16126" width="10" style="1" hidden="1"/>
    <col min="16127" max="16127" width="11.42578125" style="1" hidden="1"/>
    <col min="16128" max="16128" width="10.7109375" style="1" hidden="1"/>
    <col min="16129" max="16129" width="10.28515625" style="1" hidden="1"/>
    <col min="16130" max="16130" width="9.7109375" style="1" hidden="1"/>
    <col min="16131" max="16131" width="10.7109375" style="1" hidden="1"/>
    <col min="16132" max="16133" width="9.7109375" style="1" hidden="1"/>
    <col min="16134" max="16134" width="10.7109375" style="1" hidden="1"/>
    <col min="16135" max="16135" width="12.42578125" style="1" hidden="1"/>
    <col min="16136" max="16136" width="12" style="1" hidden="1"/>
    <col min="16137" max="16137" width="8.85546875" style="1" hidden="1"/>
    <col min="16138" max="16138" width="11.28515625" style="1" hidden="1"/>
    <col min="16139" max="16139" width="10.7109375" style="1" hidden="1"/>
    <col min="16140" max="16140" width="9.42578125" style="1" hidden="1"/>
    <col min="16141" max="16141" width="12.7109375" style="1" hidden="1"/>
    <col min="16142" max="16142" width="10.140625" style="1" hidden="1"/>
    <col min="16143" max="16144" width="11.7109375" style="1" hidden="1"/>
    <col min="16145" max="16145" width="2.7109375" style="1" hidden="1"/>
    <col min="16146" max="16147" width="11.7109375" style="1" hidden="1"/>
    <col min="16148" max="16148" width="10.7109375" style="1" hidden="1"/>
    <col min="16149" max="16149" width="11.28515625" style="1" hidden="1"/>
    <col min="16150" max="16384" width="8.85546875" style="1" hidden="1"/>
  </cols>
  <sheetData>
    <row r="1" spans="2:25" ht="15" customHeight="1" thickBot="1" x14ac:dyDescent="0.25"/>
    <row r="2" spans="2:25" s="100" customFormat="1" ht="30" customHeight="1" thickBot="1" x14ac:dyDescent="0.45">
      <c r="B2" s="1176" t="s">
        <v>77</v>
      </c>
      <c r="C2" s="1176"/>
      <c r="D2" s="1176"/>
      <c r="E2" s="1176"/>
      <c r="F2" s="1176"/>
      <c r="G2" s="1176"/>
      <c r="H2" s="1176"/>
      <c r="I2" s="1176"/>
      <c r="J2" s="1176"/>
      <c r="K2" s="1176"/>
      <c r="L2" s="1176"/>
      <c r="M2" s="1176"/>
      <c r="N2" s="1177">
        <f ca="1">TODAY()</f>
        <v>43196</v>
      </c>
      <c r="O2" s="1178"/>
      <c r="P2" s="101" t="s">
        <v>20</v>
      </c>
      <c r="Q2" s="102" t="s">
        <v>21</v>
      </c>
      <c r="R2" s="490">
        <f ca="1">WEEKNUM(N2,2)</f>
        <v>14</v>
      </c>
      <c r="S2" s="211" t="s">
        <v>81</v>
      </c>
      <c r="U2" s="500">
        <f ca="1">YEAR(N2)</f>
        <v>2018</v>
      </c>
      <c r="V2" s="488" t="s">
        <v>83</v>
      </c>
      <c r="W2" s="489">
        <f ca="1">U2+1</f>
        <v>2019</v>
      </c>
    </row>
    <row r="3" spans="2:25" ht="15" customHeight="1" x14ac:dyDescent="0.2"/>
    <row r="4" spans="2:25" ht="15" customHeight="1" x14ac:dyDescent="0.2"/>
    <row r="5" spans="2:25" ht="15" customHeight="1" thickBot="1" x14ac:dyDescent="0.25"/>
    <row r="6" spans="2:25" ht="30" customHeight="1" thickBot="1" x14ac:dyDescent="0.25">
      <c r="B6" s="81" t="s">
        <v>76</v>
      </c>
      <c r="C6" s="1113" t="s">
        <v>73</v>
      </c>
      <c r="D6" s="1114"/>
      <c r="E6" s="1115"/>
      <c r="F6" s="1099" t="s">
        <v>75</v>
      </c>
      <c r="G6" s="1100"/>
      <c r="H6" s="1101"/>
      <c r="I6" s="1108" t="s">
        <v>41</v>
      </c>
      <c r="J6" s="1109"/>
      <c r="K6" s="1110"/>
      <c r="L6" s="1105" t="s">
        <v>68</v>
      </c>
      <c r="M6" s="1106"/>
      <c r="N6" s="1179"/>
      <c r="O6" s="1138" t="s">
        <v>76</v>
      </c>
      <c r="P6" s="1139"/>
      <c r="Q6" s="1140"/>
      <c r="R6" s="598" t="s">
        <v>91</v>
      </c>
      <c r="T6" s="1161" t="s">
        <v>104</v>
      </c>
      <c r="U6" s="1162"/>
      <c r="V6" s="1162"/>
      <c r="W6" s="1139"/>
      <c r="X6" s="1139"/>
      <c r="Y6" s="1140"/>
    </row>
    <row r="7" spans="2:25" ht="30" customHeight="1" thickBot="1" x14ac:dyDescent="0.25">
      <c r="B7" s="1057" t="str">
        <f ca="1">T7</f>
        <v>2018  ~  2019</v>
      </c>
      <c r="C7" s="184" t="s">
        <v>6</v>
      </c>
      <c r="D7" s="185" t="s">
        <v>4</v>
      </c>
      <c r="E7" s="67" t="s">
        <v>28</v>
      </c>
      <c r="F7" s="184" t="s">
        <v>6</v>
      </c>
      <c r="G7" s="185" t="s">
        <v>4</v>
      </c>
      <c r="H7" s="67" t="s">
        <v>28</v>
      </c>
      <c r="I7" s="184" t="s">
        <v>6</v>
      </c>
      <c r="J7" s="185" t="s">
        <v>4</v>
      </c>
      <c r="K7" s="67" t="s">
        <v>28</v>
      </c>
      <c r="L7" s="184" t="s">
        <v>6</v>
      </c>
      <c r="M7" s="185" t="s">
        <v>4</v>
      </c>
      <c r="N7" s="67" t="s">
        <v>28</v>
      </c>
      <c r="O7" s="186" t="s">
        <v>6</v>
      </c>
      <c r="P7" s="187" t="s">
        <v>4</v>
      </c>
      <c r="Q7" s="80" t="s">
        <v>28</v>
      </c>
      <c r="R7" s="694" t="s">
        <v>28</v>
      </c>
      <c r="T7" s="1163" t="str">
        <f ca="1">CONCATENATE(U2,"  ",V2,"  ",W2)</f>
        <v>2018  ~  2019</v>
      </c>
      <c r="U7" s="1164"/>
      <c r="V7" s="1165"/>
      <c r="W7" s="188" t="s">
        <v>6</v>
      </c>
      <c r="X7" s="185" t="s">
        <v>4</v>
      </c>
      <c r="Y7" s="67" t="s">
        <v>28</v>
      </c>
    </row>
    <row r="8" spans="2:25" ht="15" customHeight="1" x14ac:dyDescent="0.2">
      <c r="B8" s="63" t="s">
        <v>30</v>
      </c>
      <c r="C8" s="172">
        <f>W45</f>
        <v>0</v>
      </c>
      <c r="D8" s="173">
        <f t="shared" ref="D8:E20" si="0">X45</f>
        <v>2</v>
      </c>
      <c r="E8" s="68">
        <f t="shared" si="0"/>
        <v>2</v>
      </c>
      <c r="F8" s="180">
        <f>W105</f>
        <v>0</v>
      </c>
      <c r="G8" s="173">
        <f t="shared" ref="G8:H20" si="1">X105</f>
        <v>0</v>
      </c>
      <c r="H8" s="68">
        <f t="shared" si="1"/>
        <v>0</v>
      </c>
      <c r="I8" s="172">
        <f>W135</f>
        <v>2</v>
      </c>
      <c r="J8" s="206">
        <f t="shared" ref="J8:K20" si="2">X135</f>
        <v>0</v>
      </c>
      <c r="K8" s="68">
        <f t="shared" si="2"/>
        <v>2</v>
      </c>
      <c r="L8" s="222">
        <f>W165</f>
        <v>1</v>
      </c>
      <c r="M8" s="223">
        <f t="shared" ref="M8:N20" si="3">X165</f>
        <v>0</v>
      </c>
      <c r="N8" s="68">
        <f t="shared" si="3"/>
        <v>1</v>
      </c>
      <c r="O8" s="172">
        <f t="shared" ref="O8:Q20" si="4">C8+F8+I8+L8</f>
        <v>3</v>
      </c>
      <c r="P8" s="173">
        <f t="shared" si="4"/>
        <v>2</v>
      </c>
      <c r="Q8" s="68">
        <f t="shared" si="4"/>
        <v>5</v>
      </c>
      <c r="R8" s="599">
        <v>2</v>
      </c>
      <c r="T8" s="1156" t="s">
        <v>73</v>
      </c>
      <c r="U8" s="1157"/>
      <c r="V8" s="1158"/>
      <c r="W8" s="189">
        <f>C20</f>
        <v>0</v>
      </c>
      <c r="X8" s="190">
        <f>D20</f>
        <v>3</v>
      </c>
      <c r="Y8" s="104">
        <f>E20</f>
        <v>3</v>
      </c>
    </row>
    <row r="9" spans="2:25" ht="15" customHeight="1" x14ac:dyDescent="0.2">
      <c r="B9" s="63" t="s">
        <v>31</v>
      </c>
      <c r="C9" s="174">
        <f t="shared" ref="C9:C20" si="5">W46</f>
        <v>0</v>
      </c>
      <c r="D9" s="175">
        <f t="shared" si="0"/>
        <v>0</v>
      </c>
      <c r="E9" s="69">
        <f t="shared" si="0"/>
        <v>0</v>
      </c>
      <c r="F9" s="181">
        <f t="shared" ref="F9:F20" si="6">W106</f>
        <v>0</v>
      </c>
      <c r="G9" s="175">
        <f t="shared" si="1"/>
        <v>0</v>
      </c>
      <c r="H9" s="69">
        <f t="shared" si="1"/>
        <v>0</v>
      </c>
      <c r="I9" s="174">
        <f t="shared" ref="I9:I20" si="7">W136</f>
        <v>0</v>
      </c>
      <c r="J9" s="207">
        <f t="shared" si="2"/>
        <v>2</v>
      </c>
      <c r="K9" s="69">
        <f t="shared" si="2"/>
        <v>2</v>
      </c>
      <c r="L9" s="221">
        <f t="shared" ref="L9:L20" si="8">W166</f>
        <v>0</v>
      </c>
      <c r="M9" s="224">
        <f t="shared" si="3"/>
        <v>0</v>
      </c>
      <c r="N9" s="69">
        <f t="shared" si="3"/>
        <v>0</v>
      </c>
      <c r="O9" s="174">
        <f t="shared" si="4"/>
        <v>0</v>
      </c>
      <c r="P9" s="175">
        <f t="shared" si="4"/>
        <v>2</v>
      </c>
      <c r="Q9" s="69">
        <f t="shared" si="4"/>
        <v>2</v>
      </c>
      <c r="R9" s="599"/>
      <c r="T9" s="1133" t="s">
        <v>75</v>
      </c>
      <c r="U9" s="1134"/>
      <c r="V9" s="1135"/>
      <c r="W9" s="191">
        <f>F20</f>
        <v>0</v>
      </c>
      <c r="X9" s="192">
        <f>G20</f>
        <v>0</v>
      </c>
      <c r="Y9" s="105">
        <f>H20</f>
        <v>0</v>
      </c>
    </row>
    <row r="10" spans="2:25" ht="15" customHeight="1" x14ac:dyDescent="0.2">
      <c r="B10" s="63" t="s">
        <v>58</v>
      </c>
      <c r="C10" s="174">
        <f t="shared" si="5"/>
        <v>0</v>
      </c>
      <c r="D10" s="175">
        <f t="shared" si="0"/>
        <v>1</v>
      </c>
      <c r="E10" s="69">
        <f t="shared" si="0"/>
        <v>1</v>
      </c>
      <c r="F10" s="181">
        <f t="shared" si="6"/>
        <v>0</v>
      </c>
      <c r="G10" s="175">
        <f t="shared" si="1"/>
        <v>0</v>
      </c>
      <c r="H10" s="69">
        <f t="shared" si="1"/>
        <v>0</v>
      </c>
      <c r="I10" s="174">
        <f t="shared" si="7"/>
        <v>0</v>
      </c>
      <c r="J10" s="207">
        <f t="shared" si="2"/>
        <v>0</v>
      </c>
      <c r="K10" s="69">
        <f t="shared" si="2"/>
        <v>0</v>
      </c>
      <c r="L10" s="221">
        <f t="shared" si="8"/>
        <v>0</v>
      </c>
      <c r="M10" s="224">
        <f t="shared" si="3"/>
        <v>0</v>
      </c>
      <c r="N10" s="69">
        <f t="shared" si="3"/>
        <v>0</v>
      </c>
      <c r="O10" s="174">
        <f t="shared" si="4"/>
        <v>0</v>
      </c>
      <c r="P10" s="175">
        <f t="shared" si="4"/>
        <v>1</v>
      </c>
      <c r="Q10" s="69">
        <f t="shared" si="4"/>
        <v>1</v>
      </c>
      <c r="R10" s="599"/>
      <c r="T10" s="1120" t="s">
        <v>41</v>
      </c>
      <c r="U10" s="1121"/>
      <c r="V10" s="1122"/>
      <c r="W10" s="191">
        <f>I20</f>
        <v>2</v>
      </c>
      <c r="X10" s="192">
        <f>J20</f>
        <v>2</v>
      </c>
      <c r="Y10" s="105">
        <f>K20</f>
        <v>4</v>
      </c>
    </row>
    <row r="11" spans="2:25" ht="15" customHeight="1" thickBot="1" x14ac:dyDescent="0.25">
      <c r="B11" s="64" t="s">
        <v>32</v>
      </c>
      <c r="C11" s="176">
        <f t="shared" si="5"/>
        <v>0</v>
      </c>
      <c r="D11" s="177">
        <f t="shared" si="0"/>
        <v>0</v>
      </c>
      <c r="E11" s="70">
        <f t="shared" si="0"/>
        <v>0</v>
      </c>
      <c r="F11" s="182">
        <f t="shared" si="6"/>
        <v>0</v>
      </c>
      <c r="G11" s="177">
        <f t="shared" si="1"/>
        <v>0</v>
      </c>
      <c r="H11" s="70">
        <f t="shared" si="1"/>
        <v>0</v>
      </c>
      <c r="I11" s="176">
        <f t="shared" si="7"/>
        <v>0</v>
      </c>
      <c r="J11" s="208">
        <f t="shared" si="2"/>
        <v>0</v>
      </c>
      <c r="K11" s="70">
        <f t="shared" si="2"/>
        <v>0</v>
      </c>
      <c r="L11" s="220">
        <f t="shared" si="8"/>
        <v>0</v>
      </c>
      <c r="M11" s="225">
        <f t="shared" si="3"/>
        <v>0</v>
      </c>
      <c r="N11" s="70">
        <f t="shared" si="3"/>
        <v>0</v>
      </c>
      <c r="O11" s="176">
        <f t="shared" si="4"/>
        <v>0</v>
      </c>
      <c r="P11" s="177">
        <f t="shared" si="4"/>
        <v>0</v>
      </c>
      <c r="Q11" s="70">
        <f t="shared" si="4"/>
        <v>0</v>
      </c>
      <c r="R11" s="600"/>
      <c r="T11" s="1123" t="s">
        <v>68</v>
      </c>
      <c r="U11" s="1124"/>
      <c r="V11" s="1125"/>
      <c r="W11" s="193">
        <f>L20</f>
        <v>1</v>
      </c>
      <c r="X11" s="194">
        <f>M20</f>
        <v>0</v>
      </c>
      <c r="Y11" s="106">
        <f>N20</f>
        <v>1</v>
      </c>
    </row>
    <row r="12" spans="2:25" ht="15" customHeight="1" thickBot="1" x14ac:dyDescent="0.25">
      <c r="B12" s="63" t="s">
        <v>33</v>
      </c>
      <c r="C12" s="174">
        <f t="shared" si="5"/>
        <v>0</v>
      </c>
      <c r="D12" s="175">
        <f t="shared" si="0"/>
        <v>0</v>
      </c>
      <c r="E12" s="69">
        <f t="shared" si="0"/>
        <v>0</v>
      </c>
      <c r="F12" s="181">
        <f t="shared" si="6"/>
        <v>0</v>
      </c>
      <c r="G12" s="175">
        <f t="shared" si="1"/>
        <v>0</v>
      </c>
      <c r="H12" s="69">
        <f t="shared" si="1"/>
        <v>0</v>
      </c>
      <c r="I12" s="174">
        <f t="shared" si="7"/>
        <v>0</v>
      </c>
      <c r="J12" s="207">
        <f t="shared" si="2"/>
        <v>0</v>
      </c>
      <c r="K12" s="69">
        <f t="shared" si="2"/>
        <v>0</v>
      </c>
      <c r="L12" s="221">
        <f t="shared" si="8"/>
        <v>0</v>
      </c>
      <c r="M12" s="224">
        <f t="shared" si="3"/>
        <v>0</v>
      </c>
      <c r="N12" s="69">
        <f t="shared" si="3"/>
        <v>0</v>
      </c>
      <c r="O12" s="174">
        <f t="shared" si="4"/>
        <v>0</v>
      </c>
      <c r="P12" s="175">
        <f t="shared" si="4"/>
        <v>0</v>
      </c>
      <c r="Q12" s="69">
        <f t="shared" si="4"/>
        <v>0</v>
      </c>
      <c r="R12" s="599"/>
      <c r="T12" s="1150" t="s">
        <v>78</v>
      </c>
      <c r="U12" s="1151"/>
      <c r="V12" s="1152"/>
      <c r="W12" s="107">
        <f>SUM(W8:W11)</f>
        <v>3</v>
      </c>
      <c r="X12" s="103">
        <f>SUM(X8:X11)</f>
        <v>5</v>
      </c>
      <c r="Y12" s="123">
        <f>SUM(Y8:Y11)</f>
        <v>8</v>
      </c>
    </row>
    <row r="13" spans="2:25" ht="15" customHeight="1" thickBot="1" x14ac:dyDescent="0.25">
      <c r="B13" s="65" t="s">
        <v>34</v>
      </c>
      <c r="C13" s="178">
        <f t="shared" si="5"/>
        <v>0</v>
      </c>
      <c r="D13" s="179">
        <f t="shared" si="0"/>
        <v>0</v>
      </c>
      <c r="E13" s="71">
        <f t="shared" si="0"/>
        <v>0</v>
      </c>
      <c r="F13" s="183">
        <f t="shared" si="6"/>
        <v>0</v>
      </c>
      <c r="G13" s="179">
        <f t="shared" si="1"/>
        <v>0</v>
      </c>
      <c r="H13" s="71">
        <f t="shared" si="1"/>
        <v>0</v>
      </c>
      <c r="I13" s="178">
        <f t="shared" si="7"/>
        <v>0</v>
      </c>
      <c r="J13" s="209"/>
      <c r="K13" s="71">
        <f t="shared" si="2"/>
        <v>0</v>
      </c>
      <c r="L13" s="226">
        <f t="shared" si="8"/>
        <v>0</v>
      </c>
      <c r="M13" s="227">
        <f t="shared" si="3"/>
        <v>0</v>
      </c>
      <c r="N13" s="71">
        <f t="shared" si="3"/>
        <v>0</v>
      </c>
      <c r="O13" s="178">
        <f t="shared" si="4"/>
        <v>0</v>
      </c>
      <c r="P13" s="179">
        <f t="shared" si="4"/>
        <v>0</v>
      </c>
      <c r="Q13" s="71">
        <f t="shared" si="4"/>
        <v>0</v>
      </c>
      <c r="R13" s="601"/>
      <c r="U13" s="1"/>
      <c r="V13" s="1"/>
    </row>
    <row r="14" spans="2:25" ht="15" customHeight="1" x14ac:dyDescent="0.2">
      <c r="B14" s="63" t="s">
        <v>35</v>
      </c>
      <c r="C14" s="174">
        <f t="shared" si="5"/>
        <v>0</v>
      </c>
      <c r="D14" s="175">
        <f t="shared" si="0"/>
        <v>0</v>
      </c>
      <c r="E14" s="69">
        <f t="shared" si="0"/>
        <v>0</v>
      </c>
      <c r="F14" s="181">
        <f t="shared" si="6"/>
        <v>0</v>
      </c>
      <c r="G14" s="175">
        <f t="shared" si="1"/>
        <v>0</v>
      </c>
      <c r="H14" s="69">
        <f t="shared" si="1"/>
        <v>0</v>
      </c>
      <c r="I14" s="174">
        <f t="shared" si="7"/>
        <v>0</v>
      </c>
      <c r="J14" s="207">
        <f t="shared" si="2"/>
        <v>0</v>
      </c>
      <c r="K14" s="69">
        <f t="shared" si="2"/>
        <v>0</v>
      </c>
      <c r="L14" s="221">
        <f t="shared" si="8"/>
        <v>0</v>
      </c>
      <c r="M14" s="224">
        <f t="shared" si="3"/>
        <v>0</v>
      </c>
      <c r="N14" s="69">
        <f t="shared" si="3"/>
        <v>0</v>
      </c>
      <c r="O14" s="174">
        <f t="shared" si="4"/>
        <v>0</v>
      </c>
      <c r="P14" s="175">
        <f t="shared" si="4"/>
        <v>0</v>
      </c>
      <c r="Q14" s="69">
        <f t="shared" si="4"/>
        <v>0</v>
      </c>
      <c r="R14" s="600"/>
      <c r="T14" s="1166" t="s">
        <v>79</v>
      </c>
      <c r="U14" s="1167"/>
      <c r="V14" s="1167"/>
      <c r="W14" s="1167"/>
      <c r="X14" s="1167"/>
      <c r="Y14" s="1168"/>
    </row>
    <row r="15" spans="2:25" ht="15" customHeight="1" thickBot="1" x14ac:dyDescent="0.25">
      <c r="B15" s="63" t="s">
        <v>36</v>
      </c>
      <c r="C15" s="174">
        <f t="shared" si="5"/>
        <v>0</v>
      </c>
      <c r="D15" s="175">
        <f t="shared" si="0"/>
        <v>0</v>
      </c>
      <c r="E15" s="69">
        <f t="shared" si="0"/>
        <v>0</v>
      </c>
      <c r="F15" s="181">
        <f t="shared" si="6"/>
        <v>0</v>
      </c>
      <c r="G15" s="175">
        <f t="shared" si="1"/>
        <v>0</v>
      </c>
      <c r="H15" s="69">
        <f t="shared" si="1"/>
        <v>0</v>
      </c>
      <c r="I15" s="174">
        <f t="shared" si="7"/>
        <v>0</v>
      </c>
      <c r="J15" s="207">
        <f t="shared" si="2"/>
        <v>0</v>
      </c>
      <c r="K15" s="69">
        <f t="shared" si="2"/>
        <v>0</v>
      </c>
      <c r="L15" s="221">
        <f t="shared" si="8"/>
        <v>0</v>
      </c>
      <c r="M15" s="224">
        <f t="shared" si="3"/>
        <v>0</v>
      </c>
      <c r="N15" s="69">
        <f t="shared" si="3"/>
        <v>0</v>
      </c>
      <c r="O15" s="174">
        <f t="shared" si="4"/>
        <v>0</v>
      </c>
      <c r="P15" s="175">
        <f t="shared" si="4"/>
        <v>0</v>
      </c>
      <c r="Q15" s="69">
        <f t="shared" si="4"/>
        <v>0</v>
      </c>
      <c r="R15" s="599"/>
      <c r="T15" s="1169"/>
      <c r="U15" s="1170"/>
      <c r="V15" s="1170"/>
      <c r="W15" s="1170"/>
      <c r="X15" s="1170"/>
      <c r="Y15" s="1171"/>
    </row>
    <row r="16" spans="2:25" ht="15" customHeight="1" x14ac:dyDescent="0.2">
      <c r="B16" s="63" t="s">
        <v>37</v>
      </c>
      <c r="C16" s="174">
        <f t="shared" si="5"/>
        <v>0</v>
      </c>
      <c r="D16" s="175">
        <f t="shared" si="0"/>
        <v>0</v>
      </c>
      <c r="E16" s="69">
        <f t="shared" si="0"/>
        <v>0</v>
      </c>
      <c r="F16" s="181">
        <f t="shared" si="6"/>
        <v>0</v>
      </c>
      <c r="G16" s="175">
        <f t="shared" si="1"/>
        <v>0</v>
      </c>
      <c r="H16" s="69">
        <f t="shared" si="1"/>
        <v>0</v>
      </c>
      <c r="I16" s="174">
        <f t="shared" si="7"/>
        <v>0</v>
      </c>
      <c r="J16" s="207">
        <f t="shared" si="2"/>
        <v>0</v>
      </c>
      <c r="K16" s="69">
        <f t="shared" si="2"/>
        <v>0</v>
      </c>
      <c r="L16" s="221">
        <f t="shared" si="8"/>
        <v>0</v>
      </c>
      <c r="M16" s="224">
        <f t="shared" si="3"/>
        <v>0</v>
      </c>
      <c r="N16" s="69">
        <f t="shared" si="3"/>
        <v>0</v>
      </c>
      <c r="O16" s="178">
        <f t="shared" si="4"/>
        <v>0</v>
      </c>
      <c r="P16" s="179">
        <f t="shared" si="4"/>
        <v>0</v>
      </c>
      <c r="Q16" s="71">
        <f t="shared" si="4"/>
        <v>0</v>
      </c>
      <c r="R16" s="601"/>
      <c r="T16" s="1172" t="str">
        <f ca="1">CONCATENATE($U$2-1,"  ",$V$2,"  ",$W$2-1)</f>
        <v>2017  ~  2018</v>
      </c>
      <c r="U16" s="1173"/>
      <c r="V16" s="1173"/>
      <c r="W16" s="498"/>
      <c r="X16" s="499"/>
      <c r="Y16" s="1091">
        <f>SUM(W16:X16)</f>
        <v>0</v>
      </c>
    </row>
    <row r="17" spans="2:25" ht="15" customHeight="1" x14ac:dyDescent="0.2">
      <c r="B17" s="64" t="s">
        <v>38</v>
      </c>
      <c r="C17" s="176">
        <f t="shared" si="5"/>
        <v>0</v>
      </c>
      <c r="D17" s="177">
        <f t="shared" si="0"/>
        <v>0</v>
      </c>
      <c r="E17" s="70">
        <f t="shared" si="0"/>
        <v>0</v>
      </c>
      <c r="F17" s="182">
        <f t="shared" si="6"/>
        <v>0</v>
      </c>
      <c r="G17" s="177">
        <f t="shared" si="1"/>
        <v>0</v>
      </c>
      <c r="H17" s="70">
        <f t="shared" si="1"/>
        <v>0</v>
      </c>
      <c r="I17" s="176">
        <f t="shared" si="7"/>
        <v>0</v>
      </c>
      <c r="J17" s="208">
        <f t="shared" si="2"/>
        <v>0</v>
      </c>
      <c r="K17" s="70">
        <f t="shared" si="2"/>
        <v>0</v>
      </c>
      <c r="L17" s="220">
        <f t="shared" si="8"/>
        <v>0</v>
      </c>
      <c r="M17" s="225">
        <f t="shared" si="3"/>
        <v>0</v>
      </c>
      <c r="N17" s="70">
        <f t="shared" si="3"/>
        <v>0</v>
      </c>
      <c r="O17" s="174">
        <f t="shared" si="4"/>
        <v>0</v>
      </c>
      <c r="P17" s="175">
        <f t="shared" si="4"/>
        <v>0</v>
      </c>
      <c r="Q17" s="69">
        <f t="shared" si="4"/>
        <v>0</v>
      </c>
      <c r="R17" s="599"/>
      <c r="T17" s="1174" t="str">
        <f ca="1">CONCATENATE($U$2-2,"  ",$V$2,"  ",$W$2-2)</f>
        <v>2016  ~  2017</v>
      </c>
      <c r="U17" s="1175"/>
      <c r="V17" s="1175"/>
      <c r="W17" s="494">
        <v>91</v>
      </c>
      <c r="X17" s="495">
        <v>22</v>
      </c>
      <c r="Y17" s="1092">
        <f>SUM(W17:X17)</f>
        <v>113</v>
      </c>
    </row>
    <row r="18" spans="2:25" ht="15" customHeight="1" x14ac:dyDescent="0.2">
      <c r="B18" s="63" t="s">
        <v>39</v>
      </c>
      <c r="C18" s="174">
        <f t="shared" si="5"/>
        <v>0</v>
      </c>
      <c r="D18" s="175">
        <f t="shared" si="0"/>
        <v>0</v>
      </c>
      <c r="E18" s="69">
        <f t="shared" si="0"/>
        <v>0</v>
      </c>
      <c r="F18" s="181">
        <f t="shared" si="6"/>
        <v>0</v>
      </c>
      <c r="G18" s="175">
        <f t="shared" si="1"/>
        <v>0</v>
      </c>
      <c r="H18" s="69">
        <f t="shared" si="1"/>
        <v>0</v>
      </c>
      <c r="I18" s="174">
        <f t="shared" si="7"/>
        <v>0</v>
      </c>
      <c r="J18" s="207">
        <f t="shared" si="2"/>
        <v>0</v>
      </c>
      <c r="K18" s="69">
        <f t="shared" si="2"/>
        <v>0</v>
      </c>
      <c r="L18" s="221">
        <f t="shared" si="8"/>
        <v>0</v>
      </c>
      <c r="M18" s="224">
        <f t="shared" si="3"/>
        <v>0</v>
      </c>
      <c r="N18" s="69">
        <f t="shared" si="3"/>
        <v>0</v>
      </c>
      <c r="O18" s="174">
        <f t="shared" si="4"/>
        <v>0</v>
      </c>
      <c r="P18" s="175">
        <f t="shared" si="4"/>
        <v>0</v>
      </c>
      <c r="Q18" s="69">
        <f t="shared" si="4"/>
        <v>0</v>
      </c>
      <c r="R18" s="599"/>
      <c r="T18" s="1174" t="str">
        <f ca="1">CONCATENATE($U$2-3,"  ",$V$2,"  ",$W$2-3)</f>
        <v>2015  ~  2016</v>
      </c>
      <c r="U18" s="1175"/>
      <c r="V18" s="1175"/>
      <c r="W18" s="494">
        <v>46</v>
      </c>
      <c r="X18" s="495">
        <v>42</v>
      </c>
      <c r="Y18" s="1092">
        <f>SUM(W18:X18)</f>
        <v>88</v>
      </c>
    </row>
    <row r="19" spans="2:25" ht="15" customHeight="1" thickBot="1" x14ac:dyDescent="0.25">
      <c r="B19" s="63" t="s">
        <v>40</v>
      </c>
      <c r="C19" s="174">
        <f t="shared" si="5"/>
        <v>0</v>
      </c>
      <c r="D19" s="175">
        <f t="shared" si="0"/>
        <v>0</v>
      </c>
      <c r="E19" s="69">
        <f t="shared" si="0"/>
        <v>0</v>
      </c>
      <c r="F19" s="181">
        <f t="shared" si="6"/>
        <v>0</v>
      </c>
      <c r="G19" s="175">
        <f t="shared" si="1"/>
        <v>0</v>
      </c>
      <c r="H19" s="69">
        <f t="shared" si="1"/>
        <v>0</v>
      </c>
      <c r="I19" s="199">
        <f t="shared" si="7"/>
        <v>0</v>
      </c>
      <c r="J19" s="210">
        <f t="shared" si="2"/>
        <v>0</v>
      </c>
      <c r="K19" s="69">
        <f t="shared" si="2"/>
        <v>0</v>
      </c>
      <c r="L19" s="221">
        <f t="shared" si="8"/>
        <v>0</v>
      </c>
      <c r="M19" s="224">
        <f t="shared" si="3"/>
        <v>0</v>
      </c>
      <c r="N19" s="69">
        <f t="shared" si="3"/>
        <v>0</v>
      </c>
      <c r="O19" s="174">
        <f t="shared" si="4"/>
        <v>0</v>
      </c>
      <c r="P19" s="175">
        <f t="shared" si="4"/>
        <v>0</v>
      </c>
      <c r="Q19" s="69">
        <f t="shared" si="4"/>
        <v>0</v>
      </c>
      <c r="R19" s="599"/>
      <c r="T19" s="1159" t="str">
        <f ca="1">CONCATENATE($U$2-4,"  ",$V$2,"  ",$W$2-4)</f>
        <v>2014  ~  2015</v>
      </c>
      <c r="U19" s="1160"/>
      <c r="V19" s="1160"/>
      <c r="W19" s="494">
        <v>28</v>
      </c>
      <c r="X19" s="495">
        <v>41</v>
      </c>
      <c r="Y19" s="1093">
        <f>SUM(W19:X19)</f>
        <v>69</v>
      </c>
    </row>
    <row r="20" spans="2:25" ht="15" customHeight="1" thickBot="1" x14ac:dyDescent="0.25">
      <c r="B20" s="905" t="s">
        <v>29</v>
      </c>
      <c r="C20" s="867">
        <f t="shared" si="5"/>
        <v>0</v>
      </c>
      <c r="D20" s="61">
        <f t="shared" si="0"/>
        <v>3</v>
      </c>
      <c r="E20" s="57">
        <f t="shared" si="0"/>
        <v>3</v>
      </c>
      <c r="F20" s="79">
        <f t="shared" si="6"/>
        <v>0</v>
      </c>
      <c r="G20" s="61">
        <f t="shared" si="1"/>
        <v>0</v>
      </c>
      <c r="H20" s="57">
        <f t="shared" si="1"/>
        <v>0</v>
      </c>
      <c r="I20" s="79">
        <f t="shared" si="7"/>
        <v>2</v>
      </c>
      <c r="J20" s="61">
        <f t="shared" si="2"/>
        <v>2</v>
      </c>
      <c r="K20" s="57">
        <f t="shared" si="2"/>
        <v>4</v>
      </c>
      <c r="L20" s="79">
        <f t="shared" si="8"/>
        <v>1</v>
      </c>
      <c r="M20" s="61">
        <f t="shared" si="3"/>
        <v>0</v>
      </c>
      <c r="N20" s="57">
        <f t="shared" si="3"/>
        <v>1</v>
      </c>
      <c r="O20" s="55">
        <f t="shared" si="4"/>
        <v>3</v>
      </c>
      <c r="P20" s="61">
        <f t="shared" si="4"/>
        <v>5</v>
      </c>
      <c r="Q20" s="122">
        <f t="shared" si="4"/>
        <v>8</v>
      </c>
      <c r="R20" s="647">
        <f>SUM(R8:R19)</f>
        <v>2</v>
      </c>
      <c r="T20" s="1136" t="s">
        <v>84</v>
      </c>
      <c r="U20" s="1137"/>
      <c r="V20" s="1137"/>
      <c r="W20" s="1095">
        <f>SUM(W16:W19)+W12</f>
        <v>168</v>
      </c>
      <c r="X20" s="1096">
        <f>SUM(X16:X19)+X12</f>
        <v>110</v>
      </c>
      <c r="Y20" s="1094">
        <f>SUM(Y16:Y19)+Y12</f>
        <v>278</v>
      </c>
    </row>
    <row r="21" spans="2:25" s="24" customFormat="1" ht="15" customHeight="1" thickBot="1" x14ac:dyDescent="0.25">
      <c r="B21" s="645"/>
      <c r="C21" s="12"/>
      <c r="D21" s="23"/>
      <c r="E21" s="646"/>
      <c r="F21" s="12"/>
      <c r="G21" s="23"/>
      <c r="H21" s="646"/>
      <c r="I21" s="12"/>
      <c r="J21" s="23"/>
      <c r="K21" s="646"/>
      <c r="L21" s="12"/>
      <c r="M21" s="23"/>
      <c r="N21" s="646"/>
      <c r="O21" s="12"/>
      <c r="P21" s="23"/>
      <c r="Q21" s="646"/>
      <c r="R21" s="139"/>
      <c r="T21" s="642"/>
      <c r="U21" s="643"/>
      <c r="V21" s="643"/>
      <c r="W21" s="640"/>
      <c r="X21" s="641"/>
      <c r="Y21" s="644"/>
    </row>
    <row r="22" spans="2:25" ht="15" customHeight="1" x14ac:dyDescent="0.2">
      <c r="B22" s="442" t="s">
        <v>30</v>
      </c>
      <c r="C22" s="501">
        <f>C8</f>
        <v>0</v>
      </c>
      <c r="D22" s="517">
        <f t="shared" ref="D22:R22" si="9">D8</f>
        <v>2</v>
      </c>
      <c r="E22" s="529">
        <f t="shared" si="9"/>
        <v>2</v>
      </c>
      <c r="F22" s="507">
        <f t="shared" si="9"/>
        <v>0</v>
      </c>
      <c r="G22" s="517">
        <f t="shared" si="9"/>
        <v>0</v>
      </c>
      <c r="H22" s="529">
        <f t="shared" si="9"/>
        <v>0</v>
      </c>
      <c r="I22" s="507">
        <f t="shared" si="9"/>
        <v>2</v>
      </c>
      <c r="J22" s="517">
        <f t="shared" si="9"/>
        <v>0</v>
      </c>
      <c r="K22" s="529">
        <f t="shared" si="9"/>
        <v>2</v>
      </c>
      <c r="L22" s="507">
        <f t="shared" si="9"/>
        <v>1</v>
      </c>
      <c r="M22" s="517">
        <f t="shared" si="9"/>
        <v>0</v>
      </c>
      <c r="N22" s="529">
        <f t="shared" si="9"/>
        <v>1</v>
      </c>
      <c r="O22" s="507">
        <f t="shared" si="9"/>
        <v>3</v>
      </c>
      <c r="P22" s="517">
        <f t="shared" si="9"/>
        <v>2</v>
      </c>
      <c r="Q22" s="529">
        <f t="shared" si="9"/>
        <v>5</v>
      </c>
      <c r="R22" s="894">
        <f t="shared" si="9"/>
        <v>2</v>
      </c>
      <c r="S22" s="482"/>
      <c r="T22" s="482"/>
      <c r="U22" s="482"/>
      <c r="V22" s="24"/>
      <c r="W22" s="482"/>
      <c r="X22" s="482"/>
      <c r="Y22" s="482"/>
    </row>
    <row r="23" spans="2:25" ht="15" customHeight="1" thickBot="1" x14ac:dyDescent="0.25">
      <c r="B23" s="443" t="s">
        <v>31</v>
      </c>
      <c r="C23" s="502">
        <f t="shared" ref="C23:R33" si="10">C9+C22</f>
        <v>0</v>
      </c>
      <c r="D23" s="518">
        <f t="shared" si="10"/>
        <v>2</v>
      </c>
      <c r="E23" s="530">
        <f t="shared" si="10"/>
        <v>2</v>
      </c>
      <c r="F23" s="508">
        <f t="shared" si="10"/>
        <v>0</v>
      </c>
      <c r="G23" s="518">
        <f t="shared" si="10"/>
        <v>0</v>
      </c>
      <c r="H23" s="530">
        <f t="shared" si="10"/>
        <v>0</v>
      </c>
      <c r="I23" s="508">
        <f t="shared" si="10"/>
        <v>2</v>
      </c>
      <c r="J23" s="518">
        <f t="shared" si="10"/>
        <v>2</v>
      </c>
      <c r="K23" s="530">
        <f t="shared" si="10"/>
        <v>4</v>
      </c>
      <c r="L23" s="508">
        <f t="shared" si="10"/>
        <v>1</v>
      </c>
      <c r="M23" s="518">
        <f t="shared" si="10"/>
        <v>0</v>
      </c>
      <c r="N23" s="530">
        <f t="shared" si="10"/>
        <v>1</v>
      </c>
      <c r="O23" s="508">
        <f t="shared" si="10"/>
        <v>3</v>
      </c>
      <c r="P23" s="518">
        <f t="shared" si="10"/>
        <v>4</v>
      </c>
      <c r="Q23" s="530">
        <f t="shared" si="10"/>
        <v>7</v>
      </c>
      <c r="R23" s="895">
        <f t="shared" si="10"/>
        <v>2</v>
      </c>
      <c r="S23" s="482"/>
      <c r="T23" s="482"/>
      <c r="U23" s="482"/>
      <c r="V23" s="24"/>
      <c r="W23" s="482"/>
      <c r="X23" s="482"/>
      <c r="Y23" s="482"/>
    </row>
    <row r="24" spans="2:25" ht="15" customHeight="1" thickBot="1" x14ac:dyDescent="0.25">
      <c r="B24" s="443" t="s">
        <v>92</v>
      </c>
      <c r="C24" s="503">
        <f t="shared" si="10"/>
        <v>0</v>
      </c>
      <c r="D24" s="519">
        <f t="shared" si="10"/>
        <v>3</v>
      </c>
      <c r="E24" s="873">
        <f t="shared" si="10"/>
        <v>3</v>
      </c>
      <c r="F24" s="509">
        <f t="shared" si="10"/>
        <v>0</v>
      </c>
      <c r="G24" s="519">
        <f t="shared" si="10"/>
        <v>0</v>
      </c>
      <c r="H24" s="873">
        <f t="shared" si="10"/>
        <v>0</v>
      </c>
      <c r="I24" s="509">
        <f t="shared" si="10"/>
        <v>2</v>
      </c>
      <c r="J24" s="519">
        <f t="shared" si="10"/>
        <v>2</v>
      </c>
      <c r="K24" s="873">
        <f t="shared" si="10"/>
        <v>4</v>
      </c>
      <c r="L24" s="509">
        <f t="shared" si="10"/>
        <v>1</v>
      </c>
      <c r="M24" s="519">
        <f t="shared" si="10"/>
        <v>0</v>
      </c>
      <c r="N24" s="873">
        <f t="shared" si="10"/>
        <v>1</v>
      </c>
      <c r="O24" s="509">
        <f t="shared" si="10"/>
        <v>3</v>
      </c>
      <c r="P24" s="519">
        <f t="shared" si="10"/>
        <v>5</v>
      </c>
      <c r="Q24" s="873">
        <f t="shared" si="10"/>
        <v>8</v>
      </c>
      <c r="R24" s="896">
        <f t="shared" si="10"/>
        <v>2</v>
      </c>
      <c r="S24" s="482"/>
      <c r="T24" s="1138" t="s">
        <v>103</v>
      </c>
      <c r="U24" s="1139"/>
      <c r="V24" s="1139"/>
      <c r="W24" s="1139"/>
      <c r="X24" s="1139"/>
      <c r="Y24" s="1140"/>
    </row>
    <row r="25" spans="2:25" ht="15" customHeight="1" thickBot="1" x14ac:dyDescent="0.25">
      <c r="B25" s="444" t="s">
        <v>32</v>
      </c>
      <c r="C25" s="502">
        <f t="shared" si="10"/>
        <v>0</v>
      </c>
      <c r="D25" s="518">
        <f t="shared" si="10"/>
        <v>3</v>
      </c>
      <c r="E25" s="530">
        <f t="shared" si="10"/>
        <v>3</v>
      </c>
      <c r="F25" s="508">
        <f t="shared" si="10"/>
        <v>0</v>
      </c>
      <c r="G25" s="518">
        <f t="shared" si="10"/>
        <v>0</v>
      </c>
      <c r="H25" s="530">
        <f t="shared" si="10"/>
        <v>0</v>
      </c>
      <c r="I25" s="508">
        <f t="shared" si="10"/>
        <v>2</v>
      </c>
      <c r="J25" s="518">
        <f t="shared" si="10"/>
        <v>2</v>
      </c>
      <c r="K25" s="530">
        <f t="shared" si="10"/>
        <v>4</v>
      </c>
      <c r="L25" s="508">
        <f t="shared" si="10"/>
        <v>1</v>
      </c>
      <c r="M25" s="518">
        <f t="shared" si="10"/>
        <v>0</v>
      </c>
      <c r="N25" s="530">
        <f t="shared" si="10"/>
        <v>1</v>
      </c>
      <c r="O25" s="508">
        <f t="shared" si="10"/>
        <v>3</v>
      </c>
      <c r="P25" s="518">
        <f t="shared" si="10"/>
        <v>5</v>
      </c>
      <c r="Q25" s="530">
        <f t="shared" si="10"/>
        <v>8</v>
      </c>
      <c r="R25" s="895">
        <f t="shared" si="10"/>
        <v>2</v>
      </c>
      <c r="S25" s="482"/>
      <c r="T25" s="1141">
        <f ca="1">N2</f>
        <v>43196</v>
      </c>
      <c r="U25" s="1142"/>
      <c r="V25" s="1143"/>
      <c r="W25" s="188" t="s">
        <v>6</v>
      </c>
      <c r="X25" s="185" t="s">
        <v>158</v>
      </c>
      <c r="Y25" s="67" t="s">
        <v>28</v>
      </c>
    </row>
    <row r="26" spans="2:25" ht="15" customHeight="1" x14ac:dyDescent="0.2">
      <c r="B26" s="443" t="s">
        <v>33</v>
      </c>
      <c r="C26" s="502">
        <f t="shared" si="10"/>
        <v>0</v>
      </c>
      <c r="D26" s="518">
        <f t="shared" si="10"/>
        <v>3</v>
      </c>
      <c r="E26" s="530">
        <f t="shared" si="10"/>
        <v>3</v>
      </c>
      <c r="F26" s="508">
        <f t="shared" si="10"/>
        <v>0</v>
      </c>
      <c r="G26" s="518">
        <f t="shared" si="10"/>
        <v>0</v>
      </c>
      <c r="H26" s="530">
        <f t="shared" si="10"/>
        <v>0</v>
      </c>
      <c r="I26" s="508">
        <f t="shared" si="10"/>
        <v>2</v>
      </c>
      <c r="J26" s="518">
        <f t="shared" si="10"/>
        <v>2</v>
      </c>
      <c r="K26" s="530">
        <f t="shared" si="10"/>
        <v>4</v>
      </c>
      <c r="L26" s="508">
        <f t="shared" si="10"/>
        <v>1</v>
      </c>
      <c r="M26" s="518">
        <f t="shared" si="10"/>
        <v>0</v>
      </c>
      <c r="N26" s="530">
        <f t="shared" si="10"/>
        <v>1</v>
      </c>
      <c r="O26" s="508">
        <f t="shared" si="10"/>
        <v>3</v>
      </c>
      <c r="P26" s="518">
        <f t="shared" si="10"/>
        <v>5</v>
      </c>
      <c r="Q26" s="530">
        <f t="shared" si="10"/>
        <v>8</v>
      </c>
      <c r="R26" s="895">
        <f t="shared" si="10"/>
        <v>2</v>
      </c>
      <c r="S26" s="482"/>
      <c r="T26" s="1144" t="s">
        <v>73</v>
      </c>
      <c r="U26" s="1145"/>
      <c r="V26" s="1146"/>
      <c r="W26" s="189">
        <f>C23+0</f>
        <v>0</v>
      </c>
      <c r="X26" s="1086">
        <f>D23+1</f>
        <v>3</v>
      </c>
      <c r="Y26" s="104">
        <f>SUM(W26:X26)</f>
        <v>3</v>
      </c>
    </row>
    <row r="27" spans="2:25" ht="15" customHeight="1" x14ac:dyDescent="0.2">
      <c r="B27" s="445" t="s">
        <v>111</v>
      </c>
      <c r="C27" s="502">
        <f t="shared" si="10"/>
        <v>0</v>
      </c>
      <c r="D27" s="518">
        <f t="shared" si="10"/>
        <v>3</v>
      </c>
      <c r="E27" s="874">
        <f t="shared" si="10"/>
        <v>3</v>
      </c>
      <c r="F27" s="508">
        <f t="shared" si="10"/>
        <v>0</v>
      </c>
      <c r="G27" s="518">
        <f t="shared" si="10"/>
        <v>0</v>
      </c>
      <c r="H27" s="874">
        <f t="shared" si="10"/>
        <v>0</v>
      </c>
      <c r="I27" s="508">
        <f t="shared" si="10"/>
        <v>2</v>
      </c>
      <c r="J27" s="518">
        <f t="shared" si="10"/>
        <v>2</v>
      </c>
      <c r="K27" s="874">
        <f t="shared" si="10"/>
        <v>4</v>
      </c>
      <c r="L27" s="508">
        <f t="shared" si="10"/>
        <v>1</v>
      </c>
      <c r="M27" s="518">
        <f t="shared" si="10"/>
        <v>0</v>
      </c>
      <c r="N27" s="874">
        <f t="shared" si="10"/>
        <v>1</v>
      </c>
      <c r="O27" s="508">
        <f t="shared" si="10"/>
        <v>3</v>
      </c>
      <c r="P27" s="518">
        <f t="shared" si="10"/>
        <v>5</v>
      </c>
      <c r="Q27" s="874">
        <f t="shared" si="10"/>
        <v>8</v>
      </c>
      <c r="R27" s="897">
        <f t="shared" si="10"/>
        <v>2</v>
      </c>
      <c r="S27" s="482"/>
      <c r="T27" s="1147" t="s">
        <v>75</v>
      </c>
      <c r="U27" s="1148"/>
      <c r="V27" s="1149"/>
      <c r="W27" s="191">
        <f>F23+0</f>
        <v>0</v>
      </c>
      <c r="X27" s="1087">
        <f>G23+0</f>
        <v>0</v>
      </c>
      <c r="Y27" s="105">
        <f>SUM(W27:X27)</f>
        <v>0</v>
      </c>
    </row>
    <row r="28" spans="2:25" ht="15" customHeight="1" x14ac:dyDescent="0.2">
      <c r="B28" s="443" t="s">
        <v>35</v>
      </c>
      <c r="C28" s="504">
        <f t="shared" si="10"/>
        <v>0</v>
      </c>
      <c r="D28" s="520">
        <f t="shared" si="10"/>
        <v>3</v>
      </c>
      <c r="E28" s="532">
        <f t="shared" si="10"/>
        <v>3</v>
      </c>
      <c r="F28" s="510">
        <f t="shared" si="10"/>
        <v>0</v>
      </c>
      <c r="G28" s="520">
        <f t="shared" si="10"/>
        <v>0</v>
      </c>
      <c r="H28" s="532">
        <f t="shared" si="10"/>
        <v>0</v>
      </c>
      <c r="I28" s="510">
        <f t="shared" si="10"/>
        <v>2</v>
      </c>
      <c r="J28" s="520">
        <f t="shared" si="10"/>
        <v>2</v>
      </c>
      <c r="K28" s="532">
        <f t="shared" si="10"/>
        <v>4</v>
      </c>
      <c r="L28" s="510">
        <f t="shared" si="10"/>
        <v>1</v>
      </c>
      <c r="M28" s="520">
        <f t="shared" si="10"/>
        <v>0</v>
      </c>
      <c r="N28" s="532">
        <f t="shared" si="10"/>
        <v>1</v>
      </c>
      <c r="O28" s="510">
        <f t="shared" si="10"/>
        <v>3</v>
      </c>
      <c r="P28" s="520">
        <f t="shared" si="10"/>
        <v>5</v>
      </c>
      <c r="Q28" s="532">
        <f t="shared" si="10"/>
        <v>8</v>
      </c>
      <c r="R28" s="898">
        <f t="shared" si="10"/>
        <v>2</v>
      </c>
      <c r="S28" s="482"/>
      <c r="T28" s="1120" t="s">
        <v>41</v>
      </c>
      <c r="U28" s="1121"/>
      <c r="V28" s="1122"/>
      <c r="W28" s="191">
        <f>I23+0</f>
        <v>2</v>
      </c>
      <c r="X28" s="1087">
        <f>J23+1</f>
        <v>3</v>
      </c>
      <c r="Y28" s="105">
        <f>SUM(W28:X28)</f>
        <v>5</v>
      </c>
    </row>
    <row r="29" spans="2:25" ht="15" customHeight="1" thickBot="1" x14ac:dyDescent="0.25">
      <c r="B29" s="443" t="s">
        <v>36</v>
      </c>
      <c r="C29" s="502">
        <f t="shared" si="10"/>
        <v>0</v>
      </c>
      <c r="D29" s="518">
        <f t="shared" si="10"/>
        <v>3</v>
      </c>
      <c r="E29" s="530">
        <f t="shared" si="10"/>
        <v>3</v>
      </c>
      <c r="F29" s="508">
        <f t="shared" si="10"/>
        <v>0</v>
      </c>
      <c r="G29" s="518">
        <f t="shared" si="10"/>
        <v>0</v>
      </c>
      <c r="H29" s="530">
        <f t="shared" si="10"/>
        <v>0</v>
      </c>
      <c r="I29" s="508">
        <f t="shared" si="10"/>
        <v>2</v>
      </c>
      <c r="J29" s="518">
        <f t="shared" si="10"/>
        <v>2</v>
      </c>
      <c r="K29" s="530">
        <f t="shared" si="10"/>
        <v>4</v>
      </c>
      <c r="L29" s="508">
        <f t="shared" si="10"/>
        <v>1</v>
      </c>
      <c r="M29" s="518">
        <f t="shared" si="10"/>
        <v>0</v>
      </c>
      <c r="N29" s="530">
        <f t="shared" si="10"/>
        <v>1</v>
      </c>
      <c r="O29" s="508">
        <f t="shared" si="10"/>
        <v>3</v>
      </c>
      <c r="P29" s="518">
        <f t="shared" si="10"/>
        <v>5</v>
      </c>
      <c r="Q29" s="530">
        <f t="shared" si="10"/>
        <v>8</v>
      </c>
      <c r="R29" s="895">
        <f t="shared" si="10"/>
        <v>2</v>
      </c>
      <c r="S29" s="482"/>
      <c r="T29" s="1123" t="s">
        <v>68</v>
      </c>
      <c r="U29" s="1124"/>
      <c r="V29" s="1125"/>
      <c r="W29" s="193">
        <f>L23+1</f>
        <v>2</v>
      </c>
      <c r="X29" s="1088">
        <f>M23+0</f>
        <v>0</v>
      </c>
      <c r="Y29" s="106">
        <f>SUM(W29:X29)</f>
        <v>2</v>
      </c>
    </row>
    <row r="30" spans="2:25" ht="15" customHeight="1" thickBot="1" x14ac:dyDescent="0.25">
      <c r="B30" s="443" t="s">
        <v>93</v>
      </c>
      <c r="C30" s="503">
        <f t="shared" si="10"/>
        <v>0</v>
      </c>
      <c r="D30" s="519">
        <f t="shared" si="10"/>
        <v>3</v>
      </c>
      <c r="E30" s="873">
        <f t="shared" si="10"/>
        <v>3</v>
      </c>
      <c r="F30" s="509">
        <f t="shared" si="10"/>
        <v>0</v>
      </c>
      <c r="G30" s="519">
        <f t="shared" si="10"/>
        <v>0</v>
      </c>
      <c r="H30" s="873">
        <f t="shared" si="10"/>
        <v>0</v>
      </c>
      <c r="I30" s="509">
        <f t="shared" si="10"/>
        <v>2</v>
      </c>
      <c r="J30" s="519">
        <f t="shared" si="10"/>
        <v>2</v>
      </c>
      <c r="K30" s="873">
        <f t="shared" si="10"/>
        <v>4</v>
      </c>
      <c r="L30" s="509">
        <f t="shared" si="10"/>
        <v>1</v>
      </c>
      <c r="M30" s="519">
        <f t="shared" si="10"/>
        <v>0</v>
      </c>
      <c r="N30" s="873">
        <f t="shared" si="10"/>
        <v>1</v>
      </c>
      <c r="O30" s="509">
        <f t="shared" si="10"/>
        <v>3</v>
      </c>
      <c r="P30" s="519">
        <f t="shared" si="10"/>
        <v>5</v>
      </c>
      <c r="Q30" s="873">
        <f t="shared" si="10"/>
        <v>8</v>
      </c>
      <c r="R30" s="896">
        <f t="shared" si="10"/>
        <v>2</v>
      </c>
      <c r="S30" s="482"/>
      <c r="T30" s="1150" t="s">
        <v>78</v>
      </c>
      <c r="U30" s="1151"/>
      <c r="V30" s="1152"/>
      <c r="W30" s="107">
        <f>SUM(W26:W29)</f>
        <v>4</v>
      </c>
      <c r="X30" s="103">
        <f>SUM(X26:X29)</f>
        <v>6</v>
      </c>
      <c r="Y30" s="123">
        <f>SUM(Y26:Y29)</f>
        <v>10</v>
      </c>
    </row>
    <row r="31" spans="2:25" ht="15" customHeight="1" x14ac:dyDescent="0.2">
      <c r="B31" s="444" t="s">
        <v>38</v>
      </c>
      <c r="C31" s="502">
        <f t="shared" si="10"/>
        <v>0</v>
      </c>
      <c r="D31" s="518">
        <f t="shared" si="10"/>
        <v>3</v>
      </c>
      <c r="E31" s="530">
        <f t="shared" si="10"/>
        <v>3</v>
      </c>
      <c r="F31" s="508">
        <f t="shared" si="10"/>
        <v>0</v>
      </c>
      <c r="G31" s="518">
        <f t="shared" si="10"/>
        <v>0</v>
      </c>
      <c r="H31" s="530">
        <f t="shared" si="10"/>
        <v>0</v>
      </c>
      <c r="I31" s="508">
        <f t="shared" si="10"/>
        <v>2</v>
      </c>
      <c r="J31" s="518">
        <f t="shared" si="10"/>
        <v>2</v>
      </c>
      <c r="K31" s="530">
        <f t="shared" si="10"/>
        <v>4</v>
      </c>
      <c r="L31" s="508">
        <f t="shared" si="10"/>
        <v>1</v>
      </c>
      <c r="M31" s="518">
        <f t="shared" si="10"/>
        <v>0</v>
      </c>
      <c r="N31" s="530">
        <f t="shared" si="10"/>
        <v>1</v>
      </c>
      <c r="O31" s="508">
        <f t="shared" si="10"/>
        <v>3</v>
      </c>
      <c r="P31" s="518">
        <f t="shared" si="10"/>
        <v>5</v>
      </c>
      <c r="Q31" s="530">
        <f t="shared" si="10"/>
        <v>8</v>
      </c>
      <c r="R31" s="895">
        <f t="shared" si="10"/>
        <v>2</v>
      </c>
      <c r="S31" s="482"/>
    </row>
    <row r="32" spans="2:25" ht="15" customHeight="1" x14ac:dyDescent="0.2">
      <c r="B32" s="443" t="s">
        <v>39</v>
      </c>
      <c r="C32" s="502">
        <f t="shared" si="10"/>
        <v>0</v>
      </c>
      <c r="D32" s="518">
        <f t="shared" si="10"/>
        <v>3</v>
      </c>
      <c r="E32" s="530">
        <f t="shared" si="10"/>
        <v>3</v>
      </c>
      <c r="F32" s="508">
        <f t="shared" si="10"/>
        <v>0</v>
      </c>
      <c r="G32" s="518">
        <f t="shared" si="10"/>
        <v>0</v>
      </c>
      <c r="H32" s="530">
        <f t="shared" si="10"/>
        <v>0</v>
      </c>
      <c r="I32" s="508">
        <f t="shared" si="10"/>
        <v>2</v>
      </c>
      <c r="J32" s="518">
        <f t="shared" si="10"/>
        <v>2</v>
      </c>
      <c r="K32" s="530">
        <f t="shared" si="10"/>
        <v>4</v>
      </c>
      <c r="L32" s="508">
        <f t="shared" si="10"/>
        <v>1</v>
      </c>
      <c r="M32" s="518">
        <f t="shared" si="10"/>
        <v>0</v>
      </c>
      <c r="N32" s="530">
        <f t="shared" si="10"/>
        <v>1</v>
      </c>
      <c r="O32" s="508">
        <f t="shared" si="10"/>
        <v>3</v>
      </c>
      <c r="P32" s="518">
        <f t="shared" si="10"/>
        <v>5</v>
      </c>
      <c r="Q32" s="530">
        <f t="shared" si="10"/>
        <v>8</v>
      </c>
      <c r="R32" s="895">
        <f t="shared" si="10"/>
        <v>2</v>
      </c>
      <c r="S32" s="482"/>
      <c r="T32" s="482"/>
      <c r="U32" s="482"/>
      <c r="V32" s="24"/>
      <c r="W32" s="482"/>
      <c r="X32" s="482"/>
      <c r="Y32" s="482"/>
    </row>
    <row r="33" spans="2:26" ht="15" customHeight="1" thickBot="1" x14ac:dyDescent="0.25">
      <c r="B33" s="446" t="s">
        <v>95</v>
      </c>
      <c r="C33" s="505">
        <f t="shared" si="10"/>
        <v>0</v>
      </c>
      <c r="D33" s="521">
        <f t="shared" si="10"/>
        <v>3</v>
      </c>
      <c r="E33" s="875">
        <f t="shared" si="10"/>
        <v>3</v>
      </c>
      <c r="F33" s="511">
        <f t="shared" si="10"/>
        <v>0</v>
      </c>
      <c r="G33" s="521">
        <f t="shared" si="10"/>
        <v>0</v>
      </c>
      <c r="H33" s="875">
        <f t="shared" si="10"/>
        <v>0</v>
      </c>
      <c r="I33" s="511">
        <f t="shared" si="10"/>
        <v>2</v>
      </c>
      <c r="J33" s="521">
        <f t="shared" si="10"/>
        <v>2</v>
      </c>
      <c r="K33" s="875">
        <f t="shared" si="10"/>
        <v>4</v>
      </c>
      <c r="L33" s="511">
        <f t="shared" si="10"/>
        <v>1</v>
      </c>
      <c r="M33" s="521">
        <f t="shared" si="10"/>
        <v>0</v>
      </c>
      <c r="N33" s="875">
        <f t="shared" si="10"/>
        <v>1</v>
      </c>
      <c r="O33" s="511">
        <f t="shared" si="10"/>
        <v>3</v>
      </c>
      <c r="P33" s="521">
        <f t="shared" si="10"/>
        <v>5</v>
      </c>
      <c r="Q33" s="875">
        <f t="shared" si="10"/>
        <v>8</v>
      </c>
      <c r="R33" s="899">
        <f t="shared" si="10"/>
        <v>2</v>
      </c>
      <c r="S33" s="482"/>
    </row>
    <row r="34" spans="2:26" s="10" customFormat="1" ht="15" customHeight="1" thickBot="1" x14ac:dyDescent="0.25">
      <c r="B34" s="310"/>
      <c r="C34" s="868"/>
      <c r="D34" s="889"/>
      <c r="E34" s="482"/>
      <c r="F34" s="868"/>
      <c r="G34" s="889"/>
      <c r="H34" s="482"/>
      <c r="I34" s="868"/>
      <c r="J34" s="889"/>
      <c r="K34" s="876"/>
      <c r="L34" s="868"/>
      <c r="M34" s="889"/>
      <c r="N34" s="876"/>
      <c r="O34" s="868"/>
      <c r="P34" s="889"/>
      <c r="Q34" s="482"/>
      <c r="R34" s="876"/>
      <c r="S34" s="482"/>
      <c r="T34" s="482"/>
      <c r="U34" s="482"/>
      <c r="V34" s="24"/>
      <c r="W34" s="482"/>
      <c r="X34" s="482"/>
      <c r="Y34" s="482"/>
    </row>
    <row r="35" spans="2:26" s="10" customFormat="1" ht="15" customHeight="1" thickBot="1" x14ac:dyDescent="0.25">
      <c r="B35" s="608" t="s">
        <v>97</v>
      </c>
      <c r="C35" s="869">
        <f>SUM(C8:C10)</f>
        <v>0</v>
      </c>
      <c r="D35" s="890">
        <f t="shared" ref="D35:R35" si="11">SUM(D8:D10)</f>
        <v>3</v>
      </c>
      <c r="E35" s="616">
        <f t="shared" si="11"/>
        <v>3</v>
      </c>
      <c r="F35" s="869">
        <f t="shared" si="11"/>
        <v>0</v>
      </c>
      <c r="G35" s="890">
        <f t="shared" si="11"/>
        <v>0</v>
      </c>
      <c r="H35" s="620">
        <f t="shared" si="11"/>
        <v>0</v>
      </c>
      <c r="I35" s="869">
        <f t="shared" si="11"/>
        <v>2</v>
      </c>
      <c r="J35" s="890">
        <f t="shared" si="11"/>
        <v>2</v>
      </c>
      <c r="K35" s="885">
        <f t="shared" si="11"/>
        <v>4</v>
      </c>
      <c r="L35" s="869">
        <f t="shared" si="11"/>
        <v>1</v>
      </c>
      <c r="M35" s="890">
        <f t="shared" si="11"/>
        <v>0</v>
      </c>
      <c r="N35" s="877">
        <f t="shared" si="11"/>
        <v>1</v>
      </c>
      <c r="O35" s="869">
        <f t="shared" si="11"/>
        <v>3</v>
      </c>
      <c r="P35" s="890">
        <f t="shared" si="11"/>
        <v>5</v>
      </c>
      <c r="Q35" s="881">
        <f t="shared" si="11"/>
        <v>8</v>
      </c>
      <c r="R35" s="900">
        <f t="shared" si="11"/>
        <v>2</v>
      </c>
      <c r="S35" s="482"/>
      <c r="T35" s="1138" t="s">
        <v>101</v>
      </c>
      <c r="U35" s="1139"/>
      <c r="V35" s="1139"/>
      <c r="W35" s="1139"/>
      <c r="X35" s="1139"/>
      <c r="Y35" s="1140"/>
    </row>
    <row r="36" spans="2:26" s="10" customFormat="1" ht="15" customHeight="1" thickBot="1" x14ac:dyDescent="0.25">
      <c r="B36" s="609" t="s">
        <v>98</v>
      </c>
      <c r="C36" s="870">
        <f>SUM(C11:C13)</f>
        <v>0</v>
      </c>
      <c r="D36" s="891">
        <f t="shared" ref="D36:R36" si="12">SUM(D11:D13)</f>
        <v>0</v>
      </c>
      <c r="E36" s="617">
        <f t="shared" si="12"/>
        <v>0</v>
      </c>
      <c r="F36" s="870">
        <f t="shared" si="12"/>
        <v>0</v>
      </c>
      <c r="G36" s="891">
        <f t="shared" si="12"/>
        <v>0</v>
      </c>
      <c r="H36" s="621">
        <f t="shared" si="12"/>
        <v>0</v>
      </c>
      <c r="I36" s="870">
        <f t="shared" si="12"/>
        <v>0</v>
      </c>
      <c r="J36" s="891">
        <f t="shared" si="12"/>
        <v>0</v>
      </c>
      <c r="K36" s="886">
        <f t="shared" si="12"/>
        <v>0</v>
      </c>
      <c r="L36" s="870">
        <f t="shared" si="12"/>
        <v>0</v>
      </c>
      <c r="M36" s="891">
        <f t="shared" si="12"/>
        <v>0</v>
      </c>
      <c r="N36" s="878">
        <f t="shared" si="12"/>
        <v>0</v>
      </c>
      <c r="O36" s="870">
        <f t="shared" si="12"/>
        <v>0</v>
      </c>
      <c r="P36" s="891">
        <f t="shared" si="12"/>
        <v>0</v>
      </c>
      <c r="Q36" s="882">
        <f t="shared" si="12"/>
        <v>0</v>
      </c>
      <c r="R36" s="901">
        <f t="shared" si="12"/>
        <v>0</v>
      </c>
      <c r="S36" s="482"/>
      <c r="T36" s="1153" t="s">
        <v>102</v>
      </c>
      <c r="U36" s="1154"/>
      <c r="V36" s="1155"/>
      <c r="W36" s="188" t="s">
        <v>6</v>
      </c>
      <c r="X36" s="185" t="s">
        <v>158</v>
      </c>
      <c r="Y36" s="67" t="s">
        <v>28</v>
      </c>
    </row>
    <row r="37" spans="2:26" s="10" customFormat="1" ht="15" customHeight="1" x14ac:dyDescent="0.2">
      <c r="B37" s="609" t="s">
        <v>99</v>
      </c>
      <c r="C37" s="870">
        <f>SUM(C14:C16)</f>
        <v>0</v>
      </c>
      <c r="D37" s="891">
        <f t="shared" ref="D37:R37" si="13">SUM(D14:D16)</f>
        <v>0</v>
      </c>
      <c r="E37" s="617">
        <f t="shared" si="13"/>
        <v>0</v>
      </c>
      <c r="F37" s="870">
        <f t="shared" si="13"/>
        <v>0</v>
      </c>
      <c r="G37" s="891">
        <f t="shared" si="13"/>
        <v>0</v>
      </c>
      <c r="H37" s="621">
        <f t="shared" si="13"/>
        <v>0</v>
      </c>
      <c r="I37" s="870">
        <f t="shared" si="13"/>
        <v>0</v>
      </c>
      <c r="J37" s="891">
        <f t="shared" si="13"/>
        <v>0</v>
      </c>
      <c r="K37" s="886">
        <f t="shared" si="13"/>
        <v>0</v>
      </c>
      <c r="L37" s="870">
        <f t="shared" si="13"/>
        <v>0</v>
      </c>
      <c r="M37" s="891">
        <f t="shared" si="13"/>
        <v>0</v>
      </c>
      <c r="N37" s="878">
        <f t="shared" si="13"/>
        <v>0</v>
      </c>
      <c r="O37" s="870">
        <f t="shared" si="13"/>
        <v>0</v>
      </c>
      <c r="P37" s="891">
        <f t="shared" si="13"/>
        <v>0</v>
      </c>
      <c r="Q37" s="882">
        <f t="shared" si="13"/>
        <v>0</v>
      </c>
      <c r="R37" s="901">
        <f t="shared" si="13"/>
        <v>0</v>
      </c>
      <c r="S37" s="482"/>
      <c r="T37" s="1156" t="s">
        <v>73</v>
      </c>
      <c r="U37" s="1157"/>
      <c r="V37" s="1158"/>
      <c r="W37" s="189">
        <f>C24</f>
        <v>0</v>
      </c>
      <c r="X37" s="190">
        <f>D24</f>
        <v>3</v>
      </c>
      <c r="Y37" s="104">
        <f>SUM(W37:X37)</f>
        <v>3</v>
      </c>
    </row>
    <row r="38" spans="2:26" s="10" customFormat="1" ht="15" customHeight="1" thickBot="1" x14ac:dyDescent="0.25">
      <c r="B38" s="610" t="s">
        <v>100</v>
      </c>
      <c r="C38" s="871">
        <f>SUM(C17:C19)</f>
        <v>0</v>
      </c>
      <c r="D38" s="892">
        <f t="shared" ref="D38:R38" si="14">SUM(D17:D19)</f>
        <v>0</v>
      </c>
      <c r="E38" s="618">
        <f t="shared" si="14"/>
        <v>0</v>
      </c>
      <c r="F38" s="871">
        <f t="shared" si="14"/>
        <v>0</v>
      </c>
      <c r="G38" s="892">
        <f t="shared" si="14"/>
        <v>0</v>
      </c>
      <c r="H38" s="622">
        <f t="shared" si="14"/>
        <v>0</v>
      </c>
      <c r="I38" s="871">
        <f t="shared" si="14"/>
        <v>0</v>
      </c>
      <c r="J38" s="892">
        <f t="shared" si="14"/>
        <v>0</v>
      </c>
      <c r="K38" s="887">
        <f t="shared" si="14"/>
        <v>0</v>
      </c>
      <c r="L38" s="871">
        <f t="shared" si="14"/>
        <v>0</v>
      </c>
      <c r="M38" s="892">
        <f t="shared" si="14"/>
        <v>0</v>
      </c>
      <c r="N38" s="879">
        <f t="shared" si="14"/>
        <v>0</v>
      </c>
      <c r="O38" s="871">
        <f t="shared" si="14"/>
        <v>0</v>
      </c>
      <c r="P38" s="892">
        <f t="shared" si="14"/>
        <v>0</v>
      </c>
      <c r="Q38" s="883">
        <f t="shared" si="14"/>
        <v>0</v>
      </c>
      <c r="R38" s="902">
        <f t="shared" si="14"/>
        <v>0</v>
      </c>
      <c r="S38" s="482"/>
      <c r="T38" s="1133" t="s">
        <v>75</v>
      </c>
      <c r="U38" s="1134"/>
      <c r="V38" s="1135"/>
      <c r="W38" s="191">
        <f>F24</f>
        <v>0</v>
      </c>
      <c r="X38" s="192">
        <f>G24</f>
        <v>0</v>
      </c>
      <c r="Y38" s="105">
        <f>SUM(W38:X38)</f>
        <v>0</v>
      </c>
    </row>
    <row r="39" spans="2:26" s="10" customFormat="1" ht="15" customHeight="1" thickBot="1" x14ac:dyDescent="0.25">
      <c r="B39" s="904" t="s">
        <v>96</v>
      </c>
      <c r="C39" s="872">
        <f>SUM(C35:C38)</f>
        <v>0</v>
      </c>
      <c r="D39" s="893">
        <f t="shared" ref="D39:R39" si="15">SUM(D35:D38)</f>
        <v>3</v>
      </c>
      <c r="E39" s="619">
        <f t="shared" si="15"/>
        <v>3</v>
      </c>
      <c r="F39" s="872">
        <f t="shared" si="15"/>
        <v>0</v>
      </c>
      <c r="G39" s="893">
        <f t="shared" si="15"/>
        <v>0</v>
      </c>
      <c r="H39" s="623">
        <f t="shared" si="15"/>
        <v>0</v>
      </c>
      <c r="I39" s="872">
        <f t="shared" si="15"/>
        <v>2</v>
      </c>
      <c r="J39" s="893">
        <f t="shared" si="15"/>
        <v>2</v>
      </c>
      <c r="K39" s="888">
        <f t="shared" si="15"/>
        <v>4</v>
      </c>
      <c r="L39" s="872">
        <f t="shared" si="15"/>
        <v>1</v>
      </c>
      <c r="M39" s="893">
        <f t="shared" si="15"/>
        <v>0</v>
      </c>
      <c r="N39" s="880">
        <f t="shared" si="15"/>
        <v>1</v>
      </c>
      <c r="O39" s="872">
        <f t="shared" si="15"/>
        <v>3</v>
      </c>
      <c r="P39" s="893">
        <f t="shared" si="15"/>
        <v>5</v>
      </c>
      <c r="Q39" s="884">
        <f t="shared" si="15"/>
        <v>8</v>
      </c>
      <c r="R39" s="903">
        <f t="shared" si="15"/>
        <v>2</v>
      </c>
      <c r="S39" s="482"/>
      <c r="T39" s="1120" t="s">
        <v>41</v>
      </c>
      <c r="U39" s="1121"/>
      <c r="V39" s="1122"/>
      <c r="W39" s="191">
        <f>I24</f>
        <v>2</v>
      </c>
      <c r="X39" s="192">
        <f>J24</f>
        <v>2</v>
      </c>
      <c r="Y39" s="105">
        <f>SUM(W39:X39)</f>
        <v>4</v>
      </c>
    </row>
    <row r="40" spans="2:26" s="10" customFormat="1" ht="15" customHeight="1" thickBot="1" x14ac:dyDescent="0.25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T40" s="1123" t="s">
        <v>68</v>
      </c>
      <c r="U40" s="1124"/>
      <c r="V40" s="1125"/>
      <c r="W40" s="193">
        <f>L24</f>
        <v>1</v>
      </c>
      <c r="X40" s="194">
        <f>M24</f>
        <v>0</v>
      </c>
      <c r="Y40" s="106">
        <f>SUM(W40:X40)</f>
        <v>1</v>
      </c>
    </row>
    <row r="41" spans="2:26" ht="15" customHeight="1" thickBot="1" x14ac:dyDescent="0.25">
      <c r="B41" s="38"/>
      <c r="C41" s="38"/>
      <c r="D41" s="38"/>
      <c r="E41" s="559"/>
      <c r="F41" s="1056" t="s">
        <v>2</v>
      </c>
      <c r="G41" s="131"/>
      <c r="H41" s="131"/>
      <c r="I41" s="558"/>
      <c r="J41" s="1126" t="s">
        <v>88</v>
      </c>
      <c r="K41" s="1126"/>
      <c r="L41" s="38"/>
      <c r="M41" s="712"/>
      <c r="N41" s="1056" t="s">
        <v>90</v>
      </c>
      <c r="O41" s="38"/>
      <c r="T41" s="1127" t="s">
        <v>78</v>
      </c>
      <c r="U41" s="1128"/>
      <c r="V41" s="1129"/>
      <c r="W41" s="107">
        <f>SUM(W37:W40)</f>
        <v>3</v>
      </c>
      <c r="X41" s="103">
        <f>SUM(X37:X40)</f>
        <v>5</v>
      </c>
      <c r="Y41" s="123">
        <f>SUM(Y37:Y40)</f>
        <v>8</v>
      </c>
    </row>
    <row r="42" spans="2:26" ht="15" customHeight="1" thickBot="1" x14ac:dyDescent="0.25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</row>
    <row r="43" spans="2:26" s="48" customFormat="1" ht="30" customHeight="1" thickBot="1" x14ac:dyDescent="0.3">
      <c r="B43" s="51" t="s">
        <v>73</v>
      </c>
      <c r="C43" s="1097" t="s">
        <v>65</v>
      </c>
      <c r="D43" s="1098"/>
      <c r="E43" s="1097" t="s">
        <v>18</v>
      </c>
      <c r="F43" s="1098"/>
      <c r="G43" s="1097" t="s">
        <v>5</v>
      </c>
      <c r="H43" s="1098"/>
      <c r="I43" s="1097" t="s">
        <v>66</v>
      </c>
      <c r="J43" s="1098"/>
      <c r="K43" s="1097" t="s">
        <v>67</v>
      </c>
      <c r="L43" s="1098"/>
      <c r="M43" s="1097" t="s">
        <v>19</v>
      </c>
      <c r="N43" s="1098"/>
      <c r="O43" s="1116" t="s">
        <v>3</v>
      </c>
      <c r="P43" s="1117"/>
      <c r="Q43" s="120"/>
      <c r="R43" s="1130" t="s">
        <v>28</v>
      </c>
      <c r="S43" s="1131"/>
      <c r="T43" s="1131"/>
      <c r="U43" s="1132"/>
      <c r="V43" s="47"/>
      <c r="W43" s="1113" t="str">
        <f>B43</f>
        <v>Personnel Accidents</v>
      </c>
      <c r="X43" s="1114"/>
      <c r="Y43" s="1115"/>
      <c r="Z43" s="42"/>
    </row>
    <row r="44" spans="2:26" s="50" customFormat="1" ht="30" customHeight="1" thickBot="1" x14ac:dyDescent="0.3">
      <c r="B44" s="1057" t="str">
        <f ca="1">T7</f>
        <v>2018  ~  2019</v>
      </c>
      <c r="C44" s="184" t="s">
        <v>6</v>
      </c>
      <c r="D44" s="185" t="s">
        <v>4</v>
      </c>
      <c r="E44" s="184" t="s">
        <v>6</v>
      </c>
      <c r="F44" s="185" t="s">
        <v>4</v>
      </c>
      <c r="G44" s="184" t="s">
        <v>6</v>
      </c>
      <c r="H44" s="185" t="s">
        <v>4</v>
      </c>
      <c r="I44" s="184" t="s">
        <v>6</v>
      </c>
      <c r="J44" s="185" t="s">
        <v>4</v>
      </c>
      <c r="K44" s="184" t="s">
        <v>6</v>
      </c>
      <c r="L44" s="185" t="s">
        <v>4</v>
      </c>
      <c r="M44" s="184" t="s">
        <v>6</v>
      </c>
      <c r="N44" s="185" t="s">
        <v>4</v>
      </c>
      <c r="O44" s="184" t="s">
        <v>6</v>
      </c>
      <c r="P44" s="185" t="s">
        <v>4</v>
      </c>
      <c r="Q44" s="120"/>
      <c r="R44" s="195" t="s">
        <v>49</v>
      </c>
      <c r="S44" s="196" t="s">
        <v>69</v>
      </c>
      <c r="T44" s="197" t="s">
        <v>70</v>
      </c>
      <c r="U44" s="198" t="s">
        <v>48</v>
      </c>
      <c r="V44" s="49"/>
      <c r="W44" s="184" t="s">
        <v>6</v>
      </c>
      <c r="X44" s="185" t="s">
        <v>4</v>
      </c>
      <c r="Y44" s="67" t="s">
        <v>28</v>
      </c>
      <c r="Z44" s="42"/>
    </row>
    <row r="45" spans="2:26" ht="15" customHeight="1" x14ac:dyDescent="0.2">
      <c r="B45" s="63" t="s">
        <v>30</v>
      </c>
      <c r="C45" s="84"/>
      <c r="D45" s="85"/>
      <c r="E45" s="26"/>
      <c r="F45" s="27"/>
      <c r="G45" s="109"/>
      <c r="H45" s="85">
        <v>1</v>
      </c>
      <c r="I45" s="26"/>
      <c r="J45" s="27"/>
      <c r="K45" s="109"/>
      <c r="L45" s="85">
        <v>1</v>
      </c>
      <c r="M45" s="26"/>
      <c r="N45" s="27"/>
      <c r="O45" s="165"/>
      <c r="P45" s="166"/>
      <c r="Q45" s="121"/>
      <c r="R45" s="201">
        <f t="shared" ref="R45:R52" si="16">Y45-SUM(S45:U45)</f>
        <v>0</v>
      </c>
      <c r="S45" s="228"/>
      <c r="T45" s="229">
        <v>2</v>
      </c>
      <c r="U45" s="230"/>
      <c r="W45" s="172">
        <f>I45+K45+M45+O45+G45+E45+C45</f>
        <v>0</v>
      </c>
      <c r="X45" s="173">
        <f>J45+L45+N45+P45+H45+F45+D45</f>
        <v>2</v>
      </c>
      <c r="Y45" s="68">
        <f>W45+X45</f>
        <v>2</v>
      </c>
    </row>
    <row r="46" spans="2:26" ht="15" customHeight="1" x14ac:dyDescent="0.2">
      <c r="B46" s="63" t="s">
        <v>31</v>
      </c>
      <c r="C46" s="22"/>
      <c r="D46" s="87"/>
      <c r="E46" s="16"/>
      <c r="F46" s="15"/>
      <c r="G46" s="110"/>
      <c r="H46" s="87"/>
      <c r="I46" s="16"/>
      <c r="J46" s="15"/>
      <c r="K46" s="110"/>
      <c r="L46" s="87"/>
      <c r="M46" s="16"/>
      <c r="N46" s="15"/>
      <c r="O46" s="155"/>
      <c r="P46" s="167"/>
      <c r="Q46" s="121"/>
      <c r="R46" s="202">
        <f t="shared" si="16"/>
        <v>0</v>
      </c>
      <c r="S46" s="231"/>
      <c r="T46" s="232"/>
      <c r="U46" s="233"/>
      <c r="W46" s="174">
        <f t="shared" ref="W46:X56" si="17">I46+K46+M46+O46+G46+E46+C46</f>
        <v>0</v>
      </c>
      <c r="X46" s="175">
        <f t="shared" si="17"/>
        <v>0</v>
      </c>
      <c r="Y46" s="69">
        <f t="shared" ref="Y46:Y57" si="18">W46+X46</f>
        <v>0</v>
      </c>
    </row>
    <row r="47" spans="2:26" ht="15" customHeight="1" x14ac:dyDescent="0.2">
      <c r="B47" s="63" t="s">
        <v>58</v>
      </c>
      <c r="C47" s="22"/>
      <c r="D47" s="87"/>
      <c r="E47" s="16"/>
      <c r="F47" s="15"/>
      <c r="G47" s="110"/>
      <c r="H47" s="87"/>
      <c r="I47" s="16"/>
      <c r="J47" s="15">
        <v>1</v>
      </c>
      <c r="K47" s="110"/>
      <c r="L47" s="87"/>
      <c r="M47" s="16"/>
      <c r="N47" s="15"/>
      <c r="O47" s="155"/>
      <c r="P47" s="167"/>
      <c r="Q47" s="121"/>
      <c r="R47" s="202">
        <f t="shared" si="16"/>
        <v>1</v>
      </c>
      <c r="S47" s="231"/>
      <c r="T47" s="232"/>
      <c r="U47" s="234"/>
      <c r="W47" s="174">
        <f t="shared" si="17"/>
        <v>0</v>
      </c>
      <c r="X47" s="175">
        <f t="shared" si="17"/>
        <v>1</v>
      </c>
      <c r="Y47" s="69">
        <f t="shared" si="18"/>
        <v>1</v>
      </c>
    </row>
    <row r="48" spans="2:26" ht="15" customHeight="1" x14ac:dyDescent="0.2">
      <c r="B48" s="64" t="s">
        <v>32</v>
      </c>
      <c r="C48" s="88"/>
      <c r="D48" s="89"/>
      <c r="E48" s="30"/>
      <c r="F48" s="31"/>
      <c r="G48" s="112"/>
      <c r="H48" s="89"/>
      <c r="I48" s="30"/>
      <c r="J48" s="31"/>
      <c r="K48" s="112"/>
      <c r="L48" s="89"/>
      <c r="M48" s="30"/>
      <c r="N48" s="31"/>
      <c r="O48" s="158"/>
      <c r="P48" s="168"/>
      <c r="Q48" s="121"/>
      <c r="R48" s="203">
        <f t="shared" si="16"/>
        <v>0</v>
      </c>
      <c r="S48" s="1079"/>
      <c r="T48" s="733"/>
      <c r="U48" s="729"/>
      <c r="W48" s="176">
        <f t="shared" si="17"/>
        <v>0</v>
      </c>
      <c r="X48" s="177">
        <f t="shared" si="17"/>
        <v>0</v>
      </c>
      <c r="Y48" s="70">
        <f t="shared" si="18"/>
        <v>0</v>
      </c>
    </row>
    <row r="49" spans="2:26" ht="15" customHeight="1" x14ac:dyDescent="0.2">
      <c r="B49" s="63" t="s">
        <v>33</v>
      </c>
      <c r="C49" s="22"/>
      <c r="D49" s="87"/>
      <c r="E49" s="16"/>
      <c r="F49" s="15"/>
      <c r="G49" s="110"/>
      <c r="H49" s="87"/>
      <c r="I49" s="16"/>
      <c r="J49" s="15"/>
      <c r="K49" s="110"/>
      <c r="L49" s="87"/>
      <c r="M49" s="16"/>
      <c r="N49" s="15"/>
      <c r="O49" s="155"/>
      <c r="P49" s="167"/>
      <c r="Q49" s="121"/>
      <c r="R49" s="202">
        <f t="shared" si="16"/>
        <v>0</v>
      </c>
      <c r="S49" s="646"/>
      <c r="T49" s="734"/>
      <c r="U49" s="730"/>
      <c r="W49" s="174">
        <f t="shared" si="17"/>
        <v>0</v>
      </c>
      <c r="X49" s="175">
        <f t="shared" si="17"/>
        <v>0</v>
      </c>
      <c r="Y49" s="69">
        <f t="shared" si="18"/>
        <v>0</v>
      </c>
    </row>
    <row r="50" spans="2:26" ht="15" customHeight="1" x14ac:dyDescent="0.2">
      <c r="B50" s="65" t="s">
        <v>34</v>
      </c>
      <c r="C50" s="93"/>
      <c r="D50" s="94"/>
      <c r="E50" s="33"/>
      <c r="F50" s="34"/>
      <c r="G50" s="108"/>
      <c r="H50" s="94"/>
      <c r="I50" s="33"/>
      <c r="J50" s="34"/>
      <c r="K50" s="108"/>
      <c r="L50" s="94"/>
      <c r="M50" s="33"/>
      <c r="N50" s="34"/>
      <c r="O50" s="159"/>
      <c r="P50" s="169"/>
      <c r="Q50" s="121"/>
      <c r="R50" s="202">
        <f t="shared" si="16"/>
        <v>0</v>
      </c>
      <c r="S50" s="1080"/>
      <c r="T50" s="732"/>
      <c r="U50" s="731"/>
      <c r="W50" s="178">
        <f t="shared" si="17"/>
        <v>0</v>
      </c>
      <c r="X50" s="179">
        <f t="shared" si="17"/>
        <v>0</v>
      </c>
      <c r="Y50" s="71">
        <f t="shared" si="18"/>
        <v>0</v>
      </c>
    </row>
    <row r="51" spans="2:26" ht="15" customHeight="1" x14ac:dyDescent="0.2">
      <c r="B51" s="63" t="s">
        <v>35</v>
      </c>
      <c r="C51" s="22"/>
      <c r="D51" s="87"/>
      <c r="E51" s="16"/>
      <c r="F51" s="15"/>
      <c r="G51" s="110"/>
      <c r="H51" s="87"/>
      <c r="I51" s="16"/>
      <c r="J51" s="15"/>
      <c r="K51" s="110"/>
      <c r="L51" s="87"/>
      <c r="M51" s="16"/>
      <c r="N51" s="15"/>
      <c r="O51" s="155"/>
      <c r="P51" s="167"/>
      <c r="Q51" s="121"/>
      <c r="R51" s="203">
        <f t="shared" si="16"/>
        <v>0</v>
      </c>
      <c r="S51" s="1079"/>
      <c r="T51" s="733"/>
      <c r="U51" s="729"/>
      <c r="W51" s="176">
        <f t="shared" si="17"/>
        <v>0</v>
      </c>
      <c r="X51" s="177">
        <f t="shared" si="17"/>
        <v>0</v>
      </c>
      <c r="Y51" s="70">
        <f t="shared" si="18"/>
        <v>0</v>
      </c>
    </row>
    <row r="52" spans="2:26" ht="15" customHeight="1" x14ac:dyDescent="0.2">
      <c r="B52" s="63" t="s">
        <v>36</v>
      </c>
      <c r="C52" s="22"/>
      <c r="D52" s="87"/>
      <c r="E52" s="16"/>
      <c r="F52" s="15"/>
      <c r="G52" s="110"/>
      <c r="H52" s="87"/>
      <c r="I52" s="16"/>
      <c r="J52" s="15"/>
      <c r="K52" s="110"/>
      <c r="L52" s="87"/>
      <c r="M52" s="16"/>
      <c r="N52" s="15"/>
      <c r="O52" s="155"/>
      <c r="P52" s="167"/>
      <c r="Q52" s="121"/>
      <c r="R52" s="202">
        <f t="shared" si="16"/>
        <v>0</v>
      </c>
      <c r="S52" s="646"/>
      <c r="T52" s="734"/>
      <c r="U52" s="730"/>
      <c r="W52" s="174">
        <f t="shared" si="17"/>
        <v>0</v>
      </c>
      <c r="X52" s="175">
        <f t="shared" si="17"/>
        <v>0</v>
      </c>
      <c r="Y52" s="69">
        <f t="shared" si="18"/>
        <v>0</v>
      </c>
    </row>
    <row r="53" spans="2:26" ht="15" customHeight="1" x14ac:dyDescent="0.2">
      <c r="B53" s="63" t="s">
        <v>37</v>
      </c>
      <c r="C53" s="22"/>
      <c r="D53" s="87"/>
      <c r="E53" s="16"/>
      <c r="F53" s="15"/>
      <c r="G53" s="110"/>
      <c r="H53" s="87"/>
      <c r="I53" s="16"/>
      <c r="J53" s="15"/>
      <c r="K53" s="110"/>
      <c r="L53" s="87"/>
      <c r="M53" s="16"/>
      <c r="N53" s="15"/>
      <c r="O53" s="155"/>
      <c r="P53" s="167"/>
      <c r="Q53" s="121"/>
      <c r="R53" s="204">
        <f>Y53-SUM(S53:U53)</f>
        <v>0</v>
      </c>
      <c r="S53" s="1080"/>
      <c r="T53" s="732"/>
      <c r="U53" s="731"/>
      <c r="W53" s="178">
        <f t="shared" si="17"/>
        <v>0</v>
      </c>
      <c r="X53" s="179">
        <f t="shared" si="17"/>
        <v>0</v>
      </c>
      <c r="Y53" s="71">
        <f t="shared" si="18"/>
        <v>0</v>
      </c>
    </row>
    <row r="54" spans="2:26" ht="15" customHeight="1" x14ac:dyDescent="0.2">
      <c r="B54" s="64" t="s">
        <v>38</v>
      </c>
      <c r="C54" s="88"/>
      <c r="D54" s="89"/>
      <c r="E54" s="30"/>
      <c r="F54" s="31"/>
      <c r="G54" s="112"/>
      <c r="H54" s="89"/>
      <c r="I54" s="30"/>
      <c r="J54" s="31"/>
      <c r="K54" s="112"/>
      <c r="L54" s="89"/>
      <c r="M54" s="30"/>
      <c r="N54" s="31"/>
      <c r="O54" s="158"/>
      <c r="P54" s="168"/>
      <c r="Q54" s="121"/>
      <c r="R54" s="202">
        <f>Y54-SUM(S54:U54)</f>
        <v>0</v>
      </c>
      <c r="S54" s="646"/>
      <c r="T54" s="733"/>
      <c r="U54" s="729"/>
      <c r="W54" s="174">
        <f t="shared" si="17"/>
        <v>0</v>
      </c>
      <c r="X54" s="175">
        <f t="shared" si="17"/>
        <v>0</v>
      </c>
      <c r="Y54" s="69">
        <f t="shared" si="18"/>
        <v>0</v>
      </c>
    </row>
    <row r="55" spans="2:26" ht="15" customHeight="1" x14ac:dyDescent="0.2">
      <c r="B55" s="63" t="s">
        <v>39</v>
      </c>
      <c r="C55" s="22"/>
      <c r="D55" s="87"/>
      <c r="E55" s="16"/>
      <c r="F55" s="15"/>
      <c r="G55" s="110"/>
      <c r="H55" s="87"/>
      <c r="I55" s="16"/>
      <c r="J55" s="15"/>
      <c r="K55" s="110"/>
      <c r="L55" s="87"/>
      <c r="M55" s="16"/>
      <c r="N55" s="15"/>
      <c r="O55" s="155"/>
      <c r="P55" s="167"/>
      <c r="Q55" s="121"/>
      <c r="R55" s="202">
        <f>Y55-SUM(S55:U55)</f>
        <v>0</v>
      </c>
      <c r="S55" s="231"/>
      <c r="T55" s="232"/>
      <c r="U55" s="233"/>
      <c r="W55" s="174">
        <f t="shared" si="17"/>
        <v>0</v>
      </c>
      <c r="X55" s="175">
        <f t="shared" si="17"/>
        <v>0</v>
      </c>
      <c r="Y55" s="69">
        <f t="shared" si="18"/>
        <v>0</v>
      </c>
    </row>
    <row r="56" spans="2:26" ht="15" customHeight="1" thickBot="1" x14ac:dyDescent="0.25">
      <c r="B56" s="63" t="s">
        <v>40</v>
      </c>
      <c r="C56" s="96"/>
      <c r="D56" s="97"/>
      <c r="E56" s="115"/>
      <c r="F56" s="28"/>
      <c r="G56" s="113"/>
      <c r="H56" s="97"/>
      <c r="I56" s="115"/>
      <c r="J56" s="28"/>
      <c r="K56" s="113"/>
      <c r="L56" s="97"/>
      <c r="M56" s="115"/>
      <c r="N56" s="28"/>
      <c r="O56" s="170"/>
      <c r="P56" s="171"/>
      <c r="Q56" s="121"/>
      <c r="R56" s="205">
        <f>Y56-SUM(S56:U56)</f>
        <v>0</v>
      </c>
      <c r="S56" s="240"/>
      <c r="T56" s="241"/>
      <c r="U56" s="242"/>
      <c r="W56" s="199">
        <f t="shared" si="17"/>
        <v>0</v>
      </c>
      <c r="X56" s="200">
        <f t="shared" si="17"/>
        <v>0</v>
      </c>
      <c r="Y56" s="72">
        <f t="shared" si="18"/>
        <v>0</v>
      </c>
    </row>
    <row r="57" spans="2:26" s="2" customFormat="1" ht="15" customHeight="1" thickBot="1" x14ac:dyDescent="0.25">
      <c r="B57" s="66" t="s">
        <v>29</v>
      </c>
      <c r="C57" s="154">
        <f t="shared" ref="C57:P57" si="19">SUM(C45:C56)</f>
        <v>0</v>
      </c>
      <c r="D57" s="82">
        <f t="shared" si="19"/>
        <v>0</v>
      </c>
      <c r="E57" s="154">
        <f t="shared" si="19"/>
        <v>0</v>
      </c>
      <c r="F57" s="82">
        <f t="shared" si="19"/>
        <v>0</v>
      </c>
      <c r="G57" s="154">
        <f t="shared" si="19"/>
        <v>0</v>
      </c>
      <c r="H57" s="82">
        <f t="shared" si="19"/>
        <v>1</v>
      </c>
      <c r="I57" s="154">
        <f t="shared" si="19"/>
        <v>0</v>
      </c>
      <c r="J57" s="82">
        <f t="shared" si="19"/>
        <v>1</v>
      </c>
      <c r="K57" s="154">
        <f t="shared" si="19"/>
        <v>0</v>
      </c>
      <c r="L57" s="82">
        <f t="shared" si="19"/>
        <v>1</v>
      </c>
      <c r="M57" s="154">
        <f t="shared" si="19"/>
        <v>0</v>
      </c>
      <c r="N57" s="82">
        <f t="shared" si="19"/>
        <v>0</v>
      </c>
      <c r="O57" s="154">
        <f t="shared" si="19"/>
        <v>0</v>
      </c>
      <c r="P57" s="82">
        <f t="shared" si="19"/>
        <v>0</v>
      </c>
      <c r="Q57" s="121"/>
      <c r="R57" s="72">
        <f>Y57-SUM(S57:U57)</f>
        <v>1</v>
      </c>
      <c r="S57" s="217">
        <f>SUM(S45:S56)</f>
        <v>0</v>
      </c>
      <c r="T57" s="218">
        <f>SUM(T45:T56)</f>
        <v>2</v>
      </c>
      <c r="U57" s="219">
        <f>SUM(U45:U56)</f>
        <v>0</v>
      </c>
      <c r="V57" s="14"/>
      <c r="W57" s="55">
        <f>I57+K57+M57+O57+G57+E57+C57</f>
        <v>0</v>
      </c>
      <c r="X57" s="61">
        <f>J57+L57+N57+P57+H57+F57+D57</f>
        <v>3</v>
      </c>
      <c r="Y57" s="57">
        <f t="shared" si="18"/>
        <v>3</v>
      </c>
      <c r="Z57" s="1"/>
    </row>
    <row r="58" spans="2:26" s="2" customFormat="1" ht="15" hidden="1" customHeight="1" x14ac:dyDescent="0.2">
      <c r="B58" s="442" t="s">
        <v>30</v>
      </c>
      <c r="C58" s="447">
        <f>C45</f>
        <v>0</v>
      </c>
      <c r="D58" s="467">
        <f t="shared" ref="D58:P58" si="20">D45</f>
        <v>0</v>
      </c>
      <c r="E58" s="447">
        <f t="shared" si="20"/>
        <v>0</v>
      </c>
      <c r="F58" s="467">
        <f t="shared" si="20"/>
        <v>0</v>
      </c>
      <c r="G58" s="447">
        <f t="shared" si="20"/>
        <v>0</v>
      </c>
      <c r="H58" s="467">
        <f t="shared" si="20"/>
        <v>1</v>
      </c>
      <c r="I58" s="447">
        <f t="shared" si="20"/>
        <v>0</v>
      </c>
      <c r="J58" s="467">
        <f t="shared" si="20"/>
        <v>0</v>
      </c>
      <c r="K58" s="447">
        <f t="shared" si="20"/>
        <v>0</v>
      </c>
      <c r="L58" s="467">
        <f t="shared" si="20"/>
        <v>1</v>
      </c>
      <c r="M58" s="447">
        <f t="shared" si="20"/>
        <v>0</v>
      </c>
      <c r="N58" s="467">
        <f t="shared" si="20"/>
        <v>0</v>
      </c>
      <c r="O58" s="447">
        <f t="shared" si="20"/>
        <v>0</v>
      </c>
      <c r="P58" s="467">
        <f t="shared" si="20"/>
        <v>0</v>
      </c>
      <c r="Q58" s="275"/>
      <c r="R58" s="447">
        <f>R45</f>
        <v>0</v>
      </c>
      <c r="S58" s="447">
        <f>S45</f>
        <v>0</v>
      </c>
      <c r="T58" s="475">
        <f>T45</f>
        <v>2</v>
      </c>
      <c r="U58" s="476">
        <f>U45</f>
        <v>0</v>
      </c>
      <c r="V58" s="14"/>
      <c r="W58" s="447">
        <f>W45</f>
        <v>0</v>
      </c>
      <c r="X58" s="449">
        <f>X45</f>
        <v>2</v>
      </c>
      <c r="Y58" s="456">
        <f>Y45</f>
        <v>2</v>
      </c>
      <c r="Z58" s="1"/>
    </row>
    <row r="59" spans="2:26" s="2" customFormat="1" ht="15" hidden="1" customHeight="1" x14ac:dyDescent="0.2">
      <c r="B59" s="443" t="s">
        <v>31</v>
      </c>
      <c r="C59" s="461">
        <f>C46+C58</f>
        <v>0</v>
      </c>
      <c r="D59" s="468">
        <f t="shared" ref="D59:P69" si="21">D46+D58</f>
        <v>0</v>
      </c>
      <c r="E59" s="461">
        <f t="shared" si="21"/>
        <v>0</v>
      </c>
      <c r="F59" s="468">
        <f t="shared" si="21"/>
        <v>0</v>
      </c>
      <c r="G59" s="461">
        <f t="shared" si="21"/>
        <v>0</v>
      </c>
      <c r="H59" s="468">
        <f t="shared" si="21"/>
        <v>1</v>
      </c>
      <c r="I59" s="461">
        <f t="shared" si="21"/>
        <v>0</v>
      </c>
      <c r="J59" s="468">
        <f t="shared" si="21"/>
        <v>0</v>
      </c>
      <c r="K59" s="461">
        <f t="shared" si="21"/>
        <v>0</v>
      </c>
      <c r="L59" s="468">
        <f t="shared" si="21"/>
        <v>1</v>
      </c>
      <c r="M59" s="461">
        <f t="shared" si="21"/>
        <v>0</v>
      </c>
      <c r="N59" s="468">
        <f t="shared" si="21"/>
        <v>0</v>
      </c>
      <c r="O59" s="461">
        <f t="shared" si="21"/>
        <v>0</v>
      </c>
      <c r="P59" s="468">
        <f t="shared" si="21"/>
        <v>0</v>
      </c>
      <c r="Q59" s="275"/>
      <c r="R59" s="461">
        <f t="shared" ref="R59:U69" si="22">R46+R58</f>
        <v>0</v>
      </c>
      <c r="S59" s="461">
        <f t="shared" si="22"/>
        <v>0</v>
      </c>
      <c r="T59" s="473">
        <f t="shared" si="22"/>
        <v>2</v>
      </c>
      <c r="U59" s="477">
        <f t="shared" si="22"/>
        <v>0</v>
      </c>
      <c r="V59" s="14"/>
      <c r="W59" s="461">
        <f t="shared" ref="W59:Y69" si="23">W46+W58</f>
        <v>0</v>
      </c>
      <c r="X59" s="450">
        <f t="shared" si="23"/>
        <v>2</v>
      </c>
      <c r="Y59" s="457">
        <f t="shared" si="23"/>
        <v>2</v>
      </c>
      <c r="Z59" s="1"/>
    </row>
    <row r="60" spans="2:26" s="2" customFormat="1" ht="15" hidden="1" customHeight="1" x14ac:dyDescent="0.2">
      <c r="B60" s="443" t="s">
        <v>58</v>
      </c>
      <c r="C60" s="462">
        <f t="shared" ref="C60:C69" si="24">C47+C59</f>
        <v>0</v>
      </c>
      <c r="D60" s="469">
        <f t="shared" si="21"/>
        <v>0</v>
      </c>
      <c r="E60" s="462">
        <f t="shared" si="21"/>
        <v>0</v>
      </c>
      <c r="F60" s="469">
        <f t="shared" si="21"/>
        <v>0</v>
      </c>
      <c r="G60" s="462">
        <f t="shared" si="21"/>
        <v>0</v>
      </c>
      <c r="H60" s="469">
        <f t="shared" si="21"/>
        <v>1</v>
      </c>
      <c r="I60" s="462">
        <f t="shared" si="21"/>
        <v>0</v>
      </c>
      <c r="J60" s="469">
        <f t="shared" si="21"/>
        <v>1</v>
      </c>
      <c r="K60" s="462">
        <f t="shared" si="21"/>
        <v>0</v>
      </c>
      <c r="L60" s="469">
        <f t="shared" si="21"/>
        <v>1</v>
      </c>
      <c r="M60" s="462">
        <f t="shared" si="21"/>
        <v>0</v>
      </c>
      <c r="N60" s="469">
        <f t="shared" si="21"/>
        <v>0</v>
      </c>
      <c r="O60" s="462">
        <f t="shared" si="21"/>
        <v>0</v>
      </c>
      <c r="P60" s="469">
        <f t="shared" si="21"/>
        <v>0</v>
      </c>
      <c r="Q60" s="275"/>
      <c r="R60" s="462">
        <f t="shared" si="22"/>
        <v>1</v>
      </c>
      <c r="S60" s="462">
        <f t="shared" si="22"/>
        <v>0</v>
      </c>
      <c r="T60" s="474">
        <f t="shared" si="22"/>
        <v>2</v>
      </c>
      <c r="U60" s="478">
        <f t="shared" si="22"/>
        <v>0</v>
      </c>
      <c r="V60" s="14"/>
      <c r="W60" s="462">
        <f t="shared" si="23"/>
        <v>0</v>
      </c>
      <c r="X60" s="452">
        <f t="shared" si="23"/>
        <v>3</v>
      </c>
      <c r="Y60" s="458">
        <f t="shared" si="23"/>
        <v>3</v>
      </c>
      <c r="Z60" s="1"/>
    </row>
    <row r="61" spans="2:26" s="2" customFormat="1" ht="15" hidden="1" customHeight="1" x14ac:dyDescent="0.2">
      <c r="B61" s="444" t="s">
        <v>32</v>
      </c>
      <c r="C61" s="461">
        <f t="shared" si="24"/>
        <v>0</v>
      </c>
      <c r="D61" s="468">
        <f t="shared" si="21"/>
        <v>0</v>
      </c>
      <c r="E61" s="461">
        <f t="shared" si="21"/>
        <v>0</v>
      </c>
      <c r="F61" s="468">
        <f t="shared" si="21"/>
        <v>0</v>
      </c>
      <c r="G61" s="461">
        <f t="shared" si="21"/>
        <v>0</v>
      </c>
      <c r="H61" s="468">
        <f t="shared" si="21"/>
        <v>1</v>
      </c>
      <c r="I61" s="461">
        <f t="shared" si="21"/>
        <v>0</v>
      </c>
      <c r="J61" s="468">
        <f t="shared" si="21"/>
        <v>1</v>
      </c>
      <c r="K61" s="461">
        <f t="shared" si="21"/>
        <v>0</v>
      </c>
      <c r="L61" s="468">
        <f t="shared" si="21"/>
        <v>1</v>
      </c>
      <c r="M61" s="461">
        <f t="shared" si="21"/>
        <v>0</v>
      </c>
      <c r="N61" s="468">
        <f t="shared" si="21"/>
        <v>0</v>
      </c>
      <c r="O61" s="461">
        <f t="shared" si="21"/>
        <v>0</v>
      </c>
      <c r="P61" s="468">
        <f t="shared" si="21"/>
        <v>0</v>
      </c>
      <c r="Q61" s="275"/>
      <c r="R61" s="461">
        <f t="shared" si="22"/>
        <v>1</v>
      </c>
      <c r="S61" s="461">
        <f t="shared" si="22"/>
        <v>0</v>
      </c>
      <c r="T61" s="473">
        <f t="shared" si="22"/>
        <v>2</v>
      </c>
      <c r="U61" s="477">
        <f t="shared" si="22"/>
        <v>0</v>
      </c>
      <c r="V61" s="14"/>
      <c r="W61" s="461">
        <f t="shared" si="23"/>
        <v>0</v>
      </c>
      <c r="X61" s="450">
        <f t="shared" si="23"/>
        <v>3</v>
      </c>
      <c r="Y61" s="457">
        <f t="shared" si="23"/>
        <v>3</v>
      </c>
      <c r="Z61" s="1"/>
    </row>
    <row r="62" spans="2:26" s="2" customFormat="1" ht="15" hidden="1" customHeight="1" x14ac:dyDescent="0.2">
      <c r="B62" s="443" t="s">
        <v>33</v>
      </c>
      <c r="C62" s="461">
        <f t="shared" si="24"/>
        <v>0</v>
      </c>
      <c r="D62" s="468">
        <f t="shared" si="21"/>
        <v>0</v>
      </c>
      <c r="E62" s="461">
        <f t="shared" si="21"/>
        <v>0</v>
      </c>
      <c r="F62" s="468">
        <f t="shared" si="21"/>
        <v>0</v>
      </c>
      <c r="G62" s="461">
        <f t="shared" si="21"/>
        <v>0</v>
      </c>
      <c r="H62" s="468">
        <f t="shared" si="21"/>
        <v>1</v>
      </c>
      <c r="I62" s="461">
        <f t="shared" si="21"/>
        <v>0</v>
      </c>
      <c r="J62" s="468">
        <f t="shared" si="21"/>
        <v>1</v>
      </c>
      <c r="K62" s="461">
        <f t="shared" si="21"/>
        <v>0</v>
      </c>
      <c r="L62" s="468">
        <f t="shared" si="21"/>
        <v>1</v>
      </c>
      <c r="M62" s="461">
        <f t="shared" si="21"/>
        <v>0</v>
      </c>
      <c r="N62" s="468">
        <f t="shared" si="21"/>
        <v>0</v>
      </c>
      <c r="O62" s="461">
        <f t="shared" si="21"/>
        <v>0</v>
      </c>
      <c r="P62" s="468">
        <f t="shared" si="21"/>
        <v>0</v>
      </c>
      <c r="Q62" s="275"/>
      <c r="R62" s="461">
        <f t="shared" si="22"/>
        <v>1</v>
      </c>
      <c r="S62" s="461">
        <f t="shared" si="22"/>
        <v>0</v>
      </c>
      <c r="T62" s="473">
        <f t="shared" si="22"/>
        <v>2</v>
      </c>
      <c r="U62" s="477">
        <f t="shared" si="22"/>
        <v>0</v>
      </c>
      <c r="V62" s="14"/>
      <c r="W62" s="461">
        <f t="shared" si="23"/>
        <v>0</v>
      </c>
      <c r="X62" s="450">
        <f t="shared" si="23"/>
        <v>3</v>
      </c>
      <c r="Y62" s="457">
        <f t="shared" si="23"/>
        <v>3</v>
      </c>
      <c r="Z62" s="1"/>
    </row>
    <row r="63" spans="2:26" s="2" customFormat="1" ht="15" hidden="1" customHeight="1" x14ac:dyDescent="0.2">
      <c r="B63" s="445" t="s">
        <v>34</v>
      </c>
      <c r="C63" s="461">
        <f t="shared" si="24"/>
        <v>0</v>
      </c>
      <c r="D63" s="468">
        <f t="shared" si="21"/>
        <v>0</v>
      </c>
      <c r="E63" s="461">
        <f t="shared" si="21"/>
        <v>0</v>
      </c>
      <c r="F63" s="468">
        <f t="shared" si="21"/>
        <v>0</v>
      </c>
      <c r="G63" s="461">
        <f t="shared" si="21"/>
        <v>0</v>
      </c>
      <c r="H63" s="468">
        <f t="shared" si="21"/>
        <v>1</v>
      </c>
      <c r="I63" s="461">
        <f t="shared" si="21"/>
        <v>0</v>
      </c>
      <c r="J63" s="468">
        <f t="shared" si="21"/>
        <v>1</v>
      </c>
      <c r="K63" s="461">
        <f t="shared" si="21"/>
        <v>0</v>
      </c>
      <c r="L63" s="468">
        <f t="shared" si="21"/>
        <v>1</v>
      </c>
      <c r="M63" s="461">
        <f t="shared" si="21"/>
        <v>0</v>
      </c>
      <c r="N63" s="468">
        <f t="shared" si="21"/>
        <v>0</v>
      </c>
      <c r="O63" s="461">
        <f t="shared" si="21"/>
        <v>0</v>
      </c>
      <c r="P63" s="468">
        <f t="shared" si="21"/>
        <v>0</v>
      </c>
      <c r="Q63" s="275"/>
      <c r="R63" s="461">
        <f t="shared" si="22"/>
        <v>1</v>
      </c>
      <c r="S63" s="461">
        <f t="shared" si="22"/>
        <v>0</v>
      </c>
      <c r="T63" s="473">
        <f t="shared" si="22"/>
        <v>2</v>
      </c>
      <c r="U63" s="477">
        <f t="shared" si="22"/>
        <v>0</v>
      </c>
      <c r="V63" s="14"/>
      <c r="W63" s="461">
        <f t="shared" si="23"/>
        <v>0</v>
      </c>
      <c r="X63" s="450">
        <f t="shared" si="23"/>
        <v>3</v>
      </c>
      <c r="Y63" s="457">
        <f t="shared" si="23"/>
        <v>3</v>
      </c>
      <c r="Z63" s="1"/>
    </row>
    <row r="64" spans="2:26" s="2" customFormat="1" ht="15" hidden="1" customHeight="1" x14ac:dyDescent="0.2">
      <c r="B64" s="443" t="s">
        <v>35</v>
      </c>
      <c r="C64" s="463">
        <f t="shared" si="24"/>
        <v>0</v>
      </c>
      <c r="D64" s="470">
        <f t="shared" si="21"/>
        <v>0</v>
      </c>
      <c r="E64" s="463">
        <f t="shared" si="21"/>
        <v>0</v>
      </c>
      <c r="F64" s="470">
        <f t="shared" si="21"/>
        <v>0</v>
      </c>
      <c r="G64" s="463">
        <f t="shared" si="21"/>
        <v>0</v>
      </c>
      <c r="H64" s="470">
        <f t="shared" si="21"/>
        <v>1</v>
      </c>
      <c r="I64" s="463">
        <f t="shared" si="21"/>
        <v>0</v>
      </c>
      <c r="J64" s="470">
        <f t="shared" si="21"/>
        <v>1</v>
      </c>
      <c r="K64" s="463">
        <f t="shared" si="21"/>
        <v>0</v>
      </c>
      <c r="L64" s="470">
        <f t="shared" si="21"/>
        <v>1</v>
      </c>
      <c r="M64" s="463">
        <f t="shared" si="21"/>
        <v>0</v>
      </c>
      <c r="N64" s="470">
        <f t="shared" si="21"/>
        <v>0</v>
      </c>
      <c r="O64" s="463">
        <f t="shared" si="21"/>
        <v>0</v>
      </c>
      <c r="P64" s="470">
        <f t="shared" si="21"/>
        <v>0</v>
      </c>
      <c r="Q64" s="275"/>
      <c r="R64" s="463">
        <f t="shared" si="22"/>
        <v>1</v>
      </c>
      <c r="S64" s="463">
        <f t="shared" si="22"/>
        <v>0</v>
      </c>
      <c r="T64" s="472">
        <f t="shared" si="22"/>
        <v>2</v>
      </c>
      <c r="U64" s="479">
        <f t="shared" si="22"/>
        <v>0</v>
      </c>
      <c r="V64" s="14"/>
      <c r="W64" s="463">
        <f t="shared" si="23"/>
        <v>0</v>
      </c>
      <c r="X64" s="454">
        <f t="shared" si="23"/>
        <v>3</v>
      </c>
      <c r="Y64" s="459">
        <f t="shared" si="23"/>
        <v>3</v>
      </c>
      <c r="Z64" s="1"/>
    </row>
    <row r="65" spans="2:26" s="2" customFormat="1" ht="15" hidden="1" customHeight="1" x14ac:dyDescent="0.2">
      <c r="B65" s="443" t="s">
        <v>36</v>
      </c>
      <c r="C65" s="461">
        <f t="shared" si="24"/>
        <v>0</v>
      </c>
      <c r="D65" s="468">
        <f t="shared" si="21"/>
        <v>0</v>
      </c>
      <c r="E65" s="461">
        <f t="shared" si="21"/>
        <v>0</v>
      </c>
      <c r="F65" s="468">
        <f t="shared" si="21"/>
        <v>0</v>
      </c>
      <c r="G65" s="461">
        <f t="shared" si="21"/>
        <v>0</v>
      </c>
      <c r="H65" s="468">
        <f t="shared" si="21"/>
        <v>1</v>
      </c>
      <c r="I65" s="461">
        <f t="shared" si="21"/>
        <v>0</v>
      </c>
      <c r="J65" s="468">
        <f t="shared" si="21"/>
        <v>1</v>
      </c>
      <c r="K65" s="461">
        <f t="shared" si="21"/>
        <v>0</v>
      </c>
      <c r="L65" s="468">
        <f t="shared" si="21"/>
        <v>1</v>
      </c>
      <c r="M65" s="461">
        <f t="shared" si="21"/>
        <v>0</v>
      </c>
      <c r="N65" s="468">
        <f t="shared" si="21"/>
        <v>0</v>
      </c>
      <c r="O65" s="461">
        <f t="shared" si="21"/>
        <v>0</v>
      </c>
      <c r="P65" s="468">
        <f t="shared" si="21"/>
        <v>0</v>
      </c>
      <c r="Q65" s="275"/>
      <c r="R65" s="461">
        <f t="shared" si="22"/>
        <v>1</v>
      </c>
      <c r="S65" s="461">
        <f t="shared" si="22"/>
        <v>0</v>
      </c>
      <c r="T65" s="473">
        <f t="shared" si="22"/>
        <v>2</v>
      </c>
      <c r="U65" s="477">
        <f t="shared" si="22"/>
        <v>0</v>
      </c>
      <c r="V65" s="14"/>
      <c r="W65" s="461">
        <f t="shared" si="23"/>
        <v>0</v>
      </c>
      <c r="X65" s="450">
        <f t="shared" si="23"/>
        <v>3</v>
      </c>
      <c r="Y65" s="457">
        <f t="shared" si="23"/>
        <v>3</v>
      </c>
      <c r="Z65" s="1"/>
    </row>
    <row r="66" spans="2:26" s="2" customFormat="1" ht="15" hidden="1" customHeight="1" x14ac:dyDescent="0.2">
      <c r="B66" s="443" t="s">
        <v>37</v>
      </c>
      <c r="C66" s="462">
        <f t="shared" si="24"/>
        <v>0</v>
      </c>
      <c r="D66" s="469">
        <f t="shared" si="21"/>
        <v>0</v>
      </c>
      <c r="E66" s="462">
        <f t="shared" si="21"/>
        <v>0</v>
      </c>
      <c r="F66" s="469">
        <f t="shared" si="21"/>
        <v>0</v>
      </c>
      <c r="G66" s="462">
        <f t="shared" si="21"/>
        <v>0</v>
      </c>
      <c r="H66" s="469">
        <f t="shared" si="21"/>
        <v>1</v>
      </c>
      <c r="I66" s="462">
        <f t="shared" si="21"/>
        <v>0</v>
      </c>
      <c r="J66" s="469">
        <f t="shared" si="21"/>
        <v>1</v>
      </c>
      <c r="K66" s="462">
        <f t="shared" si="21"/>
        <v>0</v>
      </c>
      <c r="L66" s="469">
        <f t="shared" si="21"/>
        <v>1</v>
      </c>
      <c r="M66" s="462">
        <f t="shared" si="21"/>
        <v>0</v>
      </c>
      <c r="N66" s="469">
        <f t="shared" si="21"/>
        <v>0</v>
      </c>
      <c r="O66" s="462">
        <f t="shared" si="21"/>
        <v>0</v>
      </c>
      <c r="P66" s="469">
        <f t="shared" si="21"/>
        <v>0</v>
      </c>
      <c r="Q66" s="275"/>
      <c r="R66" s="462">
        <f t="shared" si="22"/>
        <v>1</v>
      </c>
      <c r="S66" s="462">
        <f t="shared" si="22"/>
        <v>0</v>
      </c>
      <c r="T66" s="474">
        <f t="shared" si="22"/>
        <v>2</v>
      </c>
      <c r="U66" s="478">
        <f t="shared" si="22"/>
        <v>0</v>
      </c>
      <c r="V66" s="14"/>
      <c r="W66" s="462">
        <f t="shared" si="23"/>
        <v>0</v>
      </c>
      <c r="X66" s="452">
        <f t="shared" si="23"/>
        <v>3</v>
      </c>
      <c r="Y66" s="458">
        <f t="shared" si="23"/>
        <v>3</v>
      </c>
      <c r="Z66" s="1"/>
    </row>
    <row r="67" spans="2:26" s="2" customFormat="1" ht="15" hidden="1" customHeight="1" x14ac:dyDescent="0.2">
      <c r="B67" s="444" t="s">
        <v>38</v>
      </c>
      <c r="C67" s="461">
        <f t="shared" si="24"/>
        <v>0</v>
      </c>
      <c r="D67" s="468">
        <f t="shared" si="21"/>
        <v>0</v>
      </c>
      <c r="E67" s="461">
        <f t="shared" si="21"/>
        <v>0</v>
      </c>
      <c r="F67" s="468">
        <f t="shared" si="21"/>
        <v>0</v>
      </c>
      <c r="G67" s="461">
        <f t="shared" si="21"/>
        <v>0</v>
      </c>
      <c r="H67" s="468">
        <f t="shared" si="21"/>
        <v>1</v>
      </c>
      <c r="I67" s="461">
        <f t="shared" si="21"/>
        <v>0</v>
      </c>
      <c r="J67" s="468">
        <f t="shared" si="21"/>
        <v>1</v>
      </c>
      <c r="K67" s="461">
        <f t="shared" si="21"/>
        <v>0</v>
      </c>
      <c r="L67" s="468">
        <f t="shared" si="21"/>
        <v>1</v>
      </c>
      <c r="M67" s="461">
        <f t="shared" si="21"/>
        <v>0</v>
      </c>
      <c r="N67" s="468">
        <f t="shared" si="21"/>
        <v>0</v>
      </c>
      <c r="O67" s="461">
        <f t="shared" si="21"/>
        <v>0</v>
      </c>
      <c r="P67" s="468">
        <f t="shared" si="21"/>
        <v>0</v>
      </c>
      <c r="Q67" s="275"/>
      <c r="R67" s="461">
        <f t="shared" si="22"/>
        <v>1</v>
      </c>
      <c r="S67" s="461">
        <f t="shared" si="22"/>
        <v>0</v>
      </c>
      <c r="T67" s="473">
        <f t="shared" si="22"/>
        <v>2</v>
      </c>
      <c r="U67" s="477">
        <f t="shared" si="22"/>
        <v>0</v>
      </c>
      <c r="V67" s="14"/>
      <c r="W67" s="461">
        <f t="shared" si="23"/>
        <v>0</v>
      </c>
      <c r="X67" s="450">
        <f t="shared" si="23"/>
        <v>3</v>
      </c>
      <c r="Y67" s="457">
        <f t="shared" si="23"/>
        <v>3</v>
      </c>
      <c r="Z67" s="1"/>
    </row>
    <row r="68" spans="2:26" s="2" customFormat="1" ht="15" hidden="1" customHeight="1" x14ac:dyDescent="0.2">
      <c r="B68" s="443" t="s">
        <v>39</v>
      </c>
      <c r="C68" s="461">
        <f t="shared" si="24"/>
        <v>0</v>
      </c>
      <c r="D68" s="468">
        <f t="shared" si="21"/>
        <v>0</v>
      </c>
      <c r="E68" s="461">
        <f t="shared" si="21"/>
        <v>0</v>
      </c>
      <c r="F68" s="468">
        <f t="shared" si="21"/>
        <v>0</v>
      </c>
      <c r="G68" s="461">
        <f t="shared" si="21"/>
        <v>0</v>
      </c>
      <c r="H68" s="468">
        <f t="shared" si="21"/>
        <v>1</v>
      </c>
      <c r="I68" s="461">
        <f t="shared" si="21"/>
        <v>0</v>
      </c>
      <c r="J68" s="468">
        <f t="shared" si="21"/>
        <v>1</v>
      </c>
      <c r="K68" s="461">
        <f t="shared" si="21"/>
        <v>0</v>
      </c>
      <c r="L68" s="468">
        <f t="shared" si="21"/>
        <v>1</v>
      </c>
      <c r="M68" s="461">
        <f t="shared" si="21"/>
        <v>0</v>
      </c>
      <c r="N68" s="468">
        <f t="shared" si="21"/>
        <v>0</v>
      </c>
      <c r="O68" s="461">
        <f t="shared" si="21"/>
        <v>0</v>
      </c>
      <c r="P68" s="468">
        <f t="shared" si="21"/>
        <v>0</v>
      </c>
      <c r="Q68" s="275"/>
      <c r="R68" s="461">
        <f t="shared" si="22"/>
        <v>1</v>
      </c>
      <c r="S68" s="461">
        <f t="shared" si="22"/>
        <v>0</v>
      </c>
      <c r="T68" s="473">
        <f t="shared" si="22"/>
        <v>2</v>
      </c>
      <c r="U68" s="477">
        <f t="shared" si="22"/>
        <v>0</v>
      </c>
      <c r="V68" s="14"/>
      <c r="W68" s="461">
        <f t="shared" si="23"/>
        <v>0</v>
      </c>
      <c r="X68" s="450">
        <f t="shared" si="23"/>
        <v>3</v>
      </c>
      <c r="Y68" s="457">
        <f t="shared" si="23"/>
        <v>3</v>
      </c>
      <c r="Z68" s="1"/>
    </row>
    <row r="69" spans="2:26" s="2" customFormat="1" ht="15" hidden="1" customHeight="1" thickBot="1" x14ac:dyDescent="0.25">
      <c r="B69" s="446" t="s">
        <v>40</v>
      </c>
      <c r="C69" s="464">
        <f t="shared" si="24"/>
        <v>0</v>
      </c>
      <c r="D69" s="471">
        <f t="shared" si="21"/>
        <v>0</v>
      </c>
      <c r="E69" s="464">
        <f t="shared" si="21"/>
        <v>0</v>
      </c>
      <c r="F69" s="471">
        <f t="shared" si="21"/>
        <v>0</v>
      </c>
      <c r="G69" s="464">
        <f t="shared" si="21"/>
        <v>0</v>
      </c>
      <c r="H69" s="471">
        <f t="shared" si="21"/>
        <v>1</v>
      </c>
      <c r="I69" s="464">
        <f t="shared" si="21"/>
        <v>0</v>
      </c>
      <c r="J69" s="471">
        <f t="shared" si="21"/>
        <v>1</v>
      </c>
      <c r="K69" s="464">
        <f t="shared" si="21"/>
        <v>0</v>
      </c>
      <c r="L69" s="471">
        <f t="shared" si="21"/>
        <v>1</v>
      </c>
      <c r="M69" s="464">
        <f t="shared" si="21"/>
        <v>0</v>
      </c>
      <c r="N69" s="471">
        <f t="shared" si="21"/>
        <v>0</v>
      </c>
      <c r="O69" s="464">
        <f t="shared" si="21"/>
        <v>0</v>
      </c>
      <c r="P69" s="471">
        <f t="shared" si="21"/>
        <v>0</v>
      </c>
      <c r="Q69" s="275"/>
      <c r="R69" s="464">
        <f t="shared" si="22"/>
        <v>1</v>
      </c>
      <c r="S69" s="464">
        <f t="shared" si="22"/>
        <v>0</v>
      </c>
      <c r="T69" s="480">
        <f t="shared" si="22"/>
        <v>2</v>
      </c>
      <c r="U69" s="481">
        <f t="shared" si="22"/>
        <v>0</v>
      </c>
      <c r="V69" s="14"/>
      <c r="W69" s="464">
        <f t="shared" si="23"/>
        <v>0</v>
      </c>
      <c r="X69" s="465">
        <f t="shared" si="23"/>
        <v>3</v>
      </c>
      <c r="Y69" s="460">
        <f t="shared" si="23"/>
        <v>3</v>
      </c>
      <c r="Z69" s="1"/>
    </row>
    <row r="70" spans="2:26" s="14" customFormat="1" ht="15" customHeight="1" x14ac:dyDescent="0.2">
      <c r="B70" s="3"/>
      <c r="C70" s="37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38"/>
      <c r="Q70" s="12"/>
      <c r="R70" s="12"/>
      <c r="S70" s="12"/>
      <c r="T70" s="12"/>
      <c r="U70" s="12"/>
      <c r="W70" s="12"/>
      <c r="X70" s="12"/>
      <c r="Y70" s="12"/>
      <c r="Z70" s="10"/>
    </row>
    <row r="71" spans="2:26" s="14" customFormat="1" ht="15" customHeight="1" x14ac:dyDescent="0.2">
      <c r="B71" s="3"/>
      <c r="C71" s="37"/>
      <c r="D71" s="21"/>
      <c r="E71" s="129"/>
      <c r="F71" s="130" t="s">
        <v>42</v>
      </c>
      <c r="G71" s="131"/>
      <c r="H71" s="131"/>
      <c r="I71" s="132"/>
      <c r="J71" s="133" t="s">
        <v>0</v>
      </c>
      <c r="K71" s="21"/>
      <c r="L71" s="21"/>
      <c r="M71" s="21"/>
      <c r="N71" s="21"/>
      <c r="O71" s="38"/>
      <c r="Q71" s="12"/>
      <c r="R71" s="12"/>
      <c r="S71" s="12"/>
      <c r="T71" s="12"/>
      <c r="U71" s="12"/>
      <c r="W71" s="12"/>
      <c r="X71" s="12"/>
      <c r="Y71" s="12"/>
      <c r="Z71" s="10"/>
    </row>
    <row r="72" spans="2:26" s="14" customFormat="1" ht="15" customHeight="1" thickBot="1" x14ac:dyDescent="0.25">
      <c r="B72" s="3"/>
      <c r="C72" s="37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38"/>
      <c r="Q72" s="12"/>
      <c r="R72" s="12"/>
      <c r="S72" s="12"/>
      <c r="T72" s="12"/>
      <c r="U72" s="12"/>
      <c r="W72" s="12"/>
      <c r="X72" s="12"/>
      <c r="Y72" s="12"/>
      <c r="Z72" s="10"/>
    </row>
    <row r="73" spans="2:26" s="46" customFormat="1" ht="30" customHeight="1" thickBot="1" x14ac:dyDescent="0.3">
      <c r="B73" s="51" t="s">
        <v>57</v>
      </c>
      <c r="C73" s="1097" t="s">
        <v>59</v>
      </c>
      <c r="D73" s="1098"/>
      <c r="E73" s="1097" t="s">
        <v>60</v>
      </c>
      <c r="F73" s="1098"/>
      <c r="G73" s="1097" t="s">
        <v>71</v>
      </c>
      <c r="H73" s="1098"/>
      <c r="I73" s="1097" t="s">
        <v>61</v>
      </c>
      <c r="J73" s="1098"/>
      <c r="K73" s="1097" t="s">
        <v>72</v>
      </c>
      <c r="L73" s="1098"/>
      <c r="M73" s="1097" t="s">
        <v>62</v>
      </c>
      <c r="N73" s="1098"/>
      <c r="O73" s="1097" t="s">
        <v>63</v>
      </c>
      <c r="P73" s="1098"/>
      <c r="Q73" s="1116" t="s">
        <v>89</v>
      </c>
      <c r="R73" s="1117"/>
      <c r="S73" s="598" t="s">
        <v>91</v>
      </c>
      <c r="T73" s="1118" t="s">
        <v>57</v>
      </c>
      <c r="U73" s="1119"/>
      <c r="V73" s="1104" t="s">
        <v>90</v>
      </c>
      <c r="W73" s="1113" t="str">
        <f>B73</f>
        <v>Personal Accidents</v>
      </c>
      <c r="X73" s="1114"/>
      <c r="Y73" s="1115"/>
    </row>
    <row r="74" spans="2:26" s="52" customFormat="1" ht="30" customHeight="1" thickBot="1" x14ac:dyDescent="0.3">
      <c r="B74" s="1057" t="str">
        <f ca="1">T7</f>
        <v>2018  ~  2019</v>
      </c>
      <c r="C74" s="184" t="s">
        <v>6</v>
      </c>
      <c r="D74" s="185" t="s">
        <v>4</v>
      </c>
      <c r="E74" s="184" t="s">
        <v>6</v>
      </c>
      <c r="F74" s="185" t="s">
        <v>4</v>
      </c>
      <c r="G74" s="184" t="s">
        <v>6</v>
      </c>
      <c r="H74" s="185" t="s">
        <v>4</v>
      </c>
      <c r="I74" s="184" t="s">
        <v>6</v>
      </c>
      <c r="J74" s="185" t="s">
        <v>4</v>
      </c>
      <c r="K74" s="184" t="s">
        <v>6</v>
      </c>
      <c r="L74" s="185" t="s">
        <v>4</v>
      </c>
      <c r="M74" s="184" t="s">
        <v>6</v>
      </c>
      <c r="N74" s="185" t="s">
        <v>4</v>
      </c>
      <c r="O74" s="184" t="s">
        <v>6</v>
      </c>
      <c r="P74" s="185" t="s">
        <v>4</v>
      </c>
      <c r="Q74" s="184" t="s">
        <v>6</v>
      </c>
      <c r="R74" s="185" t="s">
        <v>4</v>
      </c>
      <c r="S74" s="694" t="s">
        <v>28</v>
      </c>
      <c r="T74" s="142" t="s">
        <v>74</v>
      </c>
      <c r="U74" s="143" t="s">
        <v>1</v>
      </c>
      <c r="V74" s="1104"/>
      <c r="W74" s="184" t="s">
        <v>6</v>
      </c>
      <c r="X74" s="185" t="s">
        <v>4</v>
      </c>
      <c r="Y74" s="67" t="s">
        <v>28</v>
      </c>
    </row>
    <row r="75" spans="2:26" ht="15" customHeight="1" x14ac:dyDescent="0.2">
      <c r="B75" s="63" t="s">
        <v>30</v>
      </c>
      <c r="C75" s="84"/>
      <c r="D75" s="85"/>
      <c r="E75" s="26"/>
      <c r="F75" s="27"/>
      <c r="G75" s="109"/>
      <c r="H75" s="85"/>
      <c r="I75" s="26"/>
      <c r="J75" s="27">
        <v>1</v>
      </c>
      <c r="K75" s="109"/>
      <c r="L75" s="85">
        <v>1</v>
      </c>
      <c r="M75" s="26"/>
      <c r="N75" s="27"/>
      <c r="O75" s="109"/>
      <c r="P75" s="85"/>
      <c r="Q75" s="144"/>
      <c r="R75" s="145"/>
      <c r="S75" s="599">
        <v>2</v>
      </c>
      <c r="T75" s="148">
        <v>2</v>
      </c>
      <c r="U75" s="149"/>
      <c r="V75" s="721"/>
      <c r="W75" s="172">
        <f>I75+K75+M75+O75+G75+E75+C75+Q75</f>
        <v>0</v>
      </c>
      <c r="X75" s="206">
        <f>J75+L75+N75+P75+H75+F75+D75+R75</f>
        <v>2</v>
      </c>
      <c r="Y75" s="73">
        <f>W75+X75</f>
        <v>2</v>
      </c>
    </row>
    <row r="76" spans="2:26" ht="15" customHeight="1" x14ac:dyDescent="0.2">
      <c r="B76" s="63" t="s">
        <v>31</v>
      </c>
      <c r="C76" s="22"/>
      <c r="D76" s="87"/>
      <c r="E76" s="16"/>
      <c r="F76" s="15"/>
      <c r="G76" s="110"/>
      <c r="H76" s="87"/>
      <c r="I76" s="16"/>
      <c r="J76" s="15"/>
      <c r="K76" s="110"/>
      <c r="L76" s="87"/>
      <c r="M76" s="16"/>
      <c r="N76" s="15"/>
      <c r="O76" s="110"/>
      <c r="P76" s="87"/>
      <c r="Q76" s="146"/>
      <c r="R76" s="147"/>
      <c r="S76" s="599"/>
      <c r="T76" s="146"/>
      <c r="U76" s="147"/>
      <c r="V76" s="721"/>
      <c r="W76" s="174">
        <f t="shared" ref="W76:X87" si="25">I76+K76+M76+O76+G76+E76+C76+Q76</f>
        <v>0</v>
      </c>
      <c r="X76" s="207">
        <f t="shared" si="25"/>
        <v>0</v>
      </c>
      <c r="Y76" s="74">
        <f t="shared" ref="Y76:Y87" si="26">W76+X76</f>
        <v>0</v>
      </c>
    </row>
    <row r="77" spans="2:26" ht="15" customHeight="1" x14ac:dyDescent="0.2">
      <c r="B77" s="63" t="s">
        <v>58</v>
      </c>
      <c r="C77" s="22"/>
      <c r="D77" s="87"/>
      <c r="E77" s="16"/>
      <c r="F77" s="15"/>
      <c r="G77" s="110"/>
      <c r="H77" s="87"/>
      <c r="I77" s="16"/>
      <c r="J77" s="15"/>
      <c r="K77" s="110"/>
      <c r="L77" s="87"/>
      <c r="M77" s="16"/>
      <c r="N77" s="15">
        <v>1</v>
      </c>
      <c r="O77" s="110"/>
      <c r="P77" s="87"/>
      <c r="Q77" s="146"/>
      <c r="R77" s="147"/>
      <c r="S77" s="599"/>
      <c r="T77" s="150">
        <v>1</v>
      </c>
      <c r="U77" s="151"/>
      <c r="V77" s="721"/>
      <c r="W77" s="174">
        <f t="shared" si="25"/>
        <v>0</v>
      </c>
      <c r="X77" s="207">
        <f t="shared" si="25"/>
        <v>1</v>
      </c>
      <c r="Y77" s="74">
        <f t="shared" si="26"/>
        <v>1</v>
      </c>
    </row>
    <row r="78" spans="2:26" ht="15" customHeight="1" x14ac:dyDescent="0.2">
      <c r="B78" s="64" t="s">
        <v>32</v>
      </c>
      <c r="C78" s="88"/>
      <c r="D78" s="89"/>
      <c r="E78" s="30"/>
      <c r="F78" s="31"/>
      <c r="G78" s="112"/>
      <c r="H78" s="89"/>
      <c r="I78" s="30"/>
      <c r="J78" s="31"/>
      <c r="K78" s="112"/>
      <c r="L78" s="89"/>
      <c r="M78" s="30"/>
      <c r="N78" s="31"/>
      <c r="O78" s="112"/>
      <c r="P78" s="89"/>
      <c r="Q78" s="148"/>
      <c r="R78" s="149"/>
      <c r="S78" s="600"/>
      <c r="T78" s="146"/>
      <c r="U78" s="147"/>
      <c r="V78" s="721"/>
      <c r="W78" s="176">
        <f t="shared" si="25"/>
        <v>0</v>
      </c>
      <c r="X78" s="208">
        <f t="shared" si="25"/>
        <v>0</v>
      </c>
      <c r="Y78" s="75">
        <f t="shared" si="26"/>
        <v>0</v>
      </c>
    </row>
    <row r="79" spans="2:26" ht="15" customHeight="1" x14ac:dyDescent="0.2">
      <c r="B79" s="63" t="s">
        <v>33</v>
      </c>
      <c r="C79" s="22"/>
      <c r="D79" s="87"/>
      <c r="E79" s="16"/>
      <c r="F79" s="15"/>
      <c r="G79" s="110"/>
      <c r="H79" s="87"/>
      <c r="I79" s="16"/>
      <c r="J79" s="15"/>
      <c r="K79" s="110"/>
      <c r="L79" s="87"/>
      <c r="M79" s="16"/>
      <c r="N79" s="15"/>
      <c r="O79" s="110"/>
      <c r="P79" s="87"/>
      <c r="Q79" s="146"/>
      <c r="R79" s="147"/>
      <c r="S79" s="599"/>
      <c r="T79" s="146"/>
      <c r="U79" s="147"/>
      <c r="V79" s="721"/>
      <c r="W79" s="174">
        <f t="shared" si="25"/>
        <v>0</v>
      </c>
      <c r="X79" s="207">
        <f t="shared" si="25"/>
        <v>0</v>
      </c>
      <c r="Y79" s="74">
        <f t="shared" si="26"/>
        <v>0</v>
      </c>
    </row>
    <row r="80" spans="2:26" ht="15" customHeight="1" x14ac:dyDescent="0.2">
      <c r="B80" s="65" t="s">
        <v>34</v>
      </c>
      <c r="C80" s="93"/>
      <c r="D80" s="94"/>
      <c r="E80" s="33"/>
      <c r="F80" s="34"/>
      <c r="G80" s="108"/>
      <c r="H80" s="94"/>
      <c r="I80" s="33"/>
      <c r="J80" s="34"/>
      <c r="K80" s="108"/>
      <c r="L80" s="94"/>
      <c r="M80" s="33"/>
      <c r="N80" s="34"/>
      <c r="O80" s="108"/>
      <c r="P80" s="94"/>
      <c r="Q80" s="150"/>
      <c r="R80" s="151"/>
      <c r="S80" s="601"/>
      <c r="T80" s="146"/>
      <c r="U80" s="147"/>
      <c r="V80" s="721"/>
      <c r="W80" s="178">
        <f t="shared" si="25"/>
        <v>0</v>
      </c>
      <c r="X80" s="209">
        <f t="shared" si="25"/>
        <v>0</v>
      </c>
      <c r="Y80" s="76">
        <f t="shared" si="26"/>
        <v>0</v>
      </c>
    </row>
    <row r="81" spans="2:26" ht="15" customHeight="1" x14ac:dyDescent="0.2">
      <c r="B81" s="63" t="s">
        <v>35</v>
      </c>
      <c r="C81" s="22"/>
      <c r="D81" s="87"/>
      <c r="E81" s="16"/>
      <c r="F81" s="15"/>
      <c r="G81" s="110"/>
      <c r="H81" s="87"/>
      <c r="I81" s="16"/>
      <c r="J81" s="15"/>
      <c r="K81" s="110"/>
      <c r="L81" s="87"/>
      <c r="M81" s="16"/>
      <c r="N81" s="15"/>
      <c r="O81" s="110"/>
      <c r="P81" s="87"/>
      <c r="Q81" s="146"/>
      <c r="R81" s="147"/>
      <c r="S81" s="600"/>
      <c r="T81" s="148"/>
      <c r="U81" s="149"/>
      <c r="V81" s="721"/>
      <c r="W81" s="176">
        <f t="shared" si="25"/>
        <v>0</v>
      </c>
      <c r="X81" s="208">
        <f t="shared" si="25"/>
        <v>0</v>
      </c>
      <c r="Y81" s="75">
        <f t="shared" si="26"/>
        <v>0</v>
      </c>
    </row>
    <row r="82" spans="2:26" ht="15" customHeight="1" x14ac:dyDescent="0.2">
      <c r="B82" s="63" t="s">
        <v>36</v>
      </c>
      <c r="C82" s="22"/>
      <c r="D82" s="87"/>
      <c r="E82" s="16"/>
      <c r="F82" s="15"/>
      <c r="G82" s="110"/>
      <c r="H82" s="87"/>
      <c r="I82" s="16"/>
      <c r="J82" s="15"/>
      <c r="K82" s="110"/>
      <c r="L82" s="87"/>
      <c r="M82" s="16"/>
      <c r="N82" s="15"/>
      <c r="O82" s="110"/>
      <c r="P82" s="87"/>
      <c r="Q82" s="146"/>
      <c r="R82" s="147"/>
      <c r="S82" s="599"/>
      <c r="T82" s="146"/>
      <c r="U82" s="147"/>
      <c r="V82" s="721"/>
      <c r="W82" s="174">
        <f t="shared" si="25"/>
        <v>0</v>
      </c>
      <c r="X82" s="207">
        <f t="shared" si="25"/>
        <v>0</v>
      </c>
      <c r="Y82" s="74">
        <f t="shared" si="26"/>
        <v>0</v>
      </c>
    </row>
    <row r="83" spans="2:26" ht="15" customHeight="1" x14ac:dyDescent="0.2">
      <c r="B83" s="63" t="s">
        <v>37</v>
      </c>
      <c r="C83" s="22"/>
      <c r="D83" s="87"/>
      <c r="E83" s="16"/>
      <c r="F83" s="15"/>
      <c r="G83" s="110"/>
      <c r="H83" s="87"/>
      <c r="I83" s="16"/>
      <c r="J83" s="15"/>
      <c r="K83" s="110"/>
      <c r="L83" s="87"/>
      <c r="M83" s="16"/>
      <c r="N83" s="15"/>
      <c r="O83" s="110"/>
      <c r="P83" s="87"/>
      <c r="Q83" s="146"/>
      <c r="R83" s="147"/>
      <c r="S83" s="601"/>
      <c r="T83" s="150"/>
      <c r="U83" s="151"/>
      <c r="V83" s="721"/>
      <c r="W83" s="178">
        <f t="shared" si="25"/>
        <v>0</v>
      </c>
      <c r="X83" s="209">
        <f t="shared" si="25"/>
        <v>0</v>
      </c>
      <c r="Y83" s="76">
        <f t="shared" si="26"/>
        <v>0</v>
      </c>
    </row>
    <row r="84" spans="2:26" ht="15" customHeight="1" x14ac:dyDescent="0.2">
      <c r="B84" s="64" t="s">
        <v>38</v>
      </c>
      <c r="C84" s="88"/>
      <c r="D84" s="89"/>
      <c r="E84" s="30"/>
      <c r="F84" s="31"/>
      <c r="G84" s="112"/>
      <c r="H84" s="89"/>
      <c r="I84" s="30"/>
      <c r="J84" s="31"/>
      <c r="K84" s="112"/>
      <c r="L84" s="89"/>
      <c r="M84" s="30"/>
      <c r="N84" s="31"/>
      <c r="O84" s="112"/>
      <c r="P84" s="89"/>
      <c r="Q84" s="148"/>
      <c r="R84" s="149"/>
      <c r="S84" s="599"/>
      <c r="T84" s="146"/>
      <c r="U84" s="147"/>
      <c r="V84" s="721"/>
      <c r="W84" s="174">
        <f t="shared" si="25"/>
        <v>0</v>
      </c>
      <c r="X84" s="207">
        <f t="shared" si="25"/>
        <v>0</v>
      </c>
      <c r="Y84" s="74">
        <f t="shared" si="26"/>
        <v>0</v>
      </c>
    </row>
    <row r="85" spans="2:26" ht="15" customHeight="1" x14ac:dyDescent="0.2">
      <c r="B85" s="63" t="s">
        <v>39</v>
      </c>
      <c r="C85" s="22"/>
      <c r="D85" s="87"/>
      <c r="E85" s="16"/>
      <c r="F85" s="15"/>
      <c r="G85" s="110"/>
      <c r="H85" s="87"/>
      <c r="I85" s="16"/>
      <c r="J85" s="15"/>
      <c r="K85" s="110"/>
      <c r="L85" s="87"/>
      <c r="M85" s="16"/>
      <c r="N85" s="15"/>
      <c r="O85" s="110"/>
      <c r="P85" s="87"/>
      <c r="Q85" s="146"/>
      <c r="R85" s="147"/>
      <c r="S85" s="599"/>
      <c r="T85" s="146"/>
      <c r="U85" s="147"/>
      <c r="V85" s="721"/>
      <c r="W85" s="174">
        <f t="shared" si="25"/>
        <v>0</v>
      </c>
      <c r="X85" s="207">
        <f t="shared" si="25"/>
        <v>0</v>
      </c>
      <c r="Y85" s="74">
        <f t="shared" si="26"/>
        <v>0</v>
      </c>
    </row>
    <row r="86" spans="2:26" ht="15" customHeight="1" thickBot="1" x14ac:dyDescent="0.25">
      <c r="B86" s="63" t="s">
        <v>40</v>
      </c>
      <c r="C86" s="96"/>
      <c r="D86" s="97"/>
      <c r="E86" s="115"/>
      <c r="F86" s="28"/>
      <c r="G86" s="113"/>
      <c r="H86" s="97"/>
      <c r="I86" s="115"/>
      <c r="J86" s="28"/>
      <c r="K86" s="113"/>
      <c r="L86" s="97"/>
      <c r="M86" s="115"/>
      <c r="N86" s="28"/>
      <c r="O86" s="113"/>
      <c r="P86" s="97"/>
      <c r="Q86" s="152"/>
      <c r="R86" s="153"/>
      <c r="S86" s="599"/>
      <c r="T86" s="146"/>
      <c r="U86" s="147"/>
      <c r="V86" s="721"/>
      <c r="W86" s="199">
        <f t="shared" si="25"/>
        <v>0</v>
      </c>
      <c r="X86" s="210">
        <f t="shared" si="25"/>
        <v>0</v>
      </c>
      <c r="Y86" s="77">
        <f t="shared" si="26"/>
        <v>0</v>
      </c>
    </row>
    <row r="87" spans="2:26" ht="15" customHeight="1" thickBot="1" x14ac:dyDescent="0.25">
      <c r="B87" s="66" t="s">
        <v>29</v>
      </c>
      <c r="C87" s="154">
        <f>SUM(C75:C86)</f>
        <v>0</v>
      </c>
      <c r="D87" s="658">
        <f>SUM(D75:D86)</f>
        <v>0</v>
      </c>
      <c r="E87" s="154">
        <f t="shared" ref="E87:U87" si="27">SUM(E75:E86)</f>
        <v>0</v>
      </c>
      <c r="F87" s="82">
        <f t="shared" si="27"/>
        <v>0</v>
      </c>
      <c r="G87" s="154">
        <f t="shared" si="27"/>
        <v>0</v>
      </c>
      <c r="H87" s="82">
        <f t="shared" si="27"/>
        <v>0</v>
      </c>
      <c r="I87" s="154">
        <f t="shared" si="27"/>
        <v>0</v>
      </c>
      <c r="J87" s="658">
        <f t="shared" si="27"/>
        <v>1</v>
      </c>
      <c r="K87" s="154">
        <f t="shared" si="27"/>
        <v>0</v>
      </c>
      <c r="L87" s="82">
        <f t="shared" si="27"/>
        <v>1</v>
      </c>
      <c r="M87" s="154">
        <f t="shared" si="27"/>
        <v>0</v>
      </c>
      <c r="N87" s="82">
        <f t="shared" si="27"/>
        <v>1</v>
      </c>
      <c r="O87" s="154">
        <f t="shared" si="27"/>
        <v>0</v>
      </c>
      <c r="P87" s="82">
        <f t="shared" si="27"/>
        <v>0</v>
      </c>
      <c r="Q87" s="154">
        <f t="shared" si="27"/>
        <v>0</v>
      </c>
      <c r="R87" s="82">
        <f t="shared" si="27"/>
        <v>0</v>
      </c>
      <c r="S87" s="647">
        <f>SUM(S75:S86)</f>
        <v>2</v>
      </c>
      <c r="T87" s="59">
        <f t="shared" si="27"/>
        <v>3</v>
      </c>
      <c r="U87" s="56">
        <f t="shared" si="27"/>
        <v>0</v>
      </c>
      <c r="V87" s="721"/>
      <c r="W87" s="119">
        <f t="shared" si="25"/>
        <v>0</v>
      </c>
      <c r="X87" s="60">
        <f t="shared" si="25"/>
        <v>3</v>
      </c>
      <c r="Y87" s="57">
        <f t="shared" si="26"/>
        <v>3</v>
      </c>
    </row>
    <row r="88" spans="2:26" ht="15" hidden="1" customHeight="1" x14ac:dyDescent="0.2">
      <c r="B88" s="442" t="s">
        <v>30</v>
      </c>
      <c r="C88" s="447">
        <f>C75</f>
        <v>0</v>
      </c>
      <c r="D88" s="467">
        <f t="shared" ref="D88:R88" si="28">D75</f>
        <v>0</v>
      </c>
      <c r="E88" s="447">
        <f t="shared" si="28"/>
        <v>0</v>
      </c>
      <c r="F88" s="467">
        <f t="shared" si="28"/>
        <v>0</v>
      </c>
      <c r="G88" s="447">
        <f t="shared" si="28"/>
        <v>0</v>
      </c>
      <c r="H88" s="467">
        <f t="shared" si="28"/>
        <v>0</v>
      </c>
      <c r="I88" s="447">
        <f t="shared" si="28"/>
        <v>0</v>
      </c>
      <c r="J88" s="467">
        <f t="shared" si="28"/>
        <v>1</v>
      </c>
      <c r="K88" s="447">
        <f t="shared" si="28"/>
        <v>0</v>
      </c>
      <c r="L88" s="467">
        <f t="shared" si="28"/>
        <v>1</v>
      </c>
      <c r="M88" s="447">
        <f t="shared" si="28"/>
        <v>0</v>
      </c>
      <c r="N88" s="467">
        <f t="shared" si="28"/>
        <v>0</v>
      </c>
      <c r="O88" s="447">
        <f t="shared" si="28"/>
        <v>0</v>
      </c>
      <c r="P88" s="467">
        <f t="shared" si="28"/>
        <v>0</v>
      </c>
      <c r="Q88" s="447">
        <f t="shared" si="28"/>
        <v>0</v>
      </c>
      <c r="R88" s="467">
        <f t="shared" si="28"/>
        <v>0</v>
      </c>
      <c r="T88" s="447">
        <f>T75</f>
        <v>2</v>
      </c>
      <c r="U88" s="467">
        <f>U75</f>
        <v>0</v>
      </c>
      <c r="W88" s="447">
        <f>W75</f>
        <v>0</v>
      </c>
      <c r="X88" s="449">
        <f>X75</f>
        <v>2</v>
      </c>
      <c r="Y88" s="456">
        <f>Y75</f>
        <v>2</v>
      </c>
    </row>
    <row r="89" spans="2:26" s="14" customFormat="1" ht="15" hidden="1" customHeight="1" x14ac:dyDescent="0.2">
      <c r="B89" s="443" t="s">
        <v>31</v>
      </c>
      <c r="C89" s="461">
        <f>C76+C88</f>
        <v>0</v>
      </c>
      <c r="D89" s="468">
        <f t="shared" ref="D89:R99" si="29">D76+D88</f>
        <v>0</v>
      </c>
      <c r="E89" s="461">
        <f t="shared" si="29"/>
        <v>0</v>
      </c>
      <c r="F89" s="468">
        <f t="shared" si="29"/>
        <v>0</v>
      </c>
      <c r="G89" s="461">
        <f t="shared" si="29"/>
        <v>0</v>
      </c>
      <c r="H89" s="468">
        <f t="shared" si="29"/>
        <v>0</v>
      </c>
      <c r="I89" s="461">
        <f t="shared" si="29"/>
        <v>0</v>
      </c>
      <c r="J89" s="468">
        <f t="shared" si="29"/>
        <v>1</v>
      </c>
      <c r="K89" s="461">
        <f t="shared" si="29"/>
        <v>0</v>
      </c>
      <c r="L89" s="468">
        <f t="shared" si="29"/>
        <v>1</v>
      </c>
      <c r="M89" s="461">
        <f t="shared" si="29"/>
        <v>0</v>
      </c>
      <c r="N89" s="468">
        <f t="shared" si="29"/>
        <v>0</v>
      </c>
      <c r="O89" s="461">
        <f t="shared" si="29"/>
        <v>0</v>
      </c>
      <c r="P89" s="468">
        <f t="shared" si="29"/>
        <v>0</v>
      </c>
      <c r="Q89" s="461">
        <f t="shared" si="29"/>
        <v>0</v>
      </c>
      <c r="R89" s="468">
        <f t="shared" si="29"/>
        <v>0</v>
      </c>
      <c r="S89" s="1"/>
      <c r="T89" s="461">
        <f t="shared" ref="T89:U99" si="30">T76+T88</f>
        <v>2</v>
      </c>
      <c r="U89" s="468">
        <f t="shared" si="30"/>
        <v>0</v>
      </c>
      <c r="V89" s="10"/>
      <c r="W89" s="461">
        <f t="shared" ref="W89:Y99" si="31">W76+W88</f>
        <v>0</v>
      </c>
      <c r="X89" s="450">
        <f t="shared" si="31"/>
        <v>2</v>
      </c>
      <c r="Y89" s="457">
        <f t="shared" si="31"/>
        <v>2</v>
      </c>
      <c r="Z89" s="10"/>
    </row>
    <row r="90" spans="2:26" s="14" customFormat="1" ht="15" hidden="1" customHeight="1" x14ac:dyDescent="0.2">
      <c r="B90" s="443" t="s">
        <v>58</v>
      </c>
      <c r="C90" s="462">
        <f t="shared" ref="C90:C99" si="32">C77+C89</f>
        <v>0</v>
      </c>
      <c r="D90" s="469">
        <f t="shared" si="29"/>
        <v>0</v>
      </c>
      <c r="E90" s="462">
        <f t="shared" si="29"/>
        <v>0</v>
      </c>
      <c r="F90" s="469">
        <f t="shared" si="29"/>
        <v>0</v>
      </c>
      <c r="G90" s="462">
        <f t="shared" si="29"/>
        <v>0</v>
      </c>
      <c r="H90" s="469">
        <f t="shared" si="29"/>
        <v>0</v>
      </c>
      <c r="I90" s="462">
        <f t="shared" si="29"/>
        <v>0</v>
      </c>
      <c r="J90" s="469">
        <f t="shared" si="29"/>
        <v>1</v>
      </c>
      <c r="K90" s="462">
        <f t="shared" si="29"/>
        <v>0</v>
      </c>
      <c r="L90" s="469">
        <f t="shared" si="29"/>
        <v>1</v>
      </c>
      <c r="M90" s="462">
        <f t="shared" si="29"/>
        <v>0</v>
      </c>
      <c r="N90" s="469">
        <f t="shared" si="29"/>
        <v>1</v>
      </c>
      <c r="O90" s="462">
        <f t="shared" si="29"/>
        <v>0</v>
      </c>
      <c r="P90" s="469">
        <f t="shared" si="29"/>
        <v>0</v>
      </c>
      <c r="Q90" s="462">
        <f t="shared" si="29"/>
        <v>0</v>
      </c>
      <c r="R90" s="469">
        <f t="shared" si="29"/>
        <v>0</v>
      </c>
      <c r="S90" s="1"/>
      <c r="T90" s="462">
        <f t="shared" si="30"/>
        <v>3</v>
      </c>
      <c r="U90" s="469">
        <f t="shared" si="30"/>
        <v>0</v>
      </c>
      <c r="V90" s="10"/>
      <c r="W90" s="462">
        <f t="shared" si="31"/>
        <v>0</v>
      </c>
      <c r="X90" s="452">
        <f t="shared" si="31"/>
        <v>3</v>
      </c>
      <c r="Y90" s="458">
        <f t="shared" si="31"/>
        <v>3</v>
      </c>
      <c r="Z90" s="10"/>
    </row>
    <row r="91" spans="2:26" s="14" customFormat="1" ht="15" hidden="1" customHeight="1" x14ac:dyDescent="0.2">
      <c r="B91" s="444" t="s">
        <v>32</v>
      </c>
      <c r="C91" s="461">
        <f t="shared" si="32"/>
        <v>0</v>
      </c>
      <c r="D91" s="468">
        <f t="shared" si="29"/>
        <v>0</v>
      </c>
      <c r="E91" s="461">
        <f t="shared" si="29"/>
        <v>0</v>
      </c>
      <c r="F91" s="468">
        <f t="shared" si="29"/>
        <v>0</v>
      </c>
      <c r="G91" s="461">
        <f t="shared" si="29"/>
        <v>0</v>
      </c>
      <c r="H91" s="468">
        <f t="shared" si="29"/>
        <v>0</v>
      </c>
      <c r="I91" s="461">
        <f t="shared" si="29"/>
        <v>0</v>
      </c>
      <c r="J91" s="468">
        <f t="shared" si="29"/>
        <v>1</v>
      </c>
      <c r="K91" s="461">
        <f t="shared" si="29"/>
        <v>0</v>
      </c>
      <c r="L91" s="468">
        <f t="shared" si="29"/>
        <v>1</v>
      </c>
      <c r="M91" s="461">
        <f t="shared" si="29"/>
        <v>0</v>
      </c>
      <c r="N91" s="468">
        <f t="shared" si="29"/>
        <v>1</v>
      </c>
      <c r="O91" s="461">
        <f t="shared" si="29"/>
        <v>0</v>
      </c>
      <c r="P91" s="468">
        <f t="shared" si="29"/>
        <v>0</v>
      </c>
      <c r="Q91" s="461">
        <f t="shared" si="29"/>
        <v>0</v>
      </c>
      <c r="R91" s="468">
        <f t="shared" si="29"/>
        <v>0</v>
      </c>
      <c r="S91" s="1"/>
      <c r="T91" s="461">
        <f t="shared" si="30"/>
        <v>3</v>
      </c>
      <c r="U91" s="468">
        <f t="shared" si="30"/>
        <v>0</v>
      </c>
      <c r="V91" s="10"/>
      <c r="W91" s="461">
        <f t="shared" si="31"/>
        <v>0</v>
      </c>
      <c r="X91" s="450">
        <f t="shared" si="31"/>
        <v>3</v>
      </c>
      <c r="Y91" s="457">
        <f t="shared" si="31"/>
        <v>3</v>
      </c>
      <c r="Z91" s="10"/>
    </row>
    <row r="92" spans="2:26" s="14" customFormat="1" ht="15" hidden="1" customHeight="1" x14ac:dyDescent="0.2">
      <c r="B92" s="443" t="s">
        <v>33</v>
      </c>
      <c r="C92" s="461">
        <f t="shared" si="32"/>
        <v>0</v>
      </c>
      <c r="D92" s="468">
        <f t="shared" si="29"/>
        <v>0</v>
      </c>
      <c r="E92" s="461">
        <f t="shared" si="29"/>
        <v>0</v>
      </c>
      <c r="F92" s="468">
        <f t="shared" si="29"/>
        <v>0</v>
      </c>
      <c r="G92" s="461">
        <f t="shared" si="29"/>
        <v>0</v>
      </c>
      <c r="H92" s="468">
        <f t="shared" si="29"/>
        <v>0</v>
      </c>
      <c r="I92" s="461">
        <f t="shared" si="29"/>
        <v>0</v>
      </c>
      <c r="J92" s="468">
        <f t="shared" si="29"/>
        <v>1</v>
      </c>
      <c r="K92" s="461">
        <f t="shared" si="29"/>
        <v>0</v>
      </c>
      <c r="L92" s="468">
        <f t="shared" si="29"/>
        <v>1</v>
      </c>
      <c r="M92" s="461">
        <f t="shared" si="29"/>
        <v>0</v>
      </c>
      <c r="N92" s="468">
        <f t="shared" si="29"/>
        <v>1</v>
      </c>
      <c r="O92" s="461">
        <f t="shared" si="29"/>
        <v>0</v>
      </c>
      <c r="P92" s="468">
        <f t="shared" si="29"/>
        <v>0</v>
      </c>
      <c r="Q92" s="461">
        <f t="shared" si="29"/>
        <v>0</v>
      </c>
      <c r="R92" s="468">
        <f t="shared" si="29"/>
        <v>0</v>
      </c>
      <c r="S92" s="1"/>
      <c r="T92" s="461">
        <f t="shared" si="30"/>
        <v>3</v>
      </c>
      <c r="U92" s="468">
        <f t="shared" si="30"/>
        <v>0</v>
      </c>
      <c r="V92" s="10"/>
      <c r="W92" s="461">
        <f t="shared" si="31"/>
        <v>0</v>
      </c>
      <c r="X92" s="450">
        <f t="shared" si="31"/>
        <v>3</v>
      </c>
      <c r="Y92" s="457">
        <f t="shared" si="31"/>
        <v>3</v>
      </c>
      <c r="Z92" s="10"/>
    </row>
    <row r="93" spans="2:26" s="14" customFormat="1" ht="15" hidden="1" customHeight="1" x14ac:dyDescent="0.2">
      <c r="B93" s="445" t="s">
        <v>34</v>
      </c>
      <c r="C93" s="461">
        <f t="shared" si="32"/>
        <v>0</v>
      </c>
      <c r="D93" s="468">
        <f t="shared" si="29"/>
        <v>0</v>
      </c>
      <c r="E93" s="461">
        <f t="shared" si="29"/>
        <v>0</v>
      </c>
      <c r="F93" s="468">
        <f t="shared" si="29"/>
        <v>0</v>
      </c>
      <c r="G93" s="461">
        <f t="shared" si="29"/>
        <v>0</v>
      </c>
      <c r="H93" s="468">
        <f t="shared" si="29"/>
        <v>0</v>
      </c>
      <c r="I93" s="461">
        <f t="shared" si="29"/>
        <v>0</v>
      </c>
      <c r="J93" s="468">
        <f t="shared" si="29"/>
        <v>1</v>
      </c>
      <c r="K93" s="461">
        <f t="shared" si="29"/>
        <v>0</v>
      </c>
      <c r="L93" s="468">
        <f t="shared" si="29"/>
        <v>1</v>
      </c>
      <c r="M93" s="461">
        <f t="shared" si="29"/>
        <v>0</v>
      </c>
      <c r="N93" s="468">
        <f t="shared" si="29"/>
        <v>1</v>
      </c>
      <c r="O93" s="461">
        <f t="shared" si="29"/>
        <v>0</v>
      </c>
      <c r="P93" s="468">
        <f t="shared" si="29"/>
        <v>0</v>
      </c>
      <c r="Q93" s="461">
        <f t="shared" si="29"/>
        <v>0</v>
      </c>
      <c r="R93" s="468">
        <f t="shared" si="29"/>
        <v>0</v>
      </c>
      <c r="S93" s="1"/>
      <c r="T93" s="461">
        <f t="shared" si="30"/>
        <v>3</v>
      </c>
      <c r="U93" s="468">
        <f t="shared" si="30"/>
        <v>0</v>
      </c>
      <c r="V93" s="10"/>
      <c r="W93" s="461">
        <f t="shared" si="31"/>
        <v>0</v>
      </c>
      <c r="X93" s="450">
        <f t="shared" si="31"/>
        <v>3</v>
      </c>
      <c r="Y93" s="457">
        <f t="shared" si="31"/>
        <v>3</v>
      </c>
      <c r="Z93" s="10"/>
    </row>
    <row r="94" spans="2:26" s="14" customFormat="1" ht="15" hidden="1" customHeight="1" x14ac:dyDescent="0.2">
      <c r="B94" s="443" t="s">
        <v>35</v>
      </c>
      <c r="C94" s="463">
        <f t="shared" si="32"/>
        <v>0</v>
      </c>
      <c r="D94" s="470">
        <f t="shared" si="29"/>
        <v>0</v>
      </c>
      <c r="E94" s="463">
        <f t="shared" si="29"/>
        <v>0</v>
      </c>
      <c r="F94" s="470">
        <f t="shared" si="29"/>
        <v>0</v>
      </c>
      <c r="G94" s="463">
        <f t="shared" si="29"/>
        <v>0</v>
      </c>
      <c r="H94" s="470">
        <f t="shared" si="29"/>
        <v>0</v>
      </c>
      <c r="I94" s="463">
        <f t="shared" si="29"/>
        <v>0</v>
      </c>
      <c r="J94" s="470">
        <f t="shared" si="29"/>
        <v>1</v>
      </c>
      <c r="K94" s="463">
        <f t="shared" si="29"/>
        <v>0</v>
      </c>
      <c r="L94" s="470">
        <f t="shared" si="29"/>
        <v>1</v>
      </c>
      <c r="M94" s="463">
        <f t="shared" si="29"/>
        <v>0</v>
      </c>
      <c r="N94" s="470">
        <f t="shared" si="29"/>
        <v>1</v>
      </c>
      <c r="O94" s="463">
        <f t="shared" si="29"/>
        <v>0</v>
      </c>
      <c r="P94" s="470">
        <f t="shared" si="29"/>
        <v>0</v>
      </c>
      <c r="Q94" s="463">
        <f t="shared" si="29"/>
        <v>0</v>
      </c>
      <c r="R94" s="470">
        <f t="shared" si="29"/>
        <v>0</v>
      </c>
      <c r="S94" s="1"/>
      <c r="T94" s="463">
        <f t="shared" si="30"/>
        <v>3</v>
      </c>
      <c r="U94" s="470">
        <f t="shared" si="30"/>
        <v>0</v>
      </c>
      <c r="V94" s="10"/>
      <c r="W94" s="463">
        <f t="shared" si="31"/>
        <v>0</v>
      </c>
      <c r="X94" s="454">
        <f t="shared" si="31"/>
        <v>3</v>
      </c>
      <c r="Y94" s="459">
        <f t="shared" si="31"/>
        <v>3</v>
      </c>
      <c r="Z94" s="10"/>
    </row>
    <row r="95" spans="2:26" s="14" customFormat="1" ht="15" hidden="1" customHeight="1" x14ac:dyDescent="0.2">
      <c r="B95" s="443" t="s">
        <v>36</v>
      </c>
      <c r="C95" s="461">
        <f t="shared" si="32"/>
        <v>0</v>
      </c>
      <c r="D95" s="468">
        <f t="shared" si="29"/>
        <v>0</v>
      </c>
      <c r="E95" s="461">
        <f t="shared" si="29"/>
        <v>0</v>
      </c>
      <c r="F95" s="468">
        <f t="shared" si="29"/>
        <v>0</v>
      </c>
      <c r="G95" s="461">
        <f t="shared" si="29"/>
        <v>0</v>
      </c>
      <c r="H95" s="468">
        <f t="shared" si="29"/>
        <v>0</v>
      </c>
      <c r="I95" s="461">
        <f t="shared" si="29"/>
        <v>0</v>
      </c>
      <c r="J95" s="468">
        <f t="shared" si="29"/>
        <v>1</v>
      </c>
      <c r="K95" s="461">
        <f t="shared" si="29"/>
        <v>0</v>
      </c>
      <c r="L95" s="468">
        <f t="shared" si="29"/>
        <v>1</v>
      </c>
      <c r="M95" s="461">
        <f t="shared" si="29"/>
        <v>0</v>
      </c>
      <c r="N95" s="468">
        <f t="shared" si="29"/>
        <v>1</v>
      </c>
      <c r="O95" s="461">
        <f t="shared" si="29"/>
        <v>0</v>
      </c>
      <c r="P95" s="468">
        <f t="shared" si="29"/>
        <v>0</v>
      </c>
      <c r="Q95" s="461">
        <f t="shared" si="29"/>
        <v>0</v>
      </c>
      <c r="R95" s="468">
        <f t="shared" si="29"/>
        <v>0</v>
      </c>
      <c r="S95" s="1"/>
      <c r="T95" s="461">
        <f t="shared" si="30"/>
        <v>3</v>
      </c>
      <c r="U95" s="468">
        <f t="shared" si="30"/>
        <v>0</v>
      </c>
      <c r="V95" s="10"/>
      <c r="W95" s="461">
        <f t="shared" si="31"/>
        <v>0</v>
      </c>
      <c r="X95" s="450">
        <f t="shared" si="31"/>
        <v>3</v>
      </c>
      <c r="Y95" s="457">
        <f t="shared" si="31"/>
        <v>3</v>
      </c>
      <c r="Z95" s="10"/>
    </row>
    <row r="96" spans="2:26" s="14" customFormat="1" ht="15" hidden="1" customHeight="1" x14ac:dyDescent="0.2">
      <c r="B96" s="443" t="s">
        <v>37</v>
      </c>
      <c r="C96" s="462">
        <f t="shared" si="32"/>
        <v>0</v>
      </c>
      <c r="D96" s="469">
        <f t="shared" si="29"/>
        <v>0</v>
      </c>
      <c r="E96" s="462">
        <f t="shared" si="29"/>
        <v>0</v>
      </c>
      <c r="F96" s="469">
        <f t="shared" si="29"/>
        <v>0</v>
      </c>
      <c r="G96" s="462">
        <f t="shared" si="29"/>
        <v>0</v>
      </c>
      <c r="H96" s="469">
        <f t="shared" si="29"/>
        <v>0</v>
      </c>
      <c r="I96" s="462">
        <f t="shared" si="29"/>
        <v>0</v>
      </c>
      <c r="J96" s="469">
        <f t="shared" si="29"/>
        <v>1</v>
      </c>
      <c r="K96" s="462">
        <f t="shared" si="29"/>
        <v>0</v>
      </c>
      <c r="L96" s="469">
        <f t="shared" si="29"/>
        <v>1</v>
      </c>
      <c r="M96" s="462">
        <f t="shared" si="29"/>
        <v>0</v>
      </c>
      <c r="N96" s="469">
        <f t="shared" si="29"/>
        <v>1</v>
      </c>
      <c r="O96" s="462">
        <f t="shared" si="29"/>
        <v>0</v>
      </c>
      <c r="P96" s="469">
        <f t="shared" si="29"/>
        <v>0</v>
      </c>
      <c r="Q96" s="462">
        <f t="shared" si="29"/>
        <v>0</v>
      </c>
      <c r="R96" s="469">
        <f t="shared" si="29"/>
        <v>0</v>
      </c>
      <c r="S96" s="1"/>
      <c r="T96" s="462">
        <f t="shared" si="30"/>
        <v>3</v>
      </c>
      <c r="U96" s="469">
        <f t="shared" si="30"/>
        <v>0</v>
      </c>
      <c r="V96" s="10"/>
      <c r="W96" s="462">
        <f t="shared" si="31"/>
        <v>0</v>
      </c>
      <c r="X96" s="452">
        <f t="shared" si="31"/>
        <v>3</v>
      </c>
      <c r="Y96" s="458">
        <f t="shared" si="31"/>
        <v>3</v>
      </c>
      <c r="Z96" s="10"/>
    </row>
    <row r="97" spans="2:26" s="14" customFormat="1" ht="15" hidden="1" customHeight="1" x14ac:dyDescent="0.2">
      <c r="B97" s="444" t="s">
        <v>38</v>
      </c>
      <c r="C97" s="461">
        <f t="shared" si="32"/>
        <v>0</v>
      </c>
      <c r="D97" s="468">
        <f t="shared" si="29"/>
        <v>0</v>
      </c>
      <c r="E97" s="461">
        <f t="shared" si="29"/>
        <v>0</v>
      </c>
      <c r="F97" s="468">
        <f t="shared" si="29"/>
        <v>0</v>
      </c>
      <c r="G97" s="461">
        <f t="shared" si="29"/>
        <v>0</v>
      </c>
      <c r="H97" s="468">
        <f t="shared" si="29"/>
        <v>0</v>
      </c>
      <c r="I97" s="461">
        <f t="shared" si="29"/>
        <v>0</v>
      </c>
      <c r="J97" s="468">
        <f t="shared" si="29"/>
        <v>1</v>
      </c>
      <c r="K97" s="461">
        <f t="shared" si="29"/>
        <v>0</v>
      </c>
      <c r="L97" s="468">
        <f t="shared" si="29"/>
        <v>1</v>
      </c>
      <c r="M97" s="461">
        <f t="shared" si="29"/>
        <v>0</v>
      </c>
      <c r="N97" s="468">
        <f t="shared" si="29"/>
        <v>1</v>
      </c>
      <c r="O97" s="461">
        <f t="shared" si="29"/>
        <v>0</v>
      </c>
      <c r="P97" s="468">
        <f t="shared" si="29"/>
        <v>0</v>
      </c>
      <c r="Q97" s="461">
        <f t="shared" si="29"/>
        <v>0</v>
      </c>
      <c r="R97" s="468">
        <f t="shared" si="29"/>
        <v>0</v>
      </c>
      <c r="S97" s="1"/>
      <c r="T97" s="461">
        <f t="shared" si="30"/>
        <v>3</v>
      </c>
      <c r="U97" s="468">
        <f t="shared" si="30"/>
        <v>0</v>
      </c>
      <c r="V97" s="10"/>
      <c r="W97" s="461">
        <f t="shared" si="31"/>
        <v>0</v>
      </c>
      <c r="X97" s="450">
        <f t="shared" si="31"/>
        <v>3</v>
      </c>
      <c r="Y97" s="457">
        <f t="shared" si="31"/>
        <v>3</v>
      </c>
      <c r="Z97" s="10"/>
    </row>
    <row r="98" spans="2:26" s="14" customFormat="1" ht="15" hidden="1" customHeight="1" x14ac:dyDescent="0.2">
      <c r="B98" s="443" t="s">
        <v>39</v>
      </c>
      <c r="C98" s="461">
        <f t="shared" si="32"/>
        <v>0</v>
      </c>
      <c r="D98" s="468">
        <f t="shared" si="29"/>
        <v>0</v>
      </c>
      <c r="E98" s="461">
        <f t="shared" si="29"/>
        <v>0</v>
      </c>
      <c r="F98" s="468">
        <f t="shared" si="29"/>
        <v>0</v>
      </c>
      <c r="G98" s="461">
        <f t="shared" si="29"/>
        <v>0</v>
      </c>
      <c r="H98" s="468">
        <f t="shared" si="29"/>
        <v>0</v>
      </c>
      <c r="I98" s="461">
        <f t="shared" si="29"/>
        <v>0</v>
      </c>
      <c r="J98" s="468">
        <f t="shared" si="29"/>
        <v>1</v>
      </c>
      <c r="K98" s="461">
        <f t="shared" si="29"/>
        <v>0</v>
      </c>
      <c r="L98" s="468">
        <f t="shared" si="29"/>
        <v>1</v>
      </c>
      <c r="M98" s="461">
        <f t="shared" si="29"/>
        <v>0</v>
      </c>
      <c r="N98" s="468">
        <f t="shared" si="29"/>
        <v>1</v>
      </c>
      <c r="O98" s="461">
        <f t="shared" si="29"/>
        <v>0</v>
      </c>
      <c r="P98" s="468">
        <f t="shared" si="29"/>
        <v>0</v>
      </c>
      <c r="Q98" s="461">
        <f t="shared" si="29"/>
        <v>0</v>
      </c>
      <c r="R98" s="468">
        <f t="shared" si="29"/>
        <v>0</v>
      </c>
      <c r="S98" s="1"/>
      <c r="T98" s="461">
        <f t="shared" si="30"/>
        <v>3</v>
      </c>
      <c r="U98" s="468">
        <f t="shared" si="30"/>
        <v>0</v>
      </c>
      <c r="V98" s="10"/>
      <c r="W98" s="461">
        <f t="shared" si="31"/>
        <v>0</v>
      </c>
      <c r="X98" s="450">
        <f t="shared" si="31"/>
        <v>3</v>
      </c>
      <c r="Y98" s="457">
        <f t="shared" si="31"/>
        <v>3</v>
      </c>
      <c r="Z98" s="10"/>
    </row>
    <row r="99" spans="2:26" s="14" customFormat="1" ht="15" hidden="1" customHeight="1" thickBot="1" x14ac:dyDescent="0.25">
      <c r="B99" s="446" t="s">
        <v>40</v>
      </c>
      <c r="C99" s="464">
        <f t="shared" si="32"/>
        <v>0</v>
      </c>
      <c r="D99" s="471">
        <f t="shared" si="29"/>
        <v>0</v>
      </c>
      <c r="E99" s="464">
        <f t="shared" si="29"/>
        <v>0</v>
      </c>
      <c r="F99" s="471">
        <f t="shared" si="29"/>
        <v>0</v>
      </c>
      <c r="G99" s="464">
        <f t="shared" si="29"/>
        <v>0</v>
      </c>
      <c r="H99" s="471">
        <f t="shared" si="29"/>
        <v>0</v>
      </c>
      <c r="I99" s="464">
        <f t="shared" si="29"/>
        <v>0</v>
      </c>
      <c r="J99" s="471">
        <f t="shared" si="29"/>
        <v>1</v>
      </c>
      <c r="K99" s="464">
        <f t="shared" si="29"/>
        <v>0</v>
      </c>
      <c r="L99" s="471">
        <f t="shared" si="29"/>
        <v>1</v>
      </c>
      <c r="M99" s="464">
        <f t="shared" si="29"/>
        <v>0</v>
      </c>
      <c r="N99" s="471">
        <f t="shared" si="29"/>
        <v>1</v>
      </c>
      <c r="O99" s="464">
        <f t="shared" si="29"/>
        <v>0</v>
      </c>
      <c r="P99" s="471">
        <f t="shared" si="29"/>
        <v>0</v>
      </c>
      <c r="Q99" s="464">
        <f t="shared" si="29"/>
        <v>0</v>
      </c>
      <c r="R99" s="471">
        <f t="shared" si="29"/>
        <v>0</v>
      </c>
      <c r="S99" s="1"/>
      <c r="T99" s="464">
        <f t="shared" si="30"/>
        <v>3</v>
      </c>
      <c r="U99" s="471">
        <f t="shared" si="30"/>
        <v>0</v>
      </c>
      <c r="V99" s="10"/>
      <c r="W99" s="464">
        <f t="shared" si="31"/>
        <v>0</v>
      </c>
      <c r="X99" s="465">
        <f t="shared" si="31"/>
        <v>3</v>
      </c>
      <c r="Y99" s="460">
        <f t="shared" si="31"/>
        <v>3</v>
      </c>
      <c r="Z99" s="10"/>
    </row>
    <row r="100" spans="2:26" s="14" customFormat="1" ht="15" customHeight="1" x14ac:dyDescent="0.2">
      <c r="B100" s="13"/>
      <c r="C100" s="4"/>
      <c r="D100" s="12"/>
      <c r="E100" s="21"/>
      <c r="F100" s="21"/>
      <c r="G100" s="21"/>
      <c r="H100" s="21"/>
      <c r="I100" s="21"/>
      <c r="J100" s="21"/>
      <c r="K100" s="12"/>
      <c r="L100" s="12"/>
      <c r="M100" s="12"/>
      <c r="N100" s="12"/>
      <c r="Q100" s="12"/>
      <c r="R100" s="12"/>
      <c r="S100" s="12"/>
      <c r="T100" s="12"/>
      <c r="U100" s="12"/>
      <c r="W100" s="12"/>
      <c r="X100" s="12"/>
      <c r="Y100" s="12"/>
      <c r="Z100" s="10"/>
    </row>
    <row r="101" spans="2:26" s="14" customFormat="1" ht="15" customHeight="1" x14ac:dyDescent="0.2">
      <c r="B101" s="13"/>
      <c r="C101" s="4"/>
      <c r="D101" s="12"/>
      <c r="E101" s="129"/>
      <c r="F101" s="130" t="s">
        <v>42</v>
      </c>
      <c r="G101" s="131"/>
      <c r="H101" s="131"/>
      <c r="I101" s="132"/>
      <c r="J101" s="133" t="s">
        <v>0</v>
      </c>
      <c r="K101" s="12"/>
      <c r="L101" s="12"/>
      <c r="M101" s="12"/>
      <c r="N101" s="12"/>
      <c r="Q101" s="12"/>
      <c r="R101" s="12"/>
      <c r="S101" s="12"/>
      <c r="T101" s="12"/>
      <c r="U101" s="12"/>
      <c r="W101" s="12"/>
      <c r="X101" s="12"/>
      <c r="Y101" s="12"/>
      <c r="Z101" s="10"/>
    </row>
    <row r="102" spans="2:26" ht="15" customHeight="1" thickBot="1" x14ac:dyDescent="0.25"/>
    <row r="103" spans="2:26" s="42" customFormat="1" ht="30" customHeight="1" thickBot="1" x14ac:dyDescent="0.3">
      <c r="B103" s="40" t="s">
        <v>75</v>
      </c>
      <c r="C103" s="1097" t="s">
        <v>50</v>
      </c>
      <c r="D103" s="1098"/>
      <c r="E103" s="1097" t="s">
        <v>51</v>
      </c>
      <c r="F103" s="1111"/>
      <c r="G103" s="1112" t="s">
        <v>52</v>
      </c>
      <c r="H103" s="1098"/>
      <c r="I103" s="1097" t="s">
        <v>53</v>
      </c>
      <c r="J103" s="1098"/>
      <c r="K103" s="1097" t="s">
        <v>54</v>
      </c>
      <c r="L103" s="1098"/>
      <c r="M103" s="1097" t="s">
        <v>55</v>
      </c>
      <c r="N103" s="1098"/>
      <c r="O103" s="1097" t="s">
        <v>8</v>
      </c>
      <c r="P103" s="1098"/>
      <c r="Q103" s="1097" t="s">
        <v>56</v>
      </c>
      <c r="R103" s="1098"/>
      <c r="S103" s="1097" t="s">
        <v>3</v>
      </c>
      <c r="T103" s="1098"/>
      <c r="U103" s="598" t="s">
        <v>91</v>
      </c>
      <c r="V103" s="41"/>
      <c r="W103" s="1099" t="str">
        <f>B103</f>
        <v>Vessel Accidents</v>
      </c>
      <c r="X103" s="1100"/>
      <c r="Y103" s="1101"/>
    </row>
    <row r="104" spans="2:26" s="42" customFormat="1" ht="30" customHeight="1" thickBot="1" x14ac:dyDescent="0.3">
      <c r="B104" s="1057" t="str">
        <f ca="1">T7</f>
        <v>2018  ~  2019</v>
      </c>
      <c r="C104" s="184" t="s">
        <v>6</v>
      </c>
      <c r="D104" s="185" t="s">
        <v>4</v>
      </c>
      <c r="E104" s="184" t="s">
        <v>6</v>
      </c>
      <c r="F104" s="185" t="s">
        <v>4</v>
      </c>
      <c r="G104" s="184" t="s">
        <v>6</v>
      </c>
      <c r="H104" s="185" t="s">
        <v>4</v>
      </c>
      <c r="I104" s="184" t="s">
        <v>6</v>
      </c>
      <c r="J104" s="185" t="s">
        <v>4</v>
      </c>
      <c r="K104" s="184" t="s">
        <v>6</v>
      </c>
      <c r="L104" s="185" t="s">
        <v>4</v>
      </c>
      <c r="M104" s="184" t="s">
        <v>6</v>
      </c>
      <c r="N104" s="185" t="s">
        <v>4</v>
      </c>
      <c r="O104" s="184" t="s">
        <v>6</v>
      </c>
      <c r="P104" s="185" t="s">
        <v>4</v>
      </c>
      <c r="Q104" s="184" t="s">
        <v>6</v>
      </c>
      <c r="R104" s="185" t="s">
        <v>4</v>
      </c>
      <c r="S104" s="184" t="s">
        <v>6</v>
      </c>
      <c r="T104" s="185" t="s">
        <v>4</v>
      </c>
      <c r="U104" s="694" t="s">
        <v>28</v>
      </c>
      <c r="V104" s="43"/>
      <c r="W104" s="184" t="s">
        <v>6</v>
      </c>
      <c r="X104" s="185" t="s">
        <v>4</v>
      </c>
      <c r="Y104" s="67" t="s">
        <v>28</v>
      </c>
    </row>
    <row r="105" spans="2:26" ht="15" customHeight="1" x14ac:dyDescent="0.2">
      <c r="B105" s="136" t="s">
        <v>30</v>
      </c>
      <c r="C105" s="84"/>
      <c r="D105" s="85"/>
      <c r="E105" s="26"/>
      <c r="F105" s="86"/>
      <c r="G105" s="84"/>
      <c r="H105" s="36"/>
      <c r="I105" s="26"/>
      <c r="J105" s="27"/>
      <c r="K105" s="109"/>
      <c r="L105" s="85"/>
      <c r="M105" s="26"/>
      <c r="N105" s="27"/>
      <c r="O105" s="109"/>
      <c r="P105" s="85"/>
      <c r="Q105" s="26"/>
      <c r="R105" s="27"/>
      <c r="S105" s="109"/>
      <c r="T105" s="36"/>
      <c r="U105" s="599"/>
      <c r="V105" s="12"/>
      <c r="W105" s="172">
        <f>I105+K105+M105+O105+G105+E105+C105+Q105+S105</f>
        <v>0</v>
      </c>
      <c r="X105" s="206">
        <f>J105+L105+N105+P105+H105+F105+D105+R105+T105</f>
        <v>0</v>
      </c>
      <c r="Y105" s="73">
        <f>W105+X105</f>
        <v>0</v>
      </c>
    </row>
    <row r="106" spans="2:26" ht="15" customHeight="1" x14ac:dyDescent="0.2">
      <c r="B106" s="63" t="s">
        <v>31</v>
      </c>
      <c r="C106" s="22"/>
      <c r="D106" s="87"/>
      <c r="E106" s="16"/>
      <c r="F106" s="23"/>
      <c r="G106" s="22"/>
      <c r="H106" s="25"/>
      <c r="I106" s="16"/>
      <c r="J106" s="15"/>
      <c r="K106" s="110"/>
      <c r="L106" s="87"/>
      <c r="M106" s="16"/>
      <c r="N106" s="15"/>
      <c r="O106" s="110"/>
      <c r="P106" s="87"/>
      <c r="Q106" s="16"/>
      <c r="R106" s="15"/>
      <c r="S106" s="110"/>
      <c r="T106" s="25"/>
      <c r="U106" s="599"/>
      <c r="V106" s="12"/>
      <c r="W106" s="174">
        <f t="shared" ref="W106:X117" si="33">I106+K106+M106+O106+G106+E106+C106+Q106+S106</f>
        <v>0</v>
      </c>
      <c r="X106" s="207">
        <f t="shared" si="33"/>
        <v>0</v>
      </c>
      <c r="Y106" s="74">
        <f t="shared" ref="Y106:Y117" si="34">W106+X106</f>
        <v>0</v>
      </c>
    </row>
    <row r="107" spans="2:26" ht="15" customHeight="1" x14ac:dyDescent="0.2">
      <c r="B107" s="63" t="s">
        <v>58</v>
      </c>
      <c r="C107" s="22"/>
      <c r="D107" s="87"/>
      <c r="E107" s="16"/>
      <c r="F107" s="23"/>
      <c r="G107" s="22"/>
      <c r="H107" s="25"/>
      <c r="I107" s="16"/>
      <c r="J107" s="15"/>
      <c r="K107" s="110"/>
      <c r="L107" s="87"/>
      <c r="M107" s="16"/>
      <c r="N107" s="15"/>
      <c r="O107" s="110"/>
      <c r="P107" s="87"/>
      <c r="Q107" s="16"/>
      <c r="R107" s="15"/>
      <c r="S107" s="110"/>
      <c r="T107" s="25"/>
      <c r="U107" s="599"/>
      <c r="V107" s="12"/>
      <c r="W107" s="178">
        <f t="shared" si="33"/>
        <v>0</v>
      </c>
      <c r="X107" s="209">
        <f t="shared" si="33"/>
        <v>0</v>
      </c>
      <c r="Y107" s="74">
        <f t="shared" si="34"/>
        <v>0</v>
      </c>
    </row>
    <row r="108" spans="2:26" ht="15" customHeight="1" x14ac:dyDescent="0.2">
      <c r="B108" s="64" t="s">
        <v>32</v>
      </c>
      <c r="C108" s="88"/>
      <c r="D108" s="89"/>
      <c r="E108" s="30"/>
      <c r="F108" s="32"/>
      <c r="G108" s="88"/>
      <c r="H108" s="90"/>
      <c r="I108" s="30"/>
      <c r="J108" s="31"/>
      <c r="K108" s="112"/>
      <c r="L108" s="89"/>
      <c r="M108" s="30"/>
      <c r="N108" s="31"/>
      <c r="O108" s="112"/>
      <c r="P108" s="89"/>
      <c r="Q108" s="30"/>
      <c r="R108" s="31"/>
      <c r="S108" s="112"/>
      <c r="T108" s="90"/>
      <c r="U108" s="600"/>
      <c r="V108" s="12"/>
      <c r="W108" s="174">
        <f t="shared" si="33"/>
        <v>0</v>
      </c>
      <c r="X108" s="207">
        <f t="shared" si="33"/>
        <v>0</v>
      </c>
      <c r="Y108" s="75">
        <f t="shared" si="34"/>
        <v>0</v>
      </c>
    </row>
    <row r="109" spans="2:26" ht="15" customHeight="1" x14ac:dyDescent="0.2">
      <c r="B109" s="63" t="s">
        <v>33</v>
      </c>
      <c r="C109" s="22"/>
      <c r="D109" s="87"/>
      <c r="E109" s="16"/>
      <c r="F109" s="23"/>
      <c r="G109" s="22"/>
      <c r="H109" s="25"/>
      <c r="I109" s="16"/>
      <c r="J109" s="15"/>
      <c r="K109" s="110"/>
      <c r="L109" s="87"/>
      <c r="M109" s="16"/>
      <c r="N109" s="15"/>
      <c r="O109" s="110"/>
      <c r="P109" s="87"/>
      <c r="Q109" s="16"/>
      <c r="R109" s="15"/>
      <c r="S109" s="110"/>
      <c r="T109" s="25"/>
      <c r="U109" s="599"/>
      <c r="V109" s="12"/>
      <c r="W109" s="174">
        <f t="shared" si="33"/>
        <v>0</v>
      </c>
      <c r="X109" s="207">
        <f t="shared" si="33"/>
        <v>0</v>
      </c>
      <c r="Y109" s="74">
        <f t="shared" si="34"/>
        <v>0</v>
      </c>
    </row>
    <row r="110" spans="2:26" ht="15" customHeight="1" x14ac:dyDescent="0.2">
      <c r="B110" s="65" t="s">
        <v>34</v>
      </c>
      <c r="C110" s="93"/>
      <c r="D110" s="94"/>
      <c r="E110" s="33"/>
      <c r="F110" s="35"/>
      <c r="G110" s="93"/>
      <c r="H110" s="95"/>
      <c r="I110" s="33"/>
      <c r="J110" s="34"/>
      <c r="K110" s="108"/>
      <c r="L110" s="94"/>
      <c r="M110" s="33"/>
      <c r="N110" s="34"/>
      <c r="O110" s="108"/>
      <c r="P110" s="94"/>
      <c r="Q110" s="33"/>
      <c r="R110" s="34"/>
      <c r="S110" s="108"/>
      <c r="T110" s="95"/>
      <c r="U110" s="601"/>
      <c r="V110" s="12"/>
      <c r="W110" s="174">
        <f t="shared" si="33"/>
        <v>0</v>
      </c>
      <c r="X110" s="207">
        <f t="shared" si="33"/>
        <v>0</v>
      </c>
      <c r="Y110" s="76">
        <f t="shared" si="34"/>
        <v>0</v>
      </c>
    </row>
    <row r="111" spans="2:26" ht="15" customHeight="1" x14ac:dyDescent="0.2">
      <c r="B111" s="63" t="s">
        <v>35</v>
      </c>
      <c r="C111" s="22"/>
      <c r="D111" s="87"/>
      <c r="E111" s="16"/>
      <c r="F111" s="23"/>
      <c r="G111" s="88"/>
      <c r="H111" s="25"/>
      <c r="I111" s="16"/>
      <c r="J111" s="15"/>
      <c r="K111" s="110"/>
      <c r="L111" s="87"/>
      <c r="M111" s="16"/>
      <c r="N111" s="15"/>
      <c r="O111" s="110"/>
      <c r="P111" s="87"/>
      <c r="Q111" s="16"/>
      <c r="R111" s="15"/>
      <c r="S111" s="110"/>
      <c r="T111" s="25"/>
      <c r="U111" s="600"/>
      <c r="V111" s="12"/>
      <c r="W111" s="1058">
        <f t="shared" si="33"/>
        <v>0</v>
      </c>
      <c r="X111" s="208">
        <f t="shared" si="33"/>
        <v>0</v>
      </c>
      <c r="Y111" s="75">
        <f t="shared" si="34"/>
        <v>0</v>
      </c>
    </row>
    <row r="112" spans="2:26" ht="15" customHeight="1" x14ac:dyDescent="0.2">
      <c r="B112" s="63" t="s">
        <v>36</v>
      </c>
      <c r="C112" s="22"/>
      <c r="D112" s="87"/>
      <c r="E112" s="16"/>
      <c r="F112" s="23"/>
      <c r="G112" s="22"/>
      <c r="H112" s="25"/>
      <c r="I112" s="16"/>
      <c r="J112" s="15"/>
      <c r="K112" s="110"/>
      <c r="L112" s="87"/>
      <c r="M112" s="16"/>
      <c r="N112" s="15"/>
      <c r="O112" s="110"/>
      <c r="P112" s="87"/>
      <c r="Q112" s="16"/>
      <c r="R112" s="15"/>
      <c r="S112" s="110"/>
      <c r="T112" s="25"/>
      <c r="U112" s="599"/>
      <c r="V112" s="12"/>
      <c r="W112" s="174">
        <f t="shared" si="33"/>
        <v>0</v>
      </c>
      <c r="X112" s="207">
        <f t="shared" si="33"/>
        <v>0</v>
      </c>
      <c r="Y112" s="74">
        <f t="shared" si="34"/>
        <v>0</v>
      </c>
    </row>
    <row r="113" spans="2:25" ht="15" customHeight="1" x14ac:dyDescent="0.2">
      <c r="B113" s="63" t="s">
        <v>37</v>
      </c>
      <c r="C113" s="22"/>
      <c r="D113" s="87"/>
      <c r="E113" s="16"/>
      <c r="F113" s="23"/>
      <c r="G113" s="93"/>
      <c r="H113" s="25"/>
      <c r="I113" s="16"/>
      <c r="J113" s="15"/>
      <c r="K113" s="110"/>
      <c r="L113" s="87"/>
      <c r="M113" s="16"/>
      <c r="N113" s="15"/>
      <c r="O113" s="110"/>
      <c r="P113" s="87"/>
      <c r="Q113" s="16"/>
      <c r="R113" s="15"/>
      <c r="S113" s="110"/>
      <c r="T113" s="25"/>
      <c r="U113" s="601"/>
      <c r="V113" s="12"/>
      <c r="W113" s="178">
        <f t="shared" si="33"/>
        <v>0</v>
      </c>
      <c r="X113" s="209">
        <f t="shared" si="33"/>
        <v>0</v>
      </c>
      <c r="Y113" s="76">
        <f t="shared" si="34"/>
        <v>0</v>
      </c>
    </row>
    <row r="114" spans="2:25" ht="15" customHeight="1" x14ac:dyDescent="0.2">
      <c r="B114" s="64" t="s">
        <v>38</v>
      </c>
      <c r="C114" s="88"/>
      <c r="D114" s="89"/>
      <c r="E114" s="30"/>
      <c r="F114" s="32"/>
      <c r="G114" s="88"/>
      <c r="H114" s="90"/>
      <c r="I114" s="30"/>
      <c r="J114" s="31"/>
      <c r="K114" s="112"/>
      <c r="L114" s="89"/>
      <c r="M114" s="30"/>
      <c r="N114" s="31"/>
      <c r="O114" s="112"/>
      <c r="P114" s="89"/>
      <c r="Q114" s="30"/>
      <c r="R114" s="31"/>
      <c r="S114" s="112"/>
      <c r="T114" s="90"/>
      <c r="U114" s="599"/>
      <c r="V114" s="12"/>
      <c r="W114" s="174">
        <f t="shared" si="33"/>
        <v>0</v>
      </c>
      <c r="X114" s="207">
        <f t="shared" si="33"/>
        <v>0</v>
      </c>
      <c r="Y114" s="74">
        <f t="shared" si="34"/>
        <v>0</v>
      </c>
    </row>
    <row r="115" spans="2:25" ht="15" customHeight="1" x14ac:dyDescent="0.2">
      <c r="B115" s="63" t="s">
        <v>39</v>
      </c>
      <c r="C115" s="22"/>
      <c r="D115" s="87"/>
      <c r="E115" s="16"/>
      <c r="F115" s="23"/>
      <c r="G115" s="22"/>
      <c r="H115" s="25"/>
      <c r="I115" s="16"/>
      <c r="J115" s="15"/>
      <c r="K115" s="110"/>
      <c r="L115" s="87"/>
      <c r="M115" s="16"/>
      <c r="N115" s="15"/>
      <c r="O115" s="110"/>
      <c r="P115" s="87"/>
      <c r="Q115" s="16"/>
      <c r="R115" s="15"/>
      <c r="S115" s="110"/>
      <c r="T115" s="25"/>
      <c r="U115" s="599"/>
      <c r="V115" s="12"/>
      <c r="W115" s="174">
        <f t="shared" si="33"/>
        <v>0</v>
      </c>
      <c r="X115" s="207">
        <f t="shared" si="33"/>
        <v>0</v>
      </c>
      <c r="Y115" s="74">
        <f t="shared" si="34"/>
        <v>0</v>
      </c>
    </row>
    <row r="116" spans="2:25" ht="15" customHeight="1" thickBot="1" x14ac:dyDescent="0.25">
      <c r="B116" s="134" t="s">
        <v>40</v>
      </c>
      <c r="C116" s="96"/>
      <c r="D116" s="97"/>
      <c r="E116" s="115"/>
      <c r="F116" s="98"/>
      <c r="G116" s="96"/>
      <c r="H116" s="29"/>
      <c r="I116" s="115"/>
      <c r="J116" s="28"/>
      <c r="K116" s="113"/>
      <c r="L116" s="97"/>
      <c r="M116" s="115"/>
      <c r="N116" s="28"/>
      <c r="O116" s="113"/>
      <c r="P116" s="97"/>
      <c r="Q116" s="115"/>
      <c r="R116" s="28"/>
      <c r="S116" s="113"/>
      <c r="T116" s="29"/>
      <c r="U116" s="599"/>
      <c r="V116" s="12"/>
      <c r="W116" s="199">
        <f t="shared" si="33"/>
        <v>0</v>
      </c>
      <c r="X116" s="210">
        <f t="shared" si="33"/>
        <v>0</v>
      </c>
      <c r="Y116" s="77">
        <f t="shared" si="34"/>
        <v>0</v>
      </c>
    </row>
    <row r="117" spans="2:25" ht="15" customHeight="1" thickBot="1" x14ac:dyDescent="0.25">
      <c r="B117" s="66" t="s">
        <v>29</v>
      </c>
      <c r="C117" s="135">
        <f>SUM(C105:C116)</f>
        <v>0</v>
      </c>
      <c r="D117" s="137">
        <f t="shared" ref="D117:T117" si="35">SUM(D105:D116)</f>
        <v>0</v>
      </c>
      <c r="E117" s="154">
        <f t="shared" si="35"/>
        <v>0</v>
      </c>
      <c r="F117" s="156">
        <f t="shared" si="35"/>
        <v>0</v>
      </c>
      <c r="G117" s="135">
        <f t="shared" si="35"/>
        <v>0</v>
      </c>
      <c r="H117" s="137">
        <f t="shared" si="35"/>
        <v>0</v>
      </c>
      <c r="I117" s="154">
        <f t="shared" si="35"/>
        <v>0</v>
      </c>
      <c r="J117" s="156">
        <f t="shared" si="35"/>
        <v>0</v>
      </c>
      <c r="K117" s="154">
        <f t="shared" si="35"/>
        <v>0</v>
      </c>
      <c r="L117" s="156">
        <f t="shared" si="35"/>
        <v>0</v>
      </c>
      <c r="M117" s="154">
        <f t="shared" si="35"/>
        <v>0</v>
      </c>
      <c r="N117" s="156">
        <f t="shared" si="35"/>
        <v>0</v>
      </c>
      <c r="O117" s="154">
        <f t="shared" si="35"/>
        <v>0</v>
      </c>
      <c r="P117" s="156">
        <f t="shared" si="35"/>
        <v>0</v>
      </c>
      <c r="Q117" s="154">
        <f t="shared" si="35"/>
        <v>0</v>
      </c>
      <c r="R117" s="156">
        <f t="shared" si="35"/>
        <v>0</v>
      </c>
      <c r="S117" s="154">
        <f t="shared" si="35"/>
        <v>0</v>
      </c>
      <c r="T117" s="156">
        <f t="shared" si="35"/>
        <v>0</v>
      </c>
      <c r="U117" s="647">
        <f>SUM(U105:U116)</f>
        <v>0</v>
      </c>
      <c r="V117" s="12"/>
      <c r="W117" s="55">
        <f t="shared" si="33"/>
        <v>0</v>
      </c>
      <c r="X117" s="56">
        <f t="shared" si="33"/>
        <v>0</v>
      </c>
      <c r="Y117" s="57">
        <f t="shared" si="34"/>
        <v>0</v>
      </c>
    </row>
    <row r="118" spans="2:25" ht="15" hidden="1" customHeight="1" x14ac:dyDescent="0.2">
      <c r="B118" s="442" t="s">
        <v>30</v>
      </c>
      <c r="C118" s="447">
        <f>C105</f>
        <v>0</v>
      </c>
      <c r="D118" s="467">
        <f t="shared" ref="D118:T118" si="36">D105</f>
        <v>0</v>
      </c>
      <c r="E118" s="447">
        <f t="shared" si="36"/>
        <v>0</v>
      </c>
      <c r="F118" s="467">
        <f t="shared" si="36"/>
        <v>0</v>
      </c>
      <c r="G118" s="447">
        <f t="shared" si="36"/>
        <v>0</v>
      </c>
      <c r="H118" s="467">
        <f t="shared" si="36"/>
        <v>0</v>
      </c>
      <c r="I118" s="447">
        <f t="shared" si="36"/>
        <v>0</v>
      </c>
      <c r="J118" s="467">
        <f t="shared" si="36"/>
        <v>0</v>
      </c>
      <c r="K118" s="447">
        <f t="shared" si="36"/>
        <v>0</v>
      </c>
      <c r="L118" s="467">
        <f t="shared" si="36"/>
        <v>0</v>
      </c>
      <c r="M118" s="447">
        <f t="shared" si="36"/>
        <v>0</v>
      </c>
      <c r="N118" s="467">
        <f t="shared" si="36"/>
        <v>0</v>
      </c>
      <c r="O118" s="447">
        <f t="shared" si="36"/>
        <v>0</v>
      </c>
      <c r="P118" s="467">
        <f t="shared" si="36"/>
        <v>0</v>
      </c>
      <c r="Q118" s="447">
        <f t="shared" si="36"/>
        <v>0</v>
      </c>
      <c r="R118" s="467">
        <f t="shared" si="36"/>
        <v>0</v>
      </c>
      <c r="S118" s="447">
        <f t="shared" si="36"/>
        <v>0</v>
      </c>
      <c r="T118" s="467">
        <f t="shared" si="36"/>
        <v>0</v>
      </c>
      <c r="U118" s="1"/>
      <c r="W118" s="447">
        <f>W105</f>
        <v>0</v>
      </c>
      <c r="X118" s="449">
        <f>X105</f>
        <v>0</v>
      </c>
      <c r="Y118" s="456">
        <f>Y105</f>
        <v>0</v>
      </c>
    </row>
    <row r="119" spans="2:25" ht="15" hidden="1" customHeight="1" x14ac:dyDescent="0.2">
      <c r="B119" s="443" t="s">
        <v>31</v>
      </c>
      <c r="C119" s="461">
        <f>C106+C118</f>
        <v>0</v>
      </c>
      <c r="D119" s="468">
        <f t="shared" ref="D119:T129" si="37">D106+D118</f>
        <v>0</v>
      </c>
      <c r="E119" s="461">
        <f t="shared" si="37"/>
        <v>0</v>
      </c>
      <c r="F119" s="468">
        <f t="shared" si="37"/>
        <v>0</v>
      </c>
      <c r="G119" s="461">
        <f t="shared" si="37"/>
        <v>0</v>
      </c>
      <c r="H119" s="468">
        <f t="shared" si="37"/>
        <v>0</v>
      </c>
      <c r="I119" s="461">
        <f t="shared" si="37"/>
        <v>0</v>
      </c>
      <c r="J119" s="468">
        <f t="shared" si="37"/>
        <v>0</v>
      </c>
      <c r="K119" s="461">
        <f t="shared" si="37"/>
        <v>0</v>
      </c>
      <c r="L119" s="468">
        <f t="shared" si="37"/>
        <v>0</v>
      </c>
      <c r="M119" s="461">
        <f t="shared" si="37"/>
        <v>0</v>
      </c>
      <c r="N119" s="468">
        <f t="shared" si="37"/>
        <v>0</v>
      </c>
      <c r="O119" s="461">
        <f t="shared" si="37"/>
        <v>0</v>
      </c>
      <c r="P119" s="468">
        <f t="shared" si="37"/>
        <v>0</v>
      </c>
      <c r="Q119" s="461">
        <f t="shared" si="37"/>
        <v>0</v>
      </c>
      <c r="R119" s="468">
        <f t="shared" si="37"/>
        <v>0</v>
      </c>
      <c r="S119" s="461">
        <f t="shared" si="37"/>
        <v>0</v>
      </c>
      <c r="T119" s="468">
        <f t="shared" si="37"/>
        <v>0</v>
      </c>
      <c r="U119" s="1"/>
      <c r="W119" s="461">
        <f t="shared" ref="W119:Y129" si="38">W106+W118</f>
        <v>0</v>
      </c>
      <c r="X119" s="450">
        <f t="shared" si="38"/>
        <v>0</v>
      </c>
      <c r="Y119" s="457">
        <f t="shared" si="38"/>
        <v>0</v>
      </c>
    </row>
    <row r="120" spans="2:25" ht="15" hidden="1" customHeight="1" x14ac:dyDescent="0.2">
      <c r="B120" s="443" t="s">
        <v>58</v>
      </c>
      <c r="C120" s="462">
        <f t="shared" ref="C120:C129" si="39">C107+C119</f>
        <v>0</v>
      </c>
      <c r="D120" s="469">
        <f t="shared" si="37"/>
        <v>0</v>
      </c>
      <c r="E120" s="462">
        <f t="shared" si="37"/>
        <v>0</v>
      </c>
      <c r="F120" s="469">
        <f t="shared" si="37"/>
        <v>0</v>
      </c>
      <c r="G120" s="462">
        <f t="shared" si="37"/>
        <v>0</v>
      </c>
      <c r="H120" s="469">
        <f t="shared" si="37"/>
        <v>0</v>
      </c>
      <c r="I120" s="462">
        <f t="shared" si="37"/>
        <v>0</v>
      </c>
      <c r="J120" s="469">
        <f t="shared" si="37"/>
        <v>0</v>
      </c>
      <c r="K120" s="462">
        <f t="shared" si="37"/>
        <v>0</v>
      </c>
      <c r="L120" s="469">
        <f t="shared" si="37"/>
        <v>0</v>
      </c>
      <c r="M120" s="462">
        <f t="shared" si="37"/>
        <v>0</v>
      </c>
      <c r="N120" s="469">
        <f t="shared" si="37"/>
        <v>0</v>
      </c>
      <c r="O120" s="462">
        <f t="shared" si="37"/>
        <v>0</v>
      </c>
      <c r="P120" s="469">
        <f t="shared" si="37"/>
        <v>0</v>
      </c>
      <c r="Q120" s="462">
        <f t="shared" si="37"/>
        <v>0</v>
      </c>
      <c r="R120" s="469">
        <f t="shared" si="37"/>
        <v>0</v>
      </c>
      <c r="S120" s="462">
        <f t="shared" si="37"/>
        <v>0</v>
      </c>
      <c r="T120" s="469">
        <f t="shared" si="37"/>
        <v>0</v>
      </c>
      <c r="U120" s="1"/>
      <c r="W120" s="462">
        <f t="shared" si="38"/>
        <v>0</v>
      </c>
      <c r="X120" s="452">
        <f t="shared" si="38"/>
        <v>0</v>
      </c>
      <c r="Y120" s="458">
        <f t="shared" si="38"/>
        <v>0</v>
      </c>
    </row>
    <row r="121" spans="2:25" ht="15" hidden="1" customHeight="1" x14ac:dyDescent="0.2">
      <c r="B121" s="444" t="s">
        <v>32</v>
      </c>
      <c r="C121" s="461">
        <f t="shared" si="39"/>
        <v>0</v>
      </c>
      <c r="D121" s="468">
        <f t="shared" si="37"/>
        <v>0</v>
      </c>
      <c r="E121" s="461">
        <f t="shared" si="37"/>
        <v>0</v>
      </c>
      <c r="F121" s="468">
        <f t="shared" si="37"/>
        <v>0</v>
      </c>
      <c r="G121" s="461">
        <f t="shared" si="37"/>
        <v>0</v>
      </c>
      <c r="H121" s="468">
        <f t="shared" si="37"/>
        <v>0</v>
      </c>
      <c r="I121" s="461">
        <f t="shared" si="37"/>
        <v>0</v>
      </c>
      <c r="J121" s="468">
        <f t="shared" si="37"/>
        <v>0</v>
      </c>
      <c r="K121" s="461">
        <f t="shared" si="37"/>
        <v>0</v>
      </c>
      <c r="L121" s="468">
        <f t="shared" si="37"/>
        <v>0</v>
      </c>
      <c r="M121" s="461">
        <f t="shared" si="37"/>
        <v>0</v>
      </c>
      <c r="N121" s="468">
        <f t="shared" si="37"/>
        <v>0</v>
      </c>
      <c r="O121" s="461">
        <f t="shared" si="37"/>
        <v>0</v>
      </c>
      <c r="P121" s="468">
        <f t="shared" si="37"/>
        <v>0</v>
      </c>
      <c r="Q121" s="461">
        <f t="shared" si="37"/>
        <v>0</v>
      </c>
      <c r="R121" s="468">
        <f t="shared" si="37"/>
        <v>0</v>
      </c>
      <c r="S121" s="461">
        <f t="shared" si="37"/>
        <v>0</v>
      </c>
      <c r="T121" s="468">
        <f t="shared" si="37"/>
        <v>0</v>
      </c>
      <c r="U121" s="1"/>
      <c r="W121" s="461">
        <f t="shared" si="38"/>
        <v>0</v>
      </c>
      <c r="X121" s="450">
        <f t="shared" si="38"/>
        <v>0</v>
      </c>
      <c r="Y121" s="457">
        <f t="shared" si="38"/>
        <v>0</v>
      </c>
    </row>
    <row r="122" spans="2:25" ht="15" hidden="1" customHeight="1" x14ac:dyDescent="0.2">
      <c r="B122" s="443" t="s">
        <v>33</v>
      </c>
      <c r="C122" s="461">
        <f t="shared" si="39"/>
        <v>0</v>
      </c>
      <c r="D122" s="468">
        <f t="shared" si="37"/>
        <v>0</v>
      </c>
      <c r="E122" s="461">
        <f t="shared" si="37"/>
        <v>0</v>
      </c>
      <c r="F122" s="468">
        <f t="shared" si="37"/>
        <v>0</v>
      </c>
      <c r="G122" s="461">
        <f t="shared" si="37"/>
        <v>0</v>
      </c>
      <c r="H122" s="468">
        <f t="shared" si="37"/>
        <v>0</v>
      </c>
      <c r="I122" s="461">
        <f t="shared" si="37"/>
        <v>0</v>
      </c>
      <c r="J122" s="468">
        <f t="shared" si="37"/>
        <v>0</v>
      </c>
      <c r="K122" s="461">
        <f t="shared" si="37"/>
        <v>0</v>
      </c>
      <c r="L122" s="468">
        <f t="shared" si="37"/>
        <v>0</v>
      </c>
      <c r="M122" s="461">
        <f t="shared" si="37"/>
        <v>0</v>
      </c>
      <c r="N122" s="468">
        <f t="shared" si="37"/>
        <v>0</v>
      </c>
      <c r="O122" s="461">
        <f t="shared" si="37"/>
        <v>0</v>
      </c>
      <c r="P122" s="468">
        <f t="shared" si="37"/>
        <v>0</v>
      </c>
      <c r="Q122" s="461">
        <f t="shared" si="37"/>
        <v>0</v>
      </c>
      <c r="R122" s="468">
        <f t="shared" si="37"/>
        <v>0</v>
      </c>
      <c r="S122" s="461">
        <f t="shared" si="37"/>
        <v>0</v>
      </c>
      <c r="T122" s="468">
        <f t="shared" si="37"/>
        <v>0</v>
      </c>
      <c r="U122" s="1"/>
      <c r="W122" s="461">
        <f t="shared" si="38"/>
        <v>0</v>
      </c>
      <c r="X122" s="450">
        <f t="shared" si="38"/>
        <v>0</v>
      </c>
      <c r="Y122" s="457">
        <f t="shared" si="38"/>
        <v>0</v>
      </c>
    </row>
    <row r="123" spans="2:25" ht="15" hidden="1" customHeight="1" x14ac:dyDescent="0.2">
      <c r="B123" s="445" t="s">
        <v>34</v>
      </c>
      <c r="C123" s="461">
        <f t="shared" si="39"/>
        <v>0</v>
      </c>
      <c r="D123" s="468">
        <f t="shared" si="37"/>
        <v>0</v>
      </c>
      <c r="E123" s="461">
        <f t="shared" si="37"/>
        <v>0</v>
      </c>
      <c r="F123" s="468">
        <f t="shared" si="37"/>
        <v>0</v>
      </c>
      <c r="G123" s="461">
        <f t="shared" si="37"/>
        <v>0</v>
      </c>
      <c r="H123" s="468">
        <f t="shared" si="37"/>
        <v>0</v>
      </c>
      <c r="I123" s="461">
        <f t="shared" si="37"/>
        <v>0</v>
      </c>
      <c r="J123" s="468">
        <f t="shared" si="37"/>
        <v>0</v>
      </c>
      <c r="K123" s="461">
        <f t="shared" si="37"/>
        <v>0</v>
      </c>
      <c r="L123" s="468">
        <f t="shared" si="37"/>
        <v>0</v>
      </c>
      <c r="M123" s="461">
        <f t="shared" si="37"/>
        <v>0</v>
      </c>
      <c r="N123" s="468">
        <f t="shared" si="37"/>
        <v>0</v>
      </c>
      <c r="O123" s="461">
        <f t="shared" si="37"/>
        <v>0</v>
      </c>
      <c r="P123" s="468">
        <f t="shared" si="37"/>
        <v>0</v>
      </c>
      <c r="Q123" s="461">
        <f t="shared" si="37"/>
        <v>0</v>
      </c>
      <c r="R123" s="468">
        <f t="shared" si="37"/>
        <v>0</v>
      </c>
      <c r="S123" s="461">
        <f t="shared" si="37"/>
        <v>0</v>
      </c>
      <c r="T123" s="468">
        <f t="shared" si="37"/>
        <v>0</v>
      </c>
      <c r="U123" s="1"/>
      <c r="W123" s="461">
        <f t="shared" si="38"/>
        <v>0</v>
      </c>
      <c r="X123" s="450">
        <f t="shared" si="38"/>
        <v>0</v>
      </c>
      <c r="Y123" s="457">
        <f t="shared" si="38"/>
        <v>0</v>
      </c>
    </row>
    <row r="124" spans="2:25" ht="15" hidden="1" customHeight="1" x14ac:dyDescent="0.2">
      <c r="B124" s="443" t="s">
        <v>35</v>
      </c>
      <c r="C124" s="463">
        <f t="shared" si="39"/>
        <v>0</v>
      </c>
      <c r="D124" s="470">
        <f t="shared" si="37"/>
        <v>0</v>
      </c>
      <c r="E124" s="463">
        <f t="shared" si="37"/>
        <v>0</v>
      </c>
      <c r="F124" s="470">
        <f t="shared" si="37"/>
        <v>0</v>
      </c>
      <c r="G124" s="463">
        <f t="shared" si="37"/>
        <v>0</v>
      </c>
      <c r="H124" s="470">
        <f t="shared" si="37"/>
        <v>0</v>
      </c>
      <c r="I124" s="463">
        <f t="shared" si="37"/>
        <v>0</v>
      </c>
      <c r="J124" s="470">
        <f t="shared" si="37"/>
        <v>0</v>
      </c>
      <c r="K124" s="463">
        <f t="shared" si="37"/>
        <v>0</v>
      </c>
      <c r="L124" s="470">
        <f t="shared" si="37"/>
        <v>0</v>
      </c>
      <c r="M124" s="463">
        <f t="shared" si="37"/>
        <v>0</v>
      </c>
      <c r="N124" s="470">
        <f t="shared" si="37"/>
        <v>0</v>
      </c>
      <c r="O124" s="463">
        <f t="shared" si="37"/>
        <v>0</v>
      </c>
      <c r="P124" s="470">
        <f t="shared" si="37"/>
        <v>0</v>
      </c>
      <c r="Q124" s="463">
        <f t="shared" si="37"/>
        <v>0</v>
      </c>
      <c r="R124" s="470">
        <f t="shared" si="37"/>
        <v>0</v>
      </c>
      <c r="S124" s="463">
        <f t="shared" si="37"/>
        <v>0</v>
      </c>
      <c r="T124" s="470">
        <f t="shared" si="37"/>
        <v>0</v>
      </c>
      <c r="U124" s="1"/>
      <c r="W124" s="463">
        <f t="shared" si="38"/>
        <v>0</v>
      </c>
      <c r="X124" s="454">
        <f t="shared" si="38"/>
        <v>0</v>
      </c>
      <c r="Y124" s="459">
        <f t="shared" si="38"/>
        <v>0</v>
      </c>
    </row>
    <row r="125" spans="2:25" ht="15" hidden="1" customHeight="1" x14ac:dyDescent="0.2">
      <c r="B125" s="443" t="s">
        <v>36</v>
      </c>
      <c r="C125" s="461">
        <f t="shared" si="39"/>
        <v>0</v>
      </c>
      <c r="D125" s="468">
        <f t="shared" si="37"/>
        <v>0</v>
      </c>
      <c r="E125" s="461">
        <f t="shared" si="37"/>
        <v>0</v>
      </c>
      <c r="F125" s="468">
        <f t="shared" si="37"/>
        <v>0</v>
      </c>
      <c r="G125" s="461">
        <f t="shared" si="37"/>
        <v>0</v>
      </c>
      <c r="H125" s="468">
        <f t="shared" si="37"/>
        <v>0</v>
      </c>
      <c r="I125" s="461">
        <f t="shared" si="37"/>
        <v>0</v>
      </c>
      <c r="J125" s="468">
        <f t="shared" si="37"/>
        <v>0</v>
      </c>
      <c r="K125" s="461">
        <f t="shared" si="37"/>
        <v>0</v>
      </c>
      <c r="L125" s="468">
        <f t="shared" si="37"/>
        <v>0</v>
      </c>
      <c r="M125" s="461">
        <f t="shared" si="37"/>
        <v>0</v>
      </c>
      <c r="N125" s="468">
        <f t="shared" si="37"/>
        <v>0</v>
      </c>
      <c r="O125" s="461">
        <f t="shared" si="37"/>
        <v>0</v>
      </c>
      <c r="P125" s="468">
        <f t="shared" si="37"/>
        <v>0</v>
      </c>
      <c r="Q125" s="461">
        <f t="shared" si="37"/>
        <v>0</v>
      </c>
      <c r="R125" s="468">
        <f t="shared" si="37"/>
        <v>0</v>
      </c>
      <c r="S125" s="461">
        <f t="shared" si="37"/>
        <v>0</v>
      </c>
      <c r="T125" s="468">
        <f t="shared" si="37"/>
        <v>0</v>
      </c>
      <c r="U125" s="1"/>
      <c r="W125" s="461">
        <f t="shared" si="38"/>
        <v>0</v>
      </c>
      <c r="X125" s="450">
        <f t="shared" si="38"/>
        <v>0</v>
      </c>
      <c r="Y125" s="457">
        <f t="shared" si="38"/>
        <v>0</v>
      </c>
    </row>
    <row r="126" spans="2:25" ht="15" hidden="1" customHeight="1" x14ac:dyDescent="0.2">
      <c r="B126" s="443" t="s">
        <v>37</v>
      </c>
      <c r="C126" s="462">
        <f t="shared" si="39"/>
        <v>0</v>
      </c>
      <c r="D126" s="469">
        <f t="shared" si="37"/>
        <v>0</v>
      </c>
      <c r="E126" s="462">
        <f t="shared" si="37"/>
        <v>0</v>
      </c>
      <c r="F126" s="469">
        <f t="shared" si="37"/>
        <v>0</v>
      </c>
      <c r="G126" s="462">
        <f t="shared" si="37"/>
        <v>0</v>
      </c>
      <c r="H126" s="469">
        <f t="shared" si="37"/>
        <v>0</v>
      </c>
      <c r="I126" s="462">
        <f t="shared" si="37"/>
        <v>0</v>
      </c>
      <c r="J126" s="469">
        <f t="shared" si="37"/>
        <v>0</v>
      </c>
      <c r="K126" s="462">
        <f t="shared" si="37"/>
        <v>0</v>
      </c>
      <c r="L126" s="469">
        <f t="shared" si="37"/>
        <v>0</v>
      </c>
      <c r="M126" s="462">
        <f t="shared" si="37"/>
        <v>0</v>
      </c>
      <c r="N126" s="469">
        <f t="shared" si="37"/>
        <v>0</v>
      </c>
      <c r="O126" s="462">
        <f t="shared" si="37"/>
        <v>0</v>
      </c>
      <c r="P126" s="469">
        <f t="shared" si="37"/>
        <v>0</v>
      </c>
      <c r="Q126" s="462">
        <f t="shared" si="37"/>
        <v>0</v>
      </c>
      <c r="R126" s="469">
        <f t="shared" si="37"/>
        <v>0</v>
      </c>
      <c r="S126" s="462">
        <f t="shared" si="37"/>
        <v>0</v>
      </c>
      <c r="T126" s="469">
        <f t="shared" si="37"/>
        <v>0</v>
      </c>
      <c r="U126" s="1"/>
      <c r="W126" s="462">
        <f t="shared" si="38"/>
        <v>0</v>
      </c>
      <c r="X126" s="452">
        <f t="shared" si="38"/>
        <v>0</v>
      </c>
      <c r="Y126" s="458">
        <f t="shared" si="38"/>
        <v>0</v>
      </c>
    </row>
    <row r="127" spans="2:25" ht="15" hidden="1" customHeight="1" x14ac:dyDescent="0.2">
      <c r="B127" s="444" t="s">
        <v>38</v>
      </c>
      <c r="C127" s="461">
        <f t="shared" si="39"/>
        <v>0</v>
      </c>
      <c r="D127" s="468">
        <f t="shared" si="37"/>
        <v>0</v>
      </c>
      <c r="E127" s="461">
        <f t="shared" si="37"/>
        <v>0</v>
      </c>
      <c r="F127" s="468">
        <f t="shared" si="37"/>
        <v>0</v>
      </c>
      <c r="G127" s="461">
        <f t="shared" si="37"/>
        <v>0</v>
      </c>
      <c r="H127" s="468">
        <f t="shared" si="37"/>
        <v>0</v>
      </c>
      <c r="I127" s="461">
        <f t="shared" si="37"/>
        <v>0</v>
      </c>
      <c r="J127" s="468">
        <f t="shared" si="37"/>
        <v>0</v>
      </c>
      <c r="K127" s="461">
        <f t="shared" si="37"/>
        <v>0</v>
      </c>
      <c r="L127" s="468">
        <f t="shared" si="37"/>
        <v>0</v>
      </c>
      <c r="M127" s="461">
        <f t="shared" si="37"/>
        <v>0</v>
      </c>
      <c r="N127" s="468">
        <f t="shared" si="37"/>
        <v>0</v>
      </c>
      <c r="O127" s="461">
        <f t="shared" si="37"/>
        <v>0</v>
      </c>
      <c r="P127" s="468">
        <f t="shared" si="37"/>
        <v>0</v>
      </c>
      <c r="Q127" s="461">
        <f t="shared" si="37"/>
        <v>0</v>
      </c>
      <c r="R127" s="468">
        <f t="shared" si="37"/>
        <v>0</v>
      </c>
      <c r="S127" s="461">
        <f t="shared" si="37"/>
        <v>0</v>
      </c>
      <c r="T127" s="468">
        <f t="shared" si="37"/>
        <v>0</v>
      </c>
      <c r="U127" s="1"/>
      <c r="W127" s="461">
        <f t="shared" si="38"/>
        <v>0</v>
      </c>
      <c r="X127" s="450">
        <f t="shared" si="38"/>
        <v>0</v>
      </c>
      <c r="Y127" s="457">
        <f t="shared" si="38"/>
        <v>0</v>
      </c>
    </row>
    <row r="128" spans="2:25" ht="15" hidden="1" customHeight="1" x14ac:dyDescent="0.2">
      <c r="B128" s="443" t="s">
        <v>39</v>
      </c>
      <c r="C128" s="461">
        <f t="shared" si="39"/>
        <v>0</v>
      </c>
      <c r="D128" s="468">
        <f t="shared" si="37"/>
        <v>0</v>
      </c>
      <c r="E128" s="461">
        <f t="shared" si="37"/>
        <v>0</v>
      </c>
      <c r="F128" s="468">
        <f t="shared" si="37"/>
        <v>0</v>
      </c>
      <c r="G128" s="461">
        <f t="shared" si="37"/>
        <v>0</v>
      </c>
      <c r="H128" s="468">
        <f t="shared" si="37"/>
        <v>0</v>
      </c>
      <c r="I128" s="461">
        <f t="shared" si="37"/>
        <v>0</v>
      </c>
      <c r="J128" s="468">
        <f t="shared" si="37"/>
        <v>0</v>
      </c>
      <c r="K128" s="461">
        <f t="shared" si="37"/>
        <v>0</v>
      </c>
      <c r="L128" s="468">
        <f t="shared" si="37"/>
        <v>0</v>
      </c>
      <c r="M128" s="461">
        <f t="shared" si="37"/>
        <v>0</v>
      </c>
      <c r="N128" s="468">
        <f t="shared" si="37"/>
        <v>0</v>
      </c>
      <c r="O128" s="461">
        <f t="shared" si="37"/>
        <v>0</v>
      </c>
      <c r="P128" s="468">
        <f t="shared" si="37"/>
        <v>0</v>
      </c>
      <c r="Q128" s="461">
        <f t="shared" si="37"/>
        <v>0</v>
      </c>
      <c r="R128" s="468">
        <f t="shared" si="37"/>
        <v>0</v>
      </c>
      <c r="S128" s="461">
        <f t="shared" si="37"/>
        <v>0</v>
      </c>
      <c r="T128" s="468">
        <f t="shared" si="37"/>
        <v>0</v>
      </c>
      <c r="U128" s="1"/>
      <c r="W128" s="461">
        <f t="shared" si="38"/>
        <v>0</v>
      </c>
      <c r="X128" s="450">
        <f t="shared" si="38"/>
        <v>0</v>
      </c>
      <c r="Y128" s="457">
        <f t="shared" si="38"/>
        <v>0</v>
      </c>
    </row>
    <row r="129" spans="2:25" ht="15" hidden="1" customHeight="1" thickBot="1" x14ac:dyDescent="0.25">
      <c r="B129" s="446" t="s">
        <v>40</v>
      </c>
      <c r="C129" s="464">
        <f t="shared" si="39"/>
        <v>0</v>
      </c>
      <c r="D129" s="471">
        <f t="shared" si="37"/>
        <v>0</v>
      </c>
      <c r="E129" s="464">
        <f t="shared" si="37"/>
        <v>0</v>
      </c>
      <c r="F129" s="471">
        <f t="shared" si="37"/>
        <v>0</v>
      </c>
      <c r="G129" s="464">
        <f t="shared" si="37"/>
        <v>0</v>
      </c>
      <c r="H129" s="471">
        <f t="shared" si="37"/>
        <v>0</v>
      </c>
      <c r="I129" s="464">
        <f t="shared" si="37"/>
        <v>0</v>
      </c>
      <c r="J129" s="471">
        <f t="shared" si="37"/>
        <v>0</v>
      </c>
      <c r="K129" s="464">
        <f t="shared" si="37"/>
        <v>0</v>
      </c>
      <c r="L129" s="471">
        <f t="shared" si="37"/>
        <v>0</v>
      </c>
      <c r="M129" s="464">
        <f t="shared" si="37"/>
        <v>0</v>
      </c>
      <c r="N129" s="471">
        <f t="shared" si="37"/>
        <v>0</v>
      </c>
      <c r="O129" s="464">
        <f t="shared" si="37"/>
        <v>0</v>
      </c>
      <c r="P129" s="471">
        <f t="shared" si="37"/>
        <v>0</v>
      </c>
      <c r="Q129" s="464">
        <f t="shared" si="37"/>
        <v>0</v>
      </c>
      <c r="R129" s="471">
        <f t="shared" si="37"/>
        <v>0</v>
      </c>
      <c r="S129" s="464">
        <f t="shared" si="37"/>
        <v>0</v>
      </c>
      <c r="T129" s="471">
        <f t="shared" si="37"/>
        <v>0</v>
      </c>
      <c r="U129" s="1"/>
      <c r="W129" s="464">
        <f t="shared" si="38"/>
        <v>0</v>
      </c>
      <c r="X129" s="465">
        <f t="shared" si="38"/>
        <v>0</v>
      </c>
      <c r="Y129" s="460">
        <f t="shared" si="38"/>
        <v>0</v>
      </c>
    </row>
    <row r="130" spans="2:25" ht="15" customHeight="1" x14ac:dyDescent="0.2">
      <c r="C130" s="5"/>
      <c r="D130" s="9"/>
      <c r="K130" s="9"/>
      <c r="L130" s="9"/>
      <c r="M130" s="9"/>
      <c r="N130" s="9"/>
      <c r="O130" s="9"/>
      <c r="P130" s="9"/>
      <c r="Q130" s="9"/>
      <c r="R130" s="9"/>
      <c r="W130" s="9"/>
      <c r="X130" s="9"/>
      <c r="Y130" s="7"/>
    </row>
    <row r="131" spans="2:25" ht="15" customHeight="1" x14ac:dyDescent="0.2">
      <c r="C131" s="5"/>
      <c r="D131" s="9"/>
      <c r="E131" s="129"/>
      <c r="F131" s="130" t="s">
        <v>42</v>
      </c>
      <c r="G131" s="131"/>
      <c r="H131" s="131"/>
      <c r="I131" s="132"/>
      <c r="J131" s="133" t="s">
        <v>0</v>
      </c>
      <c r="K131" s="9"/>
      <c r="L131" s="9"/>
      <c r="M131" s="9"/>
      <c r="N131" s="9"/>
      <c r="O131" s="9"/>
      <c r="P131" s="9"/>
      <c r="Q131" s="9"/>
      <c r="R131" s="9"/>
      <c r="W131" s="9"/>
      <c r="X131" s="9"/>
      <c r="Y131" s="7"/>
    </row>
    <row r="132" spans="2:25" s="7" customFormat="1" ht="15" customHeight="1" thickBot="1" x14ac:dyDescent="0.25">
      <c r="C132" s="5"/>
      <c r="D132" s="9"/>
      <c r="E132" s="53"/>
      <c r="F132" s="54"/>
      <c r="G132" s="5"/>
      <c r="H132" s="5"/>
      <c r="I132" s="5"/>
      <c r="J132" s="8"/>
      <c r="K132" s="9"/>
      <c r="L132" s="9"/>
      <c r="M132" s="9"/>
      <c r="N132" s="9"/>
      <c r="O132" s="9"/>
      <c r="P132" s="9"/>
      <c r="Q132" s="9"/>
      <c r="R132" s="9"/>
      <c r="U132" s="24"/>
      <c r="V132" s="24"/>
      <c r="W132" s="9"/>
      <c r="X132" s="9"/>
    </row>
    <row r="133" spans="2:25" s="44" customFormat="1" ht="30" customHeight="1" thickBot="1" x14ac:dyDescent="0.3">
      <c r="B133" s="62" t="s">
        <v>41</v>
      </c>
      <c r="C133" s="1097" t="s">
        <v>11</v>
      </c>
      <c r="D133" s="1098"/>
      <c r="E133" s="1097" t="s">
        <v>43</v>
      </c>
      <c r="F133" s="1098"/>
      <c r="G133" s="1097" t="s">
        <v>44</v>
      </c>
      <c r="H133" s="1098"/>
      <c r="I133" s="1097" t="s">
        <v>45</v>
      </c>
      <c r="J133" s="1098"/>
      <c r="K133" s="1097" t="s">
        <v>46</v>
      </c>
      <c r="L133" s="1098"/>
      <c r="M133" s="1097" t="s">
        <v>3</v>
      </c>
      <c r="N133" s="1098"/>
      <c r="O133" s="1097" t="s">
        <v>47</v>
      </c>
      <c r="P133" s="1098"/>
      <c r="Q133" s="1097" t="s">
        <v>7</v>
      </c>
      <c r="R133" s="1098"/>
      <c r="T133" s="1102" t="s">
        <v>107</v>
      </c>
      <c r="U133" s="1103"/>
      <c r="V133" s="45"/>
      <c r="W133" s="1108" t="str">
        <f>B133</f>
        <v>Near Miss</v>
      </c>
      <c r="X133" s="1109"/>
      <c r="Y133" s="1110"/>
    </row>
    <row r="134" spans="2:25" s="44" customFormat="1" ht="30" customHeight="1" thickBot="1" x14ac:dyDescent="0.3">
      <c r="B134" s="1057" t="str">
        <f ca="1">T7</f>
        <v>2018  ~  2019</v>
      </c>
      <c r="C134" s="184" t="s">
        <v>6</v>
      </c>
      <c r="D134" s="185" t="s">
        <v>4</v>
      </c>
      <c r="E134" s="184" t="s">
        <v>6</v>
      </c>
      <c r="F134" s="185" t="s">
        <v>4</v>
      </c>
      <c r="G134" s="184" t="s">
        <v>6</v>
      </c>
      <c r="H134" s="185" t="s">
        <v>4</v>
      </c>
      <c r="I134" s="184" t="s">
        <v>6</v>
      </c>
      <c r="J134" s="185" t="s">
        <v>4</v>
      </c>
      <c r="K134" s="184" t="s">
        <v>6</v>
      </c>
      <c r="L134" s="185" t="s">
        <v>4</v>
      </c>
      <c r="M134" s="184" t="s">
        <v>6</v>
      </c>
      <c r="N134" s="185" t="s">
        <v>4</v>
      </c>
      <c r="O134" s="184" t="s">
        <v>6</v>
      </c>
      <c r="P134" s="185" t="s">
        <v>4</v>
      </c>
      <c r="Q134" s="184" t="s">
        <v>6</v>
      </c>
      <c r="R134" s="185" t="s">
        <v>4</v>
      </c>
      <c r="T134" s="142" t="s">
        <v>74</v>
      </c>
      <c r="U134" s="143" t="s">
        <v>1</v>
      </c>
      <c r="V134" s="45"/>
      <c r="W134" s="184" t="s">
        <v>6</v>
      </c>
      <c r="X134" s="185" t="s">
        <v>4</v>
      </c>
      <c r="Y134" s="67" t="s">
        <v>28</v>
      </c>
    </row>
    <row r="135" spans="2:25" ht="15" customHeight="1" x14ac:dyDescent="0.2">
      <c r="B135" s="63" t="s">
        <v>30</v>
      </c>
      <c r="C135" s="84"/>
      <c r="D135" s="85"/>
      <c r="E135" s="574">
        <v>1</v>
      </c>
      <c r="F135" s="86"/>
      <c r="G135" s="1084">
        <v>1</v>
      </c>
      <c r="H135" s="36"/>
      <c r="I135" s="26"/>
      <c r="J135" s="27"/>
      <c r="K135" s="109"/>
      <c r="L135" s="85"/>
      <c r="M135" s="26"/>
      <c r="N135" s="27"/>
      <c r="O135" s="109"/>
      <c r="P135" s="85"/>
      <c r="Q135" s="26"/>
      <c r="R135" s="27"/>
      <c r="T135" s="148">
        <v>2</v>
      </c>
      <c r="U135" s="149"/>
      <c r="W135" s="172">
        <f>I135+K135+M135+O135+G135+E135+C135+Q135</f>
        <v>2</v>
      </c>
      <c r="X135" s="206">
        <f>J135+L135+N135+P135+H135+F135+D135+R135</f>
        <v>0</v>
      </c>
      <c r="Y135" s="68">
        <f>W135+X135</f>
        <v>2</v>
      </c>
    </row>
    <row r="136" spans="2:25" ht="15" customHeight="1" x14ac:dyDescent="0.2">
      <c r="B136" s="63" t="s">
        <v>31</v>
      </c>
      <c r="C136" s="22"/>
      <c r="D136" s="87"/>
      <c r="E136" s="16"/>
      <c r="F136" s="23"/>
      <c r="G136" s="22"/>
      <c r="H136" s="586">
        <v>1</v>
      </c>
      <c r="I136" s="16"/>
      <c r="J136" s="15"/>
      <c r="K136" s="110"/>
      <c r="L136" s="87"/>
      <c r="M136" s="16"/>
      <c r="N136" s="15"/>
      <c r="O136" s="110"/>
      <c r="P136" s="87"/>
      <c r="Q136" s="16"/>
      <c r="R136" s="580">
        <v>1</v>
      </c>
      <c r="T136" s="146">
        <v>1</v>
      </c>
      <c r="U136" s="147">
        <v>1</v>
      </c>
      <c r="W136" s="174">
        <f>I136+K136+M136+O136+G136+E136+C136+Q136</f>
        <v>0</v>
      </c>
      <c r="X136" s="207">
        <f>J136+L136+N136+P136+H136+F136+D136+R136</f>
        <v>2</v>
      </c>
      <c r="Y136" s="69">
        <f t="shared" ref="Y136:Y147" si="40">W136+X136</f>
        <v>2</v>
      </c>
    </row>
    <row r="137" spans="2:25" ht="15" customHeight="1" x14ac:dyDescent="0.2">
      <c r="B137" s="63" t="s">
        <v>58</v>
      </c>
      <c r="C137" s="22"/>
      <c r="D137" s="87"/>
      <c r="E137" s="16"/>
      <c r="F137" s="23"/>
      <c r="G137" s="22"/>
      <c r="H137" s="25"/>
      <c r="I137" s="16"/>
      <c r="J137" s="15"/>
      <c r="K137" s="110"/>
      <c r="L137" s="87"/>
      <c r="M137" s="16"/>
      <c r="N137" s="15"/>
      <c r="O137" s="110"/>
      <c r="P137" s="87"/>
      <c r="Q137" s="16"/>
      <c r="R137" s="15"/>
      <c r="T137" s="150"/>
      <c r="U137" s="151"/>
      <c r="W137" s="174">
        <f t="shared" ref="W137:X147" si="41">I137+K137+M137+O137+G137+E137+C137+Q137</f>
        <v>0</v>
      </c>
      <c r="X137" s="207">
        <f t="shared" si="41"/>
        <v>0</v>
      </c>
      <c r="Y137" s="69">
        <f t="shared" si="40"/>
        <v>0</v>
      </c>
    </row>
    <row r="138" spans="2:25" ht="15" customHeight="1" x14ac:dyDescent="0.25">
      <c r="B138" s="64" t="s">
        <v>32</v>
      </c>
      <c r="C138" s="88"/>
      <c r="D138" s="89"/>
      <c r="E138" s="30"/>
      <c r="F138" s="32"/>
      <c r="G138" s="651"/>
      <c r="H138" s="652"/>
      <c r="I138" s="30"/>
      <c r="J138" s="31"/>
      <c r="K138" s="112"/>
      <c r="L138" s="89"/>
      <c r="M138" s="30"/>
      <c r="N138" s="31"/>
      <c r="O138" s="112"/>
      <c r="P138" s="89"/>
      <c r="Q138" s="30"/>
      <c r="R138" s="31"/>
      <c r="T138" s="146"/>
      <c r="U138" s="147"/>
      <c r="W138" s="176">
        <f t="shared" si="41"/>
        <v>0</v>
      </c>
      <c r="X138" s="208">
        <f t="shared" si="41"/>
        <v>0</v>
      </c>
      <c r="Y138" s="70">
        <f t="shared" si="40"/>
        <v>0</v>
      </c>
    </row>
    <row r="139" spans="2:25" ht="15" customHeight="1" x14ac:dyDescent="0.25">
      <c r="B139" s="63" t="s">
        <v>33</v>
      </c>
      <c r="C139" s="91"/>
      <c r="D139" s="87"/>
      <c r="E139" s="92"/>
      <c r="F139" s="23"/>
      <c r="G139" s="22"/>
      <c r="H139" s="25"/>
      <c r="I139" s="16"/>
      <c r="J139" s="15"/>
      <c r="K139" s="111"/>
      <c r="L139" s="87"/>
      <c r="M139" s="16"/>
      <c r="N139" s="160"/>
      <c r="O139" s="111"/>
      <c r="P139" s="87"/>
      <c r="Q139" s="92"/>
      <c r="R139" s="15"/>
      <c r="T139" s="146"/>
      <c r="U139" s="147"/>
      <c r="W139" s="174">
        <f t="shared" si="41"/>
        <v>0</v>
      </c>
      <c r="X139" s="207">
        <f t="shared" si="41"/>
        <v>0</v>
      </c>
      <c r="Y139" s="69">
        <f t="shared" si="40"/>
        <v>0</v>
      </c>
    </row>
    <row r="140" spans="2:25" ht="15" customHeight="1" x14ac:dyDescent="0.25">
      <c r="B140" s="65" t="s">
        <v>34</v>
      </c>
      <c r="C140" s="93"/>
      <c r="D140" s="94"/>
      <c r="E140" s="33"/>
      <c r="F140" s="35"/>
      <c r="G140" s="93"/>
      <c r="H140" s="95"/>
      <c r="I140" s="33"/>
      <c r="J140" s="34"/>
      <c r="K140" s="108"/>
      <c r="L140" s="94"/>
      <c r="M140" s="33"/>
      <c r="N140" s="161"/>
      <c r="O140" s="108"/>
      <c r="P140" s="94"/>
      <c r="Q140" s="33"/>
      <c r="R140" s="34"/>
      <c r="T140" s="146"/>
      <c r="U140" s="147"/>
      <c r="W140" s="178">
        <f t="shared" si="41"/>
        <v>0</v>
      </c>
      <c r="X140" s="209">
        <f t="shared" si="41"/>
        <v>0</v>
      </c>
      <c r="Y140" s="71">
        <f t="shared" si="40"/>
        <v>0</v>
      </c>
    </row>
    <row r="141" spans="2:25" ht="15" customHeight="1" x14ac:dyDescent="0.25">
      <c r="B141" s="63" t="s">
        <v>35</v>
      </c>
      <c r="C141" s="22"/>
      <c r="D141" s="87"/>
      <c r="E141" s="16"/>
      <c r="F141" s="23"/>
      <c r="G141" s="22"/>
      <c r="H141" s="25"/>
      <c r="I141" s="16"/>
      <c r="J141" s="15"/>
      <c r="K141" s="110"/>
      <c r="L141" s="87"/>
      <c r="M141" s="16"/>
      <c r="N141" s="15"/>
      <c r="O141" s="110"/>
      <c r="P141" s="157"/>
      <c r="Q141" s="16"/>
      <c r="R141" s="15"/>
      <c r="T141" s="148"/>
      <c r="U141" s="149"/>
      <c r="W141" s="174">
        <f t="shared" si="41"/>
        <v>0</v>
      </c>
      <c r="X141" s="207">
        <f t="shared" si="41"/>
        <v>0</v>
      </c>
      <c r="Y141" s="70">
        <f t="shared" si="40"/>
        <v>0</v>
      </c>
    </row>
    <row r="142" spans="2:25" ht="15" customHeight="1" x14ac:dyDescent="0.25">
      <c r="B142" s="63" t="s">
        <v>36</v>
      </c>
      <c r="C142" s="91"/>
      <c r="D142" s="87"/>
      <c r="E142" s="92"/>
      <c r="F142" s="23"/>
      <c r="G142" s="22"/>
      <c r="H142" s="25"/>
      <c r="I142" s="16"/>
      <c r="J142" s="15"/>
      <c r="K142" s="110"/>
      <c r="L142" s="87"/>
      <c r="M142" s="92"/>
      <c r="N142" s="15"/>
      <c r="O142" s="110"/>
      <c r="P142" s="87"/>
      <c r="Q142" s="16"/>
      <c r="R142" s="15"/>
      <c r="T142" s="146"/>
      <c r="U142" s="147"/>
      <c r="W142" s="174">
        <f t="shared" si="41"/>
        <v>0</v>
      </c>
      <c r="X142" s="207">
        <f t="shared" si="41"/>
        <v>0</v>
      </c>
      <c r="Y142" s="69">
        <f t="shared" si="40"/>
        <v>0</v>
      </c>
    </row>
    <row r="143" spans="2:25" ht="15" customHeight="1" x14ac:dyDescent="0.2">
      <c r="B143" s="63" t="s">
        <v>37</v>
      </c>
      <c r="C143" s="22"/>
      <c r="D143" s="87"/>
      <c r="E143" s="16"/>
      <c r="F143" s="23"/>
      <c r="G143" s="22"/>
      <c r="H143" s="25"/>
      <c r="I143" s="16"/>
      <c r="J143" s="15"/>
      <c r="K143" s="110"/>
      <c r="L143" s="87"/>
      <c r="M143" s="16"/>
      <c r="N143" s="15"/>
      <c r="O143" s="110"/>
      <c r="P143" s="87"/>
      <c r="Q143" s="16"/>
      <c r="R143" s="15"/>
      <c r="T143" s="150"/>
      <c r="U143" s="151"/>
      <c r="W143" s="178">
        <f t="shared" si="41"/>
        <v>0</v>
      </c>
      <c r="X143" s="209">
        <f t="shared" si="41"/>
        <v>0</v>
      </c>
      <c r="Y143" s="71">
        <f t="shared" si="40"/>
        <v>0</v>
      </c>
    </row>
    <row r="144" spans="2:25" ht="15" customHeight="1" x14ac:dyDescent="0.2">
      <c r="B144" s="64" t="s">
        <v>38</v>
      </c>
      <c r="C144" s="88"/>
      <c r="D144" s="89"/>
      <c r="E144" s="30"/>
      <c r="F144" s="32"/>
      <c r="G144" s="88"/>
      <c r="H144" s="90"/>
      <c r="I144" s="30"/>
      <c r="J144" s="31"/>
      <c r="K144" s="112"/>
      <c r="L144" s="89"/>
      <c r="M144" s="30"/>
      <c r="N144" s="31"/>
      <c r="O144" s="112"/>
      <c r="P144" s="89"/>
      <c r="Q144" s="30"/>
      <c r="R144" s="31"/>
      <c r="T144" s="146"/>
      <c r="U144" s="147"/>
      <c r="W144" s="174">
        <f t="shared" si="41"/>
        <v>0</v>
      </c>
      <c r="X144" s="207">
        <f t="shared" si="41"/>
        <v>0</v>
      </c>
      <c r="Y144" s="69">
        <f t="shared" si="40"/>
        <v>0</v>
      </c>
    </row>
    <row r="145" spans="2:25" ht="15" customHeight="1" x14ac:dyDescent="0.2">
      <c r="B145" s="63" t="s">
        <v>39</v>
      </c>
      <c r="C145" s="22"/>
      <c r="D145" s="87"/>
      <c r="E145" s="16"/>
      <c r="F145" s="23"/>
      <c r="G145" s="16"/>
      <c r="H145" s="15"/>
      <c r="I145" s="16"/>
      <c r="J145" s="15"/>
      <c r="K145" s="110"/>
      <c r="L145" s="87"/>
      <c r="M145" s="16"/>
      <c r="N145" s="15"/>
      <c r="O145" s="110"/>
      <c r="P145" s="87"/>
      <c r="Q145" s="16"/>
      <c r="R145" s="15"/>
      <c r="T145" s="146"/>
      <c r="U145" s="147"/>
      <c r="W145" s="174">
        <f t="shared" si="41"/>
        <v>0</v>
      </c>
      <c r="X145" s="207">
        <f t="shared" si="41"/>
        <v>0</v>
      </c>
      <c r="Y145" s="69">
        <f t="shared" si="40"/>
        <v>0</v>
      </c>
    </row>
    <row r="146" spans="2:25" ht="15" customHeight="1" thickBot="1" x14ac:dyDescent="0.25">
      <c r="B146" s="63" t="s">
        <v>40</v>
      </c>
      <c r="C146" s="96"/>
      <c r="D146" s="97"/>
      <c r="E146" s="115"/>
      <c r="F146" s="98"/>
      <c r="G146" s="96"/>
      <c r="H146" s="29"/>
      <c r="I146" s="115"/>
      <c r="J146" s="28"/>
      <c r="K146" s="113"/>
      <c r="L146" s="97"/>
      <c r="M146" s="115"/>
      <c r="N146" s="28"/>
      <c r="O146" s="113"/>
      <c r="P146" s="97"/>
      <c r="Q146" s="115"/>
      <c r="R146" s="28"/>
      <c r="T146" s="146"/>
      <c r="U146" s="147"/>
      <c r="W146" s="199">
        <f t="shared" si="41"/>
        <v>0</v>
      </c>
      <c r="X146" s="210">
        <f t="shared" si="41"/>
        <v>0</v>
      </c>
      <c r="Y146" s="72">
        <f t="shared" si="40"/>
        <v>0</v>
      </c>
    </row>
    <row r="147" spans="2:25" s="2" customFormat="1" ht="15" customHeight="1" thickBot="1" x14ac:dyDescent="0.25">
      <c r="B147" s="66" t="s">
        <v>29</v>
      </c>
      <c r="C147" s="83">
        <f>SUM(C135:C146)</f>
        <v>0</v>
      </c>
      <c r="D147" s="82">
        <f t="shared" ref="D147:R147" si="42">SUM(D135:D146)</f>
        <v>0</v>
      </c>
      <c r="E147" s="83">
        <f>SUM(E135:E146)</f>
        <v>1</v>
      </c>
      <c r="F147" s="82">
        <f t="shared" si="42"/>
        <v>0</v>
      </c>
      <c r="G147" s="83">
        <f t="shared" si="42"/>
        <v>1</v>
      </c>
      <c r="H147" s="82">
        <f t="shared" si="42"/>
        <v>1</v>
      </c>
      <c r="I147" s="83">
        <f t="shared" si="42"/>
        <v>0</v>
      </c>
      <c r="J147" s="82">
        <f t="shared" si="42"/>
        <v>0</v>
      </c>
      <c r="K147" s="83">
        <f t="shared" si="42"/>
        <v>0</v>
      </c>
      <c r="L147" s="82">
        <f t="shared" si="42"/>
        <v>0</v>
      </c>
      <c r="M147" s="83">
        <f t="shared" si="42"/>
        <v>0</v>
      </c>
      <c r="N147" s="82">
        <f t="shared" si="42"/>
        <v>0</v>
      </c>
      <c r="O147" s="83">
        <f t="shared" si="42"/>
        <v>0</v>
      </c>
      <c r="P147" s="82">
        <f t="shared" si="42"/>
        <v>0</v>
      </c>
      <c r="Q147" s="83">
        <f t="shared" si="42"/>
        <v>0</v>
      </c>
      <c r="R147" s="82">
        <f t="shared" si="42"/>
        <v>1</v>
      </c>
      <c r="T147" s="59">
        <f>SUM(T135:T146)</f>
        <v>3</v>
      </c>
      <c r="U147" s="56">
        <f>SUM(U135:U146)</f>
        <v>1</v>
      </c>
      <c r="V147" s="14"/>
      <c r="W147" s="55">
        <f t="shared" si="41"/>
        <v>2</v>
      </c>
      <c r="X147" s="56">
        <f t="shared" si="41"/>
        <v>2</v>
      </c>
      <c r="Y147" s="57">
        <f t="shared" si="40"/>
        <v>4</v>
      </c>
    </row>
    <row r="148" spans="2:25" ht="15" hidden="1" customHeight="1" x14ac:dyDescent="0.2">
      <c r="B148" s="442" t="s">
        <v>30</v>
      </c>
      <c r="C148" s="447">
        <f>C135</f>
        <v>0</v>
      </c>
      <c r="D148" s="467">
        <f t="shared" ref="D148:P148" si="43">D135</f>
        <v>0</v>
      </c>
      <c r="E148" s="447">
        <f t="shared" si="43"/>
        <v>1</v>
      </c>
      <c r="F148" s="467">
        <f t="shared" si="43"/>
        <v>0</v>
      </c>
      <c r="G148" s="447">
        <f t="shared" si="43"/>
        <v>1</v>
      </c>
      <c r="H148" s="467">
        <f t="shared" si="43"/>
        <v>0</v>
      </c>
      <c r="I148" s="447">
        <f t="shared" si="43"/>
        <v>0</v>
      </c>
      <c r="J148" s="467">
        <f t="shared" si="43"/>
        <v>0</v>
      </c>
      <c r="K148" s="447">
        <f t="shared" si="43"/>
        <v>0</v>
      </c>
      <c r="L148" s="467">
        <f t="shared" si="43"/>
        <v>0</v>
      </c>
      <c r="M148" s="447">
        <f t="shared" si="43"/>
        <v>0</v>
      </c>
      <c r="N148" s="467">
        <f t="shared" si="43"/>
        <v>0</v>
      </c>
      <c r="O148" s="447">
        <f t="shared" si="43"/>
        <v>0</v>
      </c>
      <c r="P148" s="467">
        <f t="shared" si="43"/>
        <v>0</v>
      </c>
      <c r="Q148" s="447">
        <f>Q135</f>
        <v>0</v>
      </c>
      <c r="R148" s="467">
        <f>R135</f>
        <v>0</v>
      </c>
      <c r="S148" s="482"/>
      <c r="T148" s="483">
        <f>T135</f>
        <v>2</v>
      </c>
      <c r="U148" s="476">
        <f>U135</f>
        <v>0</v>
      </c>
      <c r="V148" s="14"/>
      <c r="W148" s="447">
        <f>W135</f>
        <v>2</v>
      </c>
      <c r="X148" s="449">
        <f>X135</f>
        <v>0</v>
      </c>
      <c r="Y148" s="456">
        <f>Y135</f>
        <v>2</v>
      </c>
    </row>
    <row r="149" spans="2:25" ht="15" hidden="1" customHeight="1" x14ac:dyDescent="0.2">
      <c r="B149" s="443" t="s">
        <v>31</v>
      </c>
      <c r="C149" s="461">
        <f>C136+C148</f>
        <v>0</v>
      </c>
      <c r="D149" s="468">
        <f t="shared" ref="D149:R159" si="44">D136+D148</f>
        <v>0</v>
      </c>
      <c r="E149" s="461">
        <f t="shared" si="44"/>
        <v>1</v>
      </c>
      <c r="F149" s="468">
        <f t="shared" si="44"/>
        <v>0</v>
      </c>
      <c r="G149" s="461">
        <f t="shared" si="44"/>
        <v>1</v>
      </c>
      <c r="H149" s="468">
        <f t="shared" si="44"/>
        <v>1</v>
      </c>
      <c r="I149" s="461">
        <f t="shared" si="44"/>
        <v>0</v>
      </c>
      <c r="J149" s="468">
        <f t="shared" si="44"/>
        <v>0</v>
      </c>
      <c r="K149" s="461">
        <f t="shared" si="44"/>
        <v>0</v>
      </c>
      <c r="L149" s="468">
        <f t="shared" si="44"/>
        <v>0</v>
      </c>
      <c r="M149" s="461">
        <f t="shared" si="44"/>
        <v>0</v>
      </c>
      <c r="N149" s="468">
        <f t="shared" si="44"/>
        <v>0</v>
      </c>
      <c r="O149" s="461">
        <f t="shared" si="44"/>
        <v>0</v>
      </c>
      <c r="P149" s="468">
        <f t="shared" si="44"/>
        <v>0</v>
      </c>
      <c r="Q149" s="461">
        <f t="shared" si="44"/>
        <v>0</v>
      </c>
      <c r="R149" s="468">
        <f t="shared" si="44"/>
        <v>1</v>
      </c>
      <c r="S149" s="482"/>
      <c r="T149" s="484">
        <f t="shared" ref="T149:U159" si="45">T136+T148</f>
        <v>3</v>
      </c>
      <c r="U149" s="477">
        <f t="shared" si="45"/>
        <v>1</v>
      </c>
      <c r="V149" s="14"/>
      <c r="W149" s="461">
        <f t="shared" ref="W149:Y159" si="46">W136+W148</f>
        <v>2</v>
      </c>
      <c r="X149" s="450">
        <f t="shared" si="46"/>
        <v>2</v>
      </c>
      <c r="Y149" s="457">
        <f t="shared" si="46"/>
        <v>4</v>
      </c>
    </row>
    <row r="150" spans="2:25" ht="15" hidden="1" customHeight="1" x14ac:dyDescent="0.2">
      <c r="B150" s="443" t="s">
        <v>58</v>
      </c>
      <c r="C150" s="462">
        <f t="shared" ref="C150:C159" si="47">C137+C149</f>
        <v>0</v>
      </c>
      <c r="D150" s="469">
        <f t="shared" si="44"/>
        <v>0</v>
      </c>
      <c r="E150" s="462">
        <f t="shared" si="44"/>
        <v>1</v>
      </c>
      <c r="F150" s="469">
        <f t="shared" si="44"/>
        <v>0</v>
      </c>
      <c r="G150" s="462">
        <f t="shared" si="44"/>
        <v>1</v>
      </c>
      <c r="H150" s="469">
        <f t="shared" si="44"/>
        <v>1</v>
      </c>
      <c r="I150" s="462">
        <f t="shared" si="44"/>
        <v>0</v>
      </c>
      <c r="J150" s="469">
        <f t="shared" si="44"/>
        <v>0</v>
      </c>
      <c r="K150" s="462">
        <f t="shared" si="44"/>
        <v>0</v>
      </c>
      <c r="L150" s="469">
        <f t="shared" si="44"/>
        <v>0</v>
      </c>
      <c r="M150" s="462">
        <f t="shared" si="44"/>
        <v>0</v>
      </c>
      <c r="N150" s="469">
        <f t="shared" si="44"/>
        <v>0</v>
      </c>
      <c r="O150" s="462">
        <f t="shared" si="44"/>
        <v>0</v>
      </c>
      <c r="P150" s="469">
        <f t="shared" si="44"/>
        <v>0</v>
      </c>
      <c r="Q150" s="462">
        <f t="shared" si="44"/>
        <v>0</v>
      </c>
      <c r="R150" s="469">
        <f t="shared" si="44"/>
        <v>1</v>
      </c>
      <c r="S150" s="482"/>
      <c r="T150" s="485">
        <f t="shared" si="45"/>
        <v>3</v>
      </c>
      <c r="U150" s="478">
        <f t="shared" si="45"/>
        <v>1</v>
      </c>
      <c r="V150" s="14"/>
      <c r="W150" s="462">
        <f t="shared" si="46"/>
        <v>2</v>
      </c>
      <c r="X150" s="452">
        <f t="shared" si="46"/>
        <v>2</v>
      </c>
      <c r="Y150" s="458">
        <f t="shared" si="46"/>
        <v>4</v>
      </c>
    </row>
    <row r="151" spans="2:25" ht="15" hidden="1" customHeight="1" x14ac:dyDescent="0.2">
      <c r="B151" s="444" t="s">
        <v>32</v>
      </c>
      <c r="C151" s="461">
        <f t="shared" si="47"/>
        <v>0</v>
      </c>
      <c r="D151" s="468">
        <f t="shared" si="44"/>
        <v>0</v>
      </c>
      <c r="E151" s="461">
        <f t="shared" si="44"/>
        <v>1</v>
      </c>
      <c r="F151" s="468">
        <f t="shared" si="44"/>
        <v>0</v>
      </c>
      <c r="G151" s="461">
        <f t="shared" si="44"/>
        <v>1</v>
      </c>
      <c r="H151" s="468">
        <f t="shared" si="44"/>
        <v>1</v>
      </c>
      <c r="I151" s="461">
        <f t="shared" si="44"/>
        <v>0</v>
      </c>
      <c r="J151" s="468">
        <f t="shared" si="44"/>
        <v>0</v>
      </c>
      <c r="K151" s="461">
        <f t="shared" si="44"/>
        <v>0</v>
      </c>
      <c r="L151" s="468">
        <f t="shared" si="44"/>
        <v>0</v>
      </c>
      <c r="M151" s="461">
        <f t="shared" si="44"/>
        <v>0</v>
      </c>
      <c r="N151" s="468">
        <f t="shared" si="44"/>
        <v>0</v>
      </c>
      <c r="O151" s="461">
        <f t="shared" si="44"/>
        <v>0</v>
      </c>
      <c r="P151" s="468">
        <f t="shared" si="44"/>
        <v>0</v>
      </c>
      <c r="Q151" s="461">
        <f t="shared" si="44"/>
        <v>0</v>
      </c>
      <c r="R151" s="468">
        <f t="shared" si="44"/>
        <v>1</v>
      </c>
      <c r="S151" s="482"/>
      <c r="T151" s="484">
        <f t="shared" si="45"/>
        <v>3</v>
      </c>
      <c r="U151" s="477">
        <f t="shared" si="45"/>
        <v>1</v>
      </c>
      <c r="V151" s="14"/>
      <c r="W151" s="461">
        <f t="shared" si="46"/>
        <v>2</v>
      </c>
      <c r="X151" s="450">
        <f t="shared" si="46"/>
        <v>2</v>
      </c>
      <c r="Y151" s="457">
        <f t="shared" si="46"/>
        <v>4</v>
      </c>
    </row>
    <row r="152" spans="2:25" ht="15" hidden="1" customHeight="1" x14ac:dyDescent="0.2">
      <c r="B152" s="443" t="s">
        <v>33</v>
      </c>
      <c r="C152" s="461">
        <f t="shared" si="47"/>
        <v>0</v>
      </c>
      <c r="D152" s="468">
        <f t="shared" si="44"/>
        <v>0</v>
      </c>
      <c r="E152" s="461">
        <f t="shared" si="44"/>
        <v>1</v>
      </c>
      <c r="F152" s="468">
        <f t="shared" si="44"/>
        <v>0</v>
      </c>
      <c r="G152" s="461">
        <f t="shared" si="44"/>
        <v>1</v>
      </c>
      <c r="H152" s="468">
        <f t="shared" si="44"/>
        <v>1</v>
      </c>
      <c r="I152" s="461">
        <f t="shared" si="44"/>
        <v>0</v>
      </c>
      <c r="J152" s="468">
        <f t="shared" si="44"/>
        <v>0</v>
      </c>
      <c r="K152" s="461">
        <f t="shared" si="44"/>
        <v>0</v>
      </c>
      <c r="L152" s="468">
        <f t="shared" si="44"/>
        <v>0</v>
      </c>
      <c r="M152" s="461">
        <f t="shared" si="44"/>
        <v>0</v>
      </c>
      <c r="N152" s="468">
        <f t="shared" si="44"/>
        <v>0</v>
      </c>
      <c r="O152" s="461">
        <f t="shared" si="44"/>
        <v>0</v>
      </c>
      <c r="P152" s="468">
        <f t="shared" si="44"/>
        <v>0</v>
      </c>
      <c r="Q152" s="461">
        <f t="shared" si="44"/>
        <v>0</v>
      </c>
      <c r="R152" s="468">
        <f t="shared" si="44"/>
        <v>1</v>
      </c>
      <c r="S152" s="482"/>
      <c r="T152" s="484">
        <f t="shared" si="45"/>
        <v>3</v>
      </c>
      <c r="U152" s="477">
        <f t="shared" si="45"/>
        <v>1</v>
      </c>
      <c r="V152" s="14"/>
      <c r="W152" s="461">
        <f t="shared" si="46"/>
        <v>2</v>
      </c>
      <c r="X152" s="450">
        <f t="shared" si="46"/>
        <v>2</v>
      </c>
      <c r="Y152" s="457">
        <f t="shared" si="46"/>
        <v>4</v>
      </c>
    </row>
    <row r="153" spans="2:25" ht="15" hidden="1" customHeight="1" x14ac:dyDescent="0.2">
      <c r="B153" s="445" t="s">
        <v>34</v>
      </c>
      <c r="C153" s="461">
        <f t="shared" si="47"/>
        <v>0</v>
      </c>
      <c r="D153" s="468">
        <f t="shared" si="44"/>
        <v>0</v>
      </c>
      <c r="E153" s="461">
        <f t="shared" si="44"/>
        <v>1</v>
      </c>
      <c r="F153" s="468">
        <f t="shared" si="44"/>
        <v>0</v>
      </c>
      <c r="G153" s="461">
        <f t="shared" si="44"/>
        <v>1</v>
      </c>
      <c r="H153" s="468">
        <f t="shared" si="44"/>
        <v>1</v>
      </c>
      <c r="I153" s="461">
        <f t="shared" si="44"/>
        <v>0</v>
      </c>
      <c r="J153" s="468">
        <f t="shared" si="44"/>
        <v>0</v>
      </c>
      <c r="K153" s="461">
        <f t="shared" si="44"/>
        <v>0</v>
      </c>
      <c r="L153" s="468">
        <f t="shared" si="44"/>
        <v>0</v>
      </c>
      <c r="M153" s="461">
        <f t="shared" si="44"/>
        <v>0</v>
      </c>
      <c r="N153" s="468">
        <f t="shared" si="44"/>
        <v>0</v>
      </c>
      <c r="O153" s="461">
        <f t="shared" si="44"/>
        <v>0</v>
      </c>
      <c r="P153" s="468">
        <f t="shared" si="44"/>
        <v>0</v>
      </c>
      <c r="Q153" s="461">
        <f t="shared" si="44"/>
        <v>0</v>
      </c>
      <c r="R153" s="468">
        <f t="shared" si="44"/>
        <v>1</v>
      </c>
      <c r="S153" s="482"/>
      <c r="T153" s="484">
        <f t="shared" si="45"/>
        <v>3</v>
      </c>
      <c r="U153" s="477">
        <f t="shared" si="45"/>
        <v>1</v>
      </c>
      <c r="V153" s="14"/>
      <c r="W153" s="461">
        <f t="shared" si="46"/>
        <v>2</v>
      </c>
      <c r="X153" s="450">
        <f t="shared" si="46"/>
        <v>2</v>
      </c>
      <c r="Y153" s="457">
        <f t="shared" si="46"/>
        <v>4</v>
      </c>
    </row>
    <row r="154" spans="2:25" ht="15" hidden="1" customHeight="1" x14ac:dyDescent="0.2">
      <c r="B154" s="443" t="s">
        <v>35</v>
      </c>
      <c r="C154" s="463">
        <f t="shared" si="47"/>
        <v>0</v>
      </c>
      <c r="D154" s="470">
        <f t="shared" si="44"/>
        <v>0</v>
      </c>
      <c r="E154" s="463">
        <f t="shared" si="44"/>
        <v>1</v>
      </c>
      <c r="F154" s="470">
        <f t="shared" si="44"/>
        <v>0</v>
      </c>
      <c r="G154" s="463">
        <f t="shared" si="44"/>
        <v>1</v>
      </c>
      <c r="H154" s="470">
        <f t="shared" si="44"/>
        <v>1</v>
      </c>
      <c r="I154" s="463">
        <f t="shared" si="44"/>
        <v>0</v>
      </c>
      <c r="J154" s="470">
        <f t="shared" si="44"/>
        <v>0</v>
      </c>
      <c r="K154" s="463">
        <f t="shared" si="44"/>
        <v>0</v>
      </c>
      <c r="L154" s="470">
        <f t="shared" si="44"/>
        <v>0</v>
      </c>
      <c r="M154" s="463">
        <f t="shared" si="44"/>
        <v>0</v>
      </c>
      <c r="N154" s="470">
        <f t="shared" si="44"/>
        <v>0</v>
      </c>
      <c r="O154" s="463">
        <f t="shared" si="44"/>
        <v>0</v>
      </c>
      <c r="P154" s="470">
        <f t="shared" si="44"/>
        <v>0</v>
      </c>
      <c r="Q154" s="463">
        <f t="shared" si="44"/>
        <v>0</v>
      </c>
      <c r="R154" s="470">
        <f t="shared" si="44"/>
        <v>1</v>
      </c>
      <c r="S154" s="482"/>
      <c r="T154" s="486">
        <f t="shared" si="45"/>
        <v>3</v>
      </c>
      <c r="U154" s="479">
        <f t="shared" si="45"/>
        <v>1</v>
      </c>
      <c r="V154" s="14"/>
      <c r="W154" s="463">
        <f t="shared" si="46"/>
        <v>2</v>
      </c>
      <c r="X154" s="454">
        <f t="shared" si="46"/>
        <v>2</v>
      </c>
      <c r="Y154" s="459">
        <f t="shared" si="46"/>
        <v>4</v>
      </c>
    </row>
    <row r="155" spans="2:25" ht="15" hidden="1" customHeight="1" x14ac:dyDescent="0.2">
      <c r="B155" s="443" t="s">
        <v>36</v>
      </c>
      <c r="C155" s="461">
        <f t="shared" si="47"/>
        <v>0</v>
      </c>
      <c r="D155" s="468">
        <f t="shared" si="44"/>
        <v>0</v>
      </c>
      <c r="E155" s="461">
        <f t="shared" si="44"/>
        <v>1</v>
      </c>
      <c r="F155" s="468">
        <f t="shared" si="44"/>
        <v>0</v>
      </c>
      <c r="G155" s="461">
        <f t="shared" si="44"/>
        <v>1</v>
      </c>
      <c r="H155" s="468">
        <f t="shared" si="44"/>
        <v>1</v>
      </c>
      <c r="I155" s="461">
        <f t="shared" si="44"/>
        <v>0</v>
      </c>
      <c r="J155" s="468">
        <f t="shared" si="44"/>
        <v>0</v>
      </c>
      <c r="K155" s="461">
        <f t="shared" si="44"/>
        <v>0</v>
      </c>
      <c r="L155" s="468">
        <f t="shared" si="44"/>
        <v>0</v>
      </c>
      <c r="M155" s="461">
        <f t="shared" si="44"/>
        <v>0</v>
      </c>
      <c r="N155" s="468">
        <f t="shared" si="44"/>
        <v>0</v>
      </c>
      <c r="O155" s="461">
        <f t="shared" si="44"/>
        <v>0</v>
      </c>
      <c r="P155" s="468">
        <f t="shared" si="44"/>
        <v>0</v>
      </c>
      <c r="Q155" s="461">
        <f t="shared" si="44"/>
        <v>0</v>
      </c>
      <c r="R155" s="468">
        <f t="shared" si="44"/>
        <v>1</v>
      </c>
      <c r="S155" s="482"/>
      <c r="T155" s="484">
        <f t="shared" si="45"/>
        <v>3</v>
      </c>
      <c r="U155" s="477">
        <f t="shared" si="45"/>
        <v>1</v>
      </c>
      <c r="V155" s="14"/>
      <c r="W155" s="461">
        <f t="shared" si="46"/>
        <v>2</v>
      </c>
      <c r="X155" s="450">
        <f t="shared" si="46"/>
        <v>2</v>
      </c>
      <c r="Y155" s="457">
        <f t="shared" si="46"/>
        <v>4</v>
      </c>
    </row>
    <row r="156" spans="2:25" ht="15" hidden="1" customHeight="1" x14ac:dyDescent="0.2">
      <c r="B156" s="443" t="s">
        <v>37</v>
      </c>
      <c r="C156" s="462">
        <f t="shared" si="47"/>
        <v>0</v>
      </c>
      <c r="D156" s="469">
        <f t="shared" si="44"/>
        <v>0</v>
      </c>
      <c r="E156" s="462">
        <f t="shared" si="44"/>
        <v>1</v>
      </c>
      <c r="F156" s="469">
        <f t="shared" si="44"/>
        <v>0</v>
      </c>
      <c r="G156" s="462">
        <f t="shared" si="44"/>
        <v>1</v>
      </c>
      <c r="H156" s="469">
        <f t="shared" si="44"/>
        <v>1</v>
      </c>
      <c r="I156" s="462">
        <f t="shared" si="44"/>
        <v>0</v>
      </c>
      <c r="J156" s="469">
        <f t="shared" si="44"/>
        <v>0</v>
      </c>
      <c r="K156" s="462">
        <f t="shared" si="44"/>
        <v>0</v>
      </c>
      <c r="L156" s="469">
        <f t="shared" si="44"/>
        <v>0</v>
      </c>
      <c r="M156" s="462">
        <f t="shared" si="44"/>
        <v>0</v>
      </c>
      <c r="N156" s="469">
        <f t="shared" si="44"/>
        <v>0</v>
      </c>
      <c r="O156" s="462">
        <f t="shared" si="44"/>
        <v>0</v>
      </c>
      <c r="P156" s="469">
        <f t="shared" si="44"/>
        <v>0</v>
      </c>
      <c r="Q156" s="462">
        <f t="shared" si="44"/>
        <v>0</v>
      </c>
      <c r="R156" s="469">
        <f t="shared" si="44"/>
        <v>1</v>
      </c>
      <c r="S156" s="482"/>
      <c r="T156" s="485">
        <f t="shared" si="45"/>
        <v>3</v>
      </c>
      <c r="U156" s="478">
        <f t="shared" si="45"/>
        <v>1</v>
      </c>
      <c r="V156" s="14"/>
      <c r="W156" s="462">
        <f t="shared" si="46"/>
        <v>2</v>
      </c>
      <c r="X156" s="452">
        <f t="shared" si="46"/>
        <v>2</v>
      </c>
      <c r="Y156" s="458">
        <f t="shared" si="46"/>
        <v>4</v>
      </c>
    </row>
    <row r="157" spans="2:25" ht="15" hidden="1" customHeight="1" x14ac:dyDescent="0.2">
      <c r="B157" s="444" t="s">
        <v>38</v>
      </c>
      <c r="C157" s="461">
        <f t="shared" si="47"/>
        <v>0</v>
      </c>
      <c r="D157" s="468">
        <f t="shared" si="44"/>
        <v>0</v>
      </c>
      <c r="E157" s="461">
        <f t="shared" si="44"/>
        <v>1</v>
      </c>
      <c r="F157" s="468">
        <f t="shared" si="44"/>
        <v>0</v>
      </c>
      <c r="G157" s="461">
        <f t="shared" si="44"/>
        <v>1</v>
      </c>
      <c r="H157" s="468">
        <f t="shared" si="44"/>
        <v>1</v>
      </c>
      <c r="I157" s="461">
        <f t="shared" si="44"/>
        <v>0</v>
      </c>
      <c r="J157" s="468">
        <f t="shared" si="44"/>
        <v>0</v>
      </c>
      <c r="K157" s="461">
        <f t="shared" si="44"/>
        <v>0</v>
      </c>
      <c r="L157" s="468">
        <f t="shared" si="44"/>
        <v>0</v>
      </c>
      <c r="M157" s="461">
        <f t="shared" si="44"/>
        <v>0</v>
      </c>
      <c r="N157" s="468">
        <f t="shared" si="44"/>
        <v>0</v>
      </c>
      <c r="O157" s="461">
        <f t="shared" si="44"/>
        <v>0</v>
      </c>
      <c r="P157" s="468">
        <f t="shared" si="44"/>
        <v>0</v>
      </c>
      <c r="Q157" s="461">
        <f t="shared" si="44"/>
        <v>0</v>
      </c>
      <c r="R157" s="468">
        <f t="shared" si="44"/>
        <v>1</v>
      </c>
      <c r="S157" s="482"/>
      <c r="T157" s="484">
        <f t="shared" si="45"/>
        <v>3</v>
      </c>
      <c r="U157" s="477">
        <f t="shared" si="45"/>
        <v>1</v>
      </c>
      <c r="V157" s="14"/>
      <c r="W157" s="461">
        <f t="shared" si="46"/>
        <v>2</v>
      </c>
      <c r="X157" s="450">
        <f t="shared" si="46"/>
        <v>2</v>
      </c>
      <c r="Y157" s="457">
        <f t="shared" si="46"/>
        <v>4</v>
      </c>
    </row>
    <row r="158" spans="2:25" ht="15" hidden="1" customHeight="1" x14ac:dyDescent="0.2">
      <c r="B158" s="443" t="s">
        <v>39</v>
      </c>
      <c r="C158" s="461">
        <f t="shared" si="47"/>
        <v>0</v>
      </c>
      <c r="D158" s="468">
        <f t="shared" si="44"/>
        <v>0</v>
      </c>
      <c r="E158" s="461">
        <f t="shared" si="44"/>
        <v>1</v>
      </c>
      <c r="F158" s="468">
        <f t="shared" si="44"/>
        <v>0</v>
      </c>
      <c r="G158" s="461">
        <f t="shared" si="44"/>
        <v>1</v>
      </c>
      <c r="H158" s="468">
        <f t="shared" si="44"/>
        <v>1</v>
      </c>
      <c r="I158" s="461">
        <f t="shared" si="44"/>
        <v>0</v>
      </c>
      <c r="J158" s="468">
        <f t="shared" si="44"/>
        <v>0</v>
      </c>
      <c r="K158" s="461">
        <f t="shared" si="44"/>
        <v>0</v>
      </c>
      <c r="L158" s="468">
        <f t="shared" si="44"/>
        <v>0</v>
      </c>
      <c r="M158" s="461">
        <f t="shared" si="44"/>
        <v>0</v>
      </c>
      <c r="N158" s="468">
        <f t="shared" si="44"/>
        <v>0</v>
      </c>
      <c r="O158" s="461">
        <f t="shared" si="44"/>
        <v>0</v>
      </c>
      <c r="P158" s="468">
        <f t="shared" si="44"/>
        <v>0</v>
      </c>
      <c r="Q158" s="461">
        <f t="shared" si="44"/>
        <v>0</v>
      </c>
      <c r="R158" s="468">
        <f t="shared" si="44"/>
        <v>1</v>
      </c>
      <c r="S158" s="482"/>
      <c r="T158" s="484">
        <f t="shared" si="45"/>
        <v>3</v>
      </c>
      <c r="U158" s="477">
        <f t="shared" si="45"/>
        <v>1</v>
      </c>
      <c r="V158" s="14"/>
      <c r="W158" s="461">
        <f t="shared" si="46"/>
        <v>2</v>
      </c>
      <c r="X158" s="450">
        <f t="shared" si="46"/>
        <v>2</v>
      </c>
      <c r="Y158" s="457">
        <f t="shared" si="46"/>
        <v>4</v>
      </c>
    </row>
    <row r="159" spans="2:25" ht="15" hidden="1" customHeight="1" thickBot="1" x14ac:dyDescent="0.25">
      <c r="B159" s="446" t="s">
        <v>40</v>
      </c>
      <c r="C159" s="464">
        <f t="shared" si="47"/>
        <v>0</v>
      </c>
      <c r="D159" s="471">
        <f t="shared" si="44"/>
        <v>0</v>
      </c>
      <c r="E159" s="464">
        <f t="shared" si="44"/>
        <v>1</v>
      </c>
      <c r="F159" s="471">
        <f t="shared" si="44"/>
        <v>0</v>
      </c>
      <c r="G159" s="464">
        <f t="shared" si="44"/>
        <v>1</v>
      </c>
      <c r="H159" s="471">
        <f t="shared" si="44"/>
        <v>1</v>
      </c>
      <c r="I159" s="464">
        <f t="shared" si="44"/>
        <v>0</v>
      </c>
      <c r="J159" s="471">
        <f t="shared" si="44"/>
        <v>0</v>
      </c>
      <c r="K159" s="464">
        <f t="shared" si="44"/>
        <v>0</v>
      </c>
      <c r="L159" s="471">
        <f t="shared" si="44"/>
        <v>0</v>
      </c>
      <c r="M159" s="464">
        <f t="shared" si="44"/>
        <v>0</v>
      </c>
      <c r="N159" s="471">
        <f t="shared" si="44"/>
        <v>0</v>
      </c>
      <c r="O159" s="464">
        <f t="shared" si="44"/>
        <v>0</v>
      </c>
      <c r="P159" s="471">
        <f t="shared" si="44"/>
        <v>0</v>
      </c>
      <c r="Q159" s="464">
        <f t="shared" si="44"/>
        <v>0</v>
      </c>
      <c r="R159" s="471">
        <f t="shared" si="44"/>
        <v>1</v>
      </c>
      <c r="S159" s="482"/>
      <c r="T159" s="487">
        <f t="shared" si="45"/>
        <v>3</v>
      </c>
      <c r="U159" s="481">
        <f t="shared" si="45"/>
        <v>1</v>
      </c>
      <c r="V159" s="14"/>
      <c r="W159" s="464">
        <f t="shared" si="46"/>
        <v>2</v>
      </c>
      <c r="X159" s="465">
        <f t="shared" si="46"/>
        <v>2</v>
      </c>
      <c r="Y159" s="460">
        <f t="shared" si="46"/>
        <v>4</v>
      </c>
    </row>
    <row r="160" spans="2:25" ht="15" customHeight="1" x14ac:dyDescent="0.2">
      <c r="B160" s="3"/>
      <c r="C160" s="4"/>
      <c r="D160" s="4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T160" s="138"/>
      <c r="U160" s="139"/>
    </row>
    <row r="161" spans="2:25" ht="15" customHeight="1" x14ac:dyDescent="0.2">
      <c r="E161" s="129"/>
      <c r="F161" s="130" t="s">
        <v>42</v>
      </c>
      <c r="G161" s="131"/>
      <c r="H161" s="131"/>
      <c r="I161" s="132"/>
      <c r="J161" s="133" t="s">
        <v>0</v>
      </c>
      <c r="M161" s="715"/>
      <c r="N161" s="1056" t="s">
        <v>3</v>
      </c>
      <c r="T161" s="24"/>
      <c r="U161" s="24"/>
    </row>
    <row r="162" spans="2:25" ht="15" customHeight="1" thickBot="1" x14ac:dyDescent="0.25"/>
    <row r="163" spans="2:25" s="46" customFormat="1" ht="30" customHeight="1" thickBot="1" x14ac:dyDescent="0.3">
      <c r="B163" s="39" t="s">
        <v>68</v>
      </c>
      <c r="C163" s="1097" t="s">
        <v>22</v>
      </c>
      <c r="D163" s="1098"/>
      <c r="E163" s="1097" t="s">
        <v>23</v>
      </c>
      <c r="F163" s="1098"/>
      <c r="G163" s="1097" t="s">
        <v>24</v>
      </c>
      <c r="H163" s="1098"/>
      <c r="I163" s="1097" t="s">
        <v>25</v>
      </c>
      <c r="J163" s="1098"/>
      <c r="K163" s="1097" t="s">
        <v>17</v>
      </c>
      <c r="L163" s="1098"/>
      <c r="M163" s="1097" t="s">
        <v>26</v>
      </c>
      <c r="N163" s="1098"/>
      <c r="O163" s="1097" t="s">
        <v>27</v>
      </c>
      <c r="P163" s="1098"/>
      <c r="T163" s="1102" t="s">
        <v>106</v>
      </c>
      <c r="U163" s="1103"/>
      <c r="V163" s="1104" t="s">
        <v>3</v>
      </c>
      <c r="W163" s="1105" t="str">
        <f>B163</f>
        <v>Hazard Communication</v>
      </c>
      <c r="X163" s="1106"/>
      <c r="Y163" s="1107"/>
    </row>
    <row r="164" spans="2:25" s="46" customFormat="1" ht="30" customHeight="1" thickBot="1" x14ac:dyDescent="0.3">
      <c r="B164" s="1057" t="str">
        <f ca="1">T7</f>
        <v>2018  ~  2019</v>
      </c>
      <c r="C164" s="184" t="s">
        <v>6</v>
      </c>
      <c r="D164" s="185" t="s">
        <v>4</v>
      </c>
      <c r="E164" s="184" t="s">
        <v>6</v>
      </c>
      <c r="F164" s="185" t="s">
        <v>4</v>
      </c>
      <c r="G164" s="184" t="s">
        <v>6</v>
      </c>
      <c r="H164" s="185" t="s">
        <v>4</v>
      </c>
      <c r="I164" s="184" t="s">
        <v>6</v>
      </c>
      <c r="J164" s="185" t="s">
        <v>4</v>
      </c>
      <c r="K164" s="184" t="s">
        <v>6</v>
      </c>
      <c r="L164" s="185" t="s">
        <v>4</v>
      </c>
      <c r="M164" s="184" t="s">
        <v>6</v>
      </c>
      <c r="N164" s="185" t="s">
        <v>4</v>
      </c>
      <c r="O164" s="184" t="s">
        <v>6</v>
      </c>
      <c r="P164" s="185" t="s">
        <v>4</v>
      </c>
      <c r="T164" s="215" t="s">
        <v>42</v>
      </c>
      <c r="U164" s="99" t="s">
        <v>0</v>
      </c>
      <c r="V164" s="1104"/>
      <c r="W164" s="184" t="s">
        <v>6</v>
      </c>
      <c r="X164" s="185" t="s">
        <v>4</v>
      </c>
      <c r="Y164" s="67" t="s">
        <v>28</v>
      </c>
    </row>
    <row r="165" spans="2:25" ht="15" customHeight="1" x14ac:dyDescent="0.2">
      <c r="B165" s="63" t="s">
        <v>30</v>
      </c>
      <c r="C165" s="1085">
        <v>1</v>
      </c>
      <c r="D165" s="85"/>
      <c r="E165" s="162"/>
      <c r="F165" s="36"/>
      <c r="G165" s="114"/>
      <c r="H165" s="86"/>
      <c r="I165" s="162"/>
      <c r="J165" s="36"/>
      <c r="K165" s="114"/>
      <c r="L165" s="86"/>
      <c r="M165" s="162"/>
      <c r="N165" s="36"/>
      <c r="O165" s="114"/>
      <c r="P165" s="27"/>
      <c r="R165" s="138"/>
      <c r="S165" s="138"/>
      <c r="T165" s="243">
        <v>2</v>
      </c>
      <c r="U165" s="244">
        <v>1</v>
      </c>
      <c r="V165" s="721"/>
      <c r="W165" s="172">
        <f>I165+K165+M165+O165+G165+E165+C165</f>
        <v>1</v>
      </c>
      <c r="X165" s="173">
        <f>J165+L165+N165+P165+H165+F165+D165</f>
        <v>0</v>
      </c>
      <c r="Y165" s="68">
        <f>W165+X165</f>
        <v>1</v>
      </c>
    </row>
    <row r="166" spans="2:25" ht="15" customHeight="1" x14ac:dyDescent="0.2">
      <c r="B166" s="63" t="s">
        <v>31</v>
      </c>
      <c r="C166" s="11"/>
      <c r="D166" s="87"/>
      <c r="E166" s="127"/>
      <c r="F166" s="25"/>
      <c r="G166" s="6"/>
      <c r="H166" s="23"/>
      <c r="I166" s="127"/>
      <c r="J166" s="25"/>
      <c r="K166" s="6"/>
      <c r="L166" s="23"/>
      <c r="M166" s="127"/>
      <c r="N166" s="25"/>
      <c r="O166" s="6"/>
      <c r="P166" s="15"/>
      <c r="R166" s="138"/>
      <c r="S166" s="138"/>
      <c r="T166" s="245">
        <v>1</v>
      </c>
      <c r="U166" s="246">
        <v>1</v>
      </c>
      <c r="V166" s="721"/>
      <c r="W166" s="174">
        <f t="shared" ref="W166:X176" si="48">I166+K166+M166+O166+G166+E166+C166</f>
        <v>0</v>
      </c>
      <c r="X166" s="175">
        <f t="shared" si="48"/>
        <v>0</v>
      </c>
      <c r="Y166" s="69">
        <f t="shared" ref="Y166:Y177" si="49">W166+X166</f>
        <v>0</v>
      </c>
    </row>
    <row r="167" spans="2:25" ht="15" customHeight="1" x14ac:dyDescent="0.2">
      <c r="B167" s="63" t="s">
        <v>58</v>
      </c>
      <c r="C167" s="18"/>
      <c r="D167" s="87"/>
      <c r="E167" s="127"/>
      <c r="F167" s="25"/>
      <c r="G167" s="6"/>
      <c r="H167" s="23"/>
      <c r="I167" s="127"/>
      <c r="J167" s="25"/>
      <c r="K167" s="6"/>
      <c r="L167" s="23"/>
      <c r="M167" s="127"/>
      <c r="N167" s="25"/>
      <c r="O167" s="6"/>
      <c r="P167" s="15"/>
      <c r="R167" s="138"/>
      <c r="S167" s="138"/>
      <c r="T167" s="247"/>
      <c r="U167" s="248"/>
      <c r="V167" s="721"/>
      <c r="W167" s="174">
        <f t="shared" si="48"/>
        <v>0</v>
      </c>
      <c r="X167" s="175">
        <f t="shared" si="48"/>
        <v>0</v>
      </c>
      <c r="Y167" s="69">
        <f t="shared" si="49"/>
        <v>0</v>
      </c>
    </row>
    <row r="168" spans="2:25" ht="15" customHeight="1" x14ac:dyDescent="0.2">
      <c r="B168" s="64" t="s">
        <v>32</v>
      </c>
      <c r="C168" s="11"/>
      <c r="D168" s="89"/>
      <c r="E168" s="128"/>
      <c r="F168" s="90"/>
      <c r="G168" s="116"/>
      <c r="H168" s="32"/>
      <c r="I168" s="128"/>
      <c r="J168" s="90"/>
      <c r="K168" s="116"/>
      <c r="L168" s="32"/>
      <c r="M168" s="128"/>
      <c r="N168" s="90"/>
      <c r="O168" s="116"/>
      <c r="P168" s="31"/>
      <c r="R168" s="138"/>
      <c r="S168" s="138"/>
      <c r="T168" s="245"/>
      <c r="U168" s="246"/>
      <c r="V168" s="721"/>
      <c r="W168" s="176">
        <f t="shared" si="48"/>
        <v>0</v>
      </c>
      <c r="X168" s="177">
        <f t="shared" si="48"/>
        <v>0</v>
      </c>
      <c r="Y168" s="70">
        <f t="shared" si="49"/>
        <v>0</v>
      </c>
    </row>
    <row r="169" spans="2:25" ht="15" customHeight="1" x14ac:dyDescent="0.2">
      <c r="B169" s="63" t="s">
        <v>33</v>
      </c>
      <c r="C169" s="11"/>
      <c r="D169" s="87"/>
      <c r="E169" s="127"/>
      <c r="F169" s="25"/>
      <c r="G169" s="6"/>
      <c r="H169" s="23"/>
      <c r="I169" s="127"/>
      <c r="J169" s="25"/>
      <c r="K169" s="6"/>
      <c r="L169" s="23"/>
      <c r="M169" s="127"/>
      <c r="N169" s="25"/>
      <c r="O169" s="6"/>
      <c r="P169" s="15"/>
      <c r="R169" s="138"/>
      <c r="S169" s="138"/>
      <c r="T169" s="245"/>
      <c r="U169" s="246"/>
      <c r="V169" s="721"/>
      <c r="W169" s="174">
        <f t="shared" si="48"/>
        <v>0</v>
      </c>
      <c r="X169" s="175">
        <f t="shared" si="48"/>
        <v>0</v>
      </c>
      <c r="Y169" s="69">
        <f t="shared" si="49"/>
        <v>0</v>
      </c>
    </row>
    <row r="170" spans="2:25" ht="15" customHeight="1" x14ac:dyDescent="0.2">
      <c r="B170" s="65" t="s">
        <v>34</v>
      </c>
      <c r="C170" s="11"/>
      <c r="D170" s="94"/>
      <c r="E170" s="163"/>
      <c r="F170" s="95"/>
      <c r="G170" s="117"/>
      <c r="H170" s="35"/>
      <c r="I170" s="163"/>
      <c r="J170" s="95"/>
      <c r="K170" s="117"/>
      <c r="L170" s="35"/>
      <c r="M170" s="163"/>
      <c r="N170" s="95"/>
      <c r="O170" s="117"/>
      <c r="P170" s="34"/>
      <c r="R170" s="138"/>
      <c r="S170" s="138"/>
      <c r="T170" s="245"/>
      <c r="U170" s="246"/>
      <c r="W170" s="178">
        <f t="shared" si="48"/>
        <v>0</v>
      </c>
      <c r="X170" s="179">
        <f t="shared" si="48"/>
        <v>0</v>
      </c>
      <c r="Y170" s="71">
        <f t="shared" si="49"/>
        <v>0</v>
      </c>
    </row>
    <row r="171" spans="2:25" ht="15" customHeight="1" x14ac:dyDescent="0.2">
      <c r="B171" s="63" t="s">
        <v>35</v>
      </c>
      <c r="C171" s="17"/>
      <c r="D171" s="89"/>
      <c r="E171" s="127"/>
      <c r="F171" s="25"/>
      <c r="G171" s="6"/>
      <c r="H171" s="23"/>
      <c r="I171" s="127"/>
      <c r="J171" s="25"/>
      <c r="K171" s="6"/>
      <c r="L171" s="23"/>
      <c r="M171" s="127"/>
      <c r="N171" s="25"/>
      <c r="O171" s="6"/>
      <c r="P171" s="15"/>
      <c r="R171" s="138"/>
      <c r="S171" s="138"/>
      <c r="T171" s="243"/>
      <c r="U171" s="244"/>
      <c r="W171" s="176">
        <f t="shared" si="48"/>
        <v>0</v>
      </c>
      <c r="X171" s="177">
        <f t="shared" si="48"/>
        <v>0</v>
      </c>
      <c r="Y171" s="70">
        <f t="shared" si="49"/>
        <v>0</v>
      </c>
    </row>
    <row r="172" spans="2:25" ht="15" customHeight="1" x14ac:dyDescent="0.2">
      <c r="B172" s="63" t="s">
        <v>36</v>
      </c>
      <c r="C172" s="11"/>
      <c r="D172" s="87"/>
      <c r="E172" s="127"/>
      <c r="F172" s="25"/>
      <c r="G172" s="6"/>
      <c r="H172" s="23"/>
      <c r="I172" s="127"/>
      <c r="J172" s="25"/>
      <c r="K172" s="6"/>
      <c r="L172" s="23"/>
      <c r="M172" s="127"/>
      <c r="N172" s="25"/>
      <c r="O172" s="6"/>
      <c r="P172" s="15"/>
      <c r="R172" s="138"/>
      <c r="S172" s="138"/>
      <c r="T172" s="245"/>
      <c r="U172" s="246"/>
      <c r="W172" s="174">
        <f t="shared" si="48"/>
        <v>0</v>
      </c>
      <c r="X172" s="175">
        <f t="shared" si="48"/>
        <v>0</v>
      </c>
      <c r="Y172" s="69">
        <f t="shared" si="49"/>
        <v>0</v>
      </c>
    </row>
    <row r="173" spans="2:25" ht="15" customHeight="1" x14ac:dyDescent="0.2">
      <c r="B173" s="63" t="s">
        <v>37</v>
      </c>
      <c r="C173" s="18"/>
      <c r="D173" s="94"/>
      <c r="E173" s="127"/>
      <c r="F173" s="25"/>
      <c r="G173" s="6"/>
      <c r="H173" s="23"/>
      <c r="I173" s="127"/>
      <c r="J173" s="25"/>
      <c r="K173" s="6"/>
      <c r="L173" s="23"/>
      <c r="M173" s="127"/>
      <c r="N173" s="25"/>
      <c r="O173" s="6"/>
      <c r="P173" s="15"/>
      <c r="R173" s="138"/>
      <c r="S173" s="138"/>
      <c r="T173" s="247"/>
      <c r="U173" s="248"/>
      <c r="W173" s="178">
        <f t="shared" si="48"/>
        <v>0</v>
      </c>
      <c r="X173" s="179">
        <f t="shared" si="48"/>
        <v>0</v>
      </c>
      <c r="Y173" s="71">
        <f t="shared" si="49"/>
        <v>0</v>
      </c>
    </row>
    <row r="174" spans="2:25" ht="15" customHeight="1" x14ac:dyDescent="0.2">
      <c r="B174" s="64" t="s">
        <v>38</v>
      </c>
      <c r="C174" s="11"/>
      <c r="D174" s="87"/>
      <c r="E174" s="128"/>
      <c r="F174" s="90"/>
      <c r="G174" s="116"/>
      <c r="H174" s="32"/>
      <c r="I174" s="128"/>
      <c r="J174" s="90"/>
      <c r="K174" s="116"/>
      <c r="L174" s="32"/>
      <c r="M174" s="128"/>
      <c r="N174" s="90"/>
      <c r="O174" s="116"/>
      <c r="P174" s="31"/>
      <c r="R174" s="138"/>
      <c r="S174" s="138"/>
      <c r="T174" s="245"/>
      <c r="U174" s="246"/>
      <c r="W174" s="174">
        <f t="shared" si="48"/>
        <v>0</v>
      </c>
      <c r="X174" s="175">
        <f t="shared" si="48"/>
        <v>0</v>
      </c>
      <c r="Y174" s="69">
        <f t="shared" si="49"/>
        <v>0</v>
      </c>
    </row>
    <row r="175" spans="2:25" ht="15" customHeight="1" x14ac:dyDescent="0.2">
      <c r="B175" s="63" t="s">
        <v>39</v>
      </c>
      <c r="C175" s="11"/>
      <c r="D175" s="87"/>
      <c r="E175" s="127"/>
      <c r="F175" s="25"/>
      <c r="G175" s="6"/>
      <c r="H175" s="23"/>
      <c r="I175" s="127"/>
      <c r="J175" s="25"/>
      <c r="K175" s="6"/>
      <c r="L175" s="23"/>
      <c r="M175" s="127"/>
      <c r="N175" s="25"/>
      <c r="O175" s="6"/>
      <c r="P175" s="15"/>
      <c r="R175" s="138"/>
      <c r="S175" s="138"/>
      <c r="T175" s="245"/>
      <c r="U175" s="246"/>
      <c r="W175" s="174">
        <f t="shared" si="48"/>
        <v>0</v>
      </c>
      <c r="X175" s="175">
        <f t="shared" si="48"/>
        <v>0</v>
      </c>
      <c r="Y175" s="69">
        <f t="shared" si="49"/>
        <v>0</v>
      </c>
    </row>
    <row r="176" spans="2:25" ht="15" customHeight="1" thickBot="1" x14ac:dyDescent="0.25">
      <c r="B176" s="63" t="s">
        <v>40</v>
      </c>
      <c r="C176" s="20"/>
      <c r="D176" s="97"/>
      <c r="E176" s="164"/>
      <c r="F176" s="29"/>
      <c r="G176" s="118"/>
      <c r="H176" s="98"/>
      <c r="I176" s="164"/>
      <c r="J176" s="29"/>
      <c r="K176" s="118"/>
      <c r="L176" s="98"/>
      <c r="M176" s="164"/>
      <c r="N176" s="29"/>
      <c r="O176" s="118"/>
      <c r="P176" s="28"/>
      <c r="R176" s="138"/>
      <c r="S176" s="138"/>
      <c r="T176" s="245">
        <v>0</v>
      </c>
      <c r="U176" s="246">
        <v>0</v>
      </c>
      <c r="W176" s="199">
        <f t="shared" si="48"/>
        <v>0</v>
      </c>
      <c r="X176" s="200">
        <f t="shared" si="48"/>
        <v>0</v>
      </c>
      <c r="Y176" s="72">
        <f t="shared" si="49"/>
        <v>0</v>
      </c>
    </row>
    <row r="177" spans="2:16149" ht="15" customHeight="1" thickBot="1" x14ac:dyDescent="0.25">
      <c r="B177" s="66" t="s">
        <v>29</v>
      </c>
      <c r="C177" s="58">
        <f t="shared" ref="C177:P177" si="50">SUM(C165:C176)</f>
        <v>1</v>
      </c>
      <c r="D177" s="82">
        <f t="shared" si="50"/>
        <v>0</v>
      </c>
      <c r="E177" s="58">
        <f t="shared" si="50"/>
        <v>0</v>
      </c>
      <c r="F177" s="82">
        <f t="shared" si="50"/>
        <v>0</v>
      </c>
      <c r="G177" s="58">
        <f t="shared" si="50"/>
        <v>0</v>
      </c>
      <c r="H177" s="126">
        <f t="shared" si="50"/>
        <v>0</v>
      </c>
      <c r="I177" s="58">
        <f t="shared" si="50"/>
        <v>0</v>
      </c>
      <c r="J177" s="82">
        <f t="shared" si="50"/>
        <v>0</v>
      </c>
      <c r="K177" s="58">
        <f t="shared" si="50"/>
        <v>0</v>
      </c>
      <c r="L177" s="82">
        <f t="shared" si="50"/>
        <v>0</v>
      </c>
      <c r="M177" s="58">
        <f t="shared" si="50"/>
        <v>0</v>
      </c>
      <c r="N177" s="82">
        <f t="shared" si="50"/>
        <v>0</v>
      </c>
      <c r="O177" s="58">
        <f t="shared" si="50"/>
        <v>0</v>
      </c>
      <c r="P177" s="82">
        <f t="shared" si="50"/>
        <v>0</v>
      </c>
      <c r="R177" s="138"/>
      <c r="S177" s="138"/>
      <c r="T177" s="125">
        <f>SUM(T165:T176)</f>
        <v>3</v>
      </c>
      <c r="U177" s="124">
        <f>SUM(U165:U176)</f>
        <v>2</v>
      </c>
      <c r="V177" s="721"/>
      <c r="W177" s="55">
        <f>I177+K177+M177+O177+G177+E177+C177+Q177</f>
        <v>1</v>
      </c>
      <c r="X177" s="56">
        <f>J177+L177+N177+P177+H177+F177+D177</f>
        <v>0</v>
      </c>
      <c r="Y177" s="57">
        <f t="shared" si="49"/>
        <v>1</v>
      </c>
    </row>
    <row r="178" spans="2:16149" ht="15" hidden="1" customHeight="1" x14ac:dyDescent="0.2">
      <c r="B178" s="442" t="s">
        <v>30</v>
      </c>
      <c r="C178" s="447">
        <f>C165</f>
        <v>1</v>
      </c>
      <c r="D178" s="467">
        <f t="shared" ref="D178:P178" si="51">D165</f>
        <v>0</v>
      </c>
      <c r="E178" s="447">
        <f t="shared" si="51"/>
        <v>0</v>
      </c>
      <c r="F178" s="467">
        <f t="shared" si="51"/>
        <v>0</v>
      </c>
      <c r="G178" s="447">
        <f t="shared" si="51"/>
        <v>0</v>
      </c>
      <c r="H178" s="467">
        <f t="shared" si="51"/>
        <v>0</v>
      </c>
      <c r="I178" s="447">
        <f t="shared" si="51"/>
        <v>0</v>
      </c>
      <c r="J178" s="467">
        <f t="shared" si="51"/>
        <v>0</v>
      </c>
      <c r="K178" s="447">
        <f t="shared" si="51"/>
        <v>0</v>
      </c>
      <c r="L178" s="467">
        <f t="shared" si="51"/>
        <v>0</v>
      </c>
      <c r="M178" s="447">
        <f t="shared" si="51"/>
        <v>0</v>
      </c>
      <c r="N178" s="467">
        <f t="shared" si="51"/>
        <v>0</v>
      </c>
      <c r="O178" s="447">
        <f t="shared" si="51"/>
        <v>0</v>
      </c>
      <c r="P178" s="467">
        <f t="shared" si="51"/>
        <v>0</v>
      </c>
      <c r="Q178" s="275"/>
      <c r="R178" s="482"/>
      <c r="S178" s="482"/>
      <c r="T178" s="483">
        <f>T165</f>
        <v>2</v>
      </c>
      <c r="U178" s="476">
        <f>U165</f>
        <v>1</v>
      </c>
      <c r="V178" s="14"/>
      <c r="W178" s="447">
        <f>W165</f>
        <v>1</v>
      </c>
      <c r="X178" s="449">
        <f>X165</f>
        <v>0</v>
      </c>
      <c r="Y178" s="456">
        <f>Y165</f>
        <v>1</v>
      </c>
    </row>
    <row r="179" spans="2:16149" hidden="1" x14ac:dyDescent="0.2">
      <c r="B179" s="443" t="s">
        <v>31</v>
      </c>
      <c r="C179" s="461">
        <f>C166+C178</f>
        <v>1</v>
      </c>
      <c r="D179" s="468">
        <f t="shared" ref="D179:P189" si="52">D166+D178</f>
        <v>0</v>
      </c>
      <c r="E179" s="461">
        <f t="shared" si="52"/>
        <v>0</v>
      </c>
      <c r="F179" s="468">
        <f t="shared" si="52"/>
        <v>0</v>
      </c>
      <c r="G179" s="461">
        <f t="shared" si="52"/>
        <v>0</v>
      </c>
      <c r="H179" s="468">
        <f t="shared" si="52"/>
        <v>0</v>
      </c>
      <c r="I179" s="461">
        <f t="shared" si="52"/>
        <v>0</v>
      </c>
      <c r="J179" s="468">
        <f t="shared" si="52"/>
        <v>0</v>
      </c>
      <c r="K179" s="461">
        <f t="shared" si="52"/>
        <v>0</v>
      </c>
      <c r="L179" s="468">
        <f t="shared" si="52"/>
        <v>0</v>
      </c>
      <c r="M179" s="461">
        <f t="shared" si="52"/>
        <v>0</v>
      </c>
      <c r="N179" s="468">
        <f t="shared" si="52"/>
        <v>0</v>
      </c>
      <c r="O179" s="461">
        <f t="shared" si="52"/>
        <v>0</v>
      </c>
      <c r="P179" s="468">
        <f t="shared" si="52"/>
        <v>0</v>
      </c>
      <c r="Q179" s="275"/>
      <c r="R179" s="482"/>
      <c r="S179" s="482"/>
      <c r="T179" s="484">
        <f t="shared" ref="T179:U189" si="53">T166+T178</f>
        <v>3</v>
      </c>
      <c r="U179" s="477">
        <f t="shared" si="53"/>
        <v>2</v>
      </c>
      <c r="V179" s="14"/>
      <c r="W179" s="461">
        <f t="shared" ref="W179:Y189" si="54">W166+W178</f>
        <v>1</v>
      </c>
      <c r="X179" s="450">
        <f t="shared" si="54"/>
        <v>0</v>
      </c>
      <c r="Y179" s="457">
        <f t="shared" si="54"/>
        <v>1</v>
      </c>
    </row>
    <row r="180" spans="2:16149" s="10" customFormat="1" hidden="1" x14ac:dyDescent="0.2">
      <c r="B180" s="443" t="s">
        <v>58</v>
      </c>
      <c r="C180" s="462">
        <f t="shared" ref="C180:C189" si="55">C167+C179</f>
        <v>1</v>
      </c>
      <c r="D180" s="469">
        <f t="shared" si="52"/>
        <v>0</v>
      </c>
      <c r="E180" s="462">
        <f t="shared" si="52"/>
        <v>0</v>
      </c>
      <c r="F180" s="469">
        <f t="shared" si="52"/>
        <v>0</v>
      </c>
      <c r="G180" s="462">
        <f t="shared" si="52"/>
        <v>0</v>
      </c>
      <c r="H180" s="469">
        <f t="shared" si="52"/>
        <v>0</v>
      </c>
      <c r="I180" s="462">
        <f t="shared" si="52"/>
        <v>0</v>
      </c>
      <c r="J180" s="469">
        <f t="shared" si="52"/>
        <v>0</v>
      </c>
      <c r="K180" s="462">
        <f t="shared" si="52"/>
        <v>0</v>
      </c>
      <c r="L180" s="469">
        <f t="shared" si="52"/>
        <v>0</v>
      </c>
      <c r="M180" s="462">
        <f t="shared" si="52"/>
        <v>0</v>
      </c>
      <c r="N180" s="469">
        <f t="shared" si="52"/>
        <v>0</v>
      </c>
      <c r="O180" s="462">
        <f t="shared" si="52"/>
        <v>0</v>
      </c>
      <c r="P180" s="469">
        <f t="shared" si="52"/>
        <v>0</v>
      </c>
      <c r="Q180" s="275"/>
      <c r="R180" s="482"/>
      <c r="S180" s="482"/>
      <c r="T180" s="485">
        <f t="shared" si="53"/>
        <v>3</v>
      </c>
      <c r="U180" s="478">
        <f t="shared" si="53"/>
        <v>2</v>
      </c>
      <c r="V180" s="14"/>
      <c r="W180" s="462">
        <f t="shared" si="54"/>
        <v>1</v>
      </c>
      <c r="X180" s="452">
        <f t="shared" si="54"/>
        <v>0</v>
      </c>
      <c r="Y180" s="458">
        <f t="shared" si="54"/>
        <v>1</v>
      </c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  <c r="IW180" s="1"/>
      <c r="IX180" s="1"/>
      <c r="IY180" s="1"/>
      <c r="IZ180" s="1"/>
      <c r="JA180" s="1"/>
      <c r="JB180" s="1"/>
      <c r="JC180" s="1"/>
      <c r="JD180" s="1"/>
      <c r="JE180" s="1"/>
      <c r="JF180" s="1"/>
      <c r="JG180" s="1"/>
      <c r="JH180" s="1"/>
      <c r="JI180" s="1"/>
      <c r="JJ180" s="1"/>
      <c r="JK180" s="1"/>
      <c r="JL180" s="1"/>
      <c r="JM180" s="1"/>
      <c r="JN180" s="1"/>
      <c r="JO180" s="1"/>
      <c r="JP180" s="1"/>
      <c r="JQ180" s="1"/>
      <c r="JR180" s="1"/>
      <c r="JS180" s="1"/>
      <c r="JT180" s="1"/>
      <c r="JU180" s="1"/>
      <c r="JV180" s="1"/>
      <c r="JW180" s="1"/>
      <c r="JX180" s="1"/>
      <c r="JY180" s="1"/>
      <c r="JZ180" s="1"/>
      <c r="KA180" s="1"/>
      <c r="KB180" s="1"/>
      <c r="KC180" s="1"/>
      <c r="KD180" s="1"/>
      <c r="KE180" s="1"/>
      <c r="KF180" s="1"/>
      <c r="KG180" s="1"/>
      <c r="KH180" s="1"/>
      <c r="KI180" s="1"/>
      <c r="KJ180" s="1"/>
      <c r="KK180" s="1"/>
      <c r="KL180" s="1"/>
      <c r="KM180" s="1"/>
      <c r="KN180" s="1"/>
      <c r="KO180" s="1"/>
      <c r="KP180" s="1"/>
      <c r="KQ180" s="1"/>
      <c r="KR180" s="1"/>
      <c r="KS180" s="1"/>
      <c r="KT180" s="1"/>
      <c r="KU180" s="1"/>
      <c r="KV180" s="1"/>
      <c r="KW180" s="1"/>
      <c r="KX180" s="1"/>
      <c r="KY180" s="1"/>
      <c r="KZ180" s="1"/>
      <c r="LA180" s="1"/>
      <c r="LB180" s="1"/>
      <c r="LC180" s="1"/>
      <c r="LD180" s="1"/>
      <c r="LE180" s="1"/>
      <c r="LF180" s="1"/>
      <c r="LG180" s="1"/>
      <c r="LH180" s="1"/>
      <c r="LI180" s="1"/>
      <c r="LJ180" s="1"/>
      <c r="LK180" s="1"/>
      <c r="LL180" s="1"/>
      <c r="LM180" s="1"/>
      <c r="LN180" s="1"/>
      <c r="LO180" s="1"/>
      <c r="LP180" s="1"/>
      <c r="LQ180" s="1"/>
      <c r="LR180" s="1"/>
      <c r="LS180" s="1"/>
      <c r="LT180" s="1"/>
      <c r="LU180" s="1"/>
      <c r="LV180" s="1"/>
      <c r="LW180" s="1"/>
      <c r="LX180" s="1"/>
      <c r="LY180" s="1"/>
      <c r="LZ180" s="1"/>
      <c r="MA180" s="1"/>
      <c r="MB180" s="1"/>
      <c r="MC180" s="1"/>
      <c r="MD180" s="1"/>
      <c r="ME180" s="1"/>
      <c r="MF180" s="1"/>
      <c r="MG180" s="1"/>
      <c r="MH180" s="1"/>
      <c r="MI180" s="1"/>
      <c r="MJ180" s="1"/>
      <c r="MK180" s="1"/>
      <c r="ML180" s="1"/>
      <c r="MM180" s="1"/>
      <c r="MN180" s="1"/>
      <c r="MO180" s="1"/>
      <c r="MP180" s="1"/>
      <c r="MQ180" s="1"/>
      <c r="MR180" s="1"/>
      <c r="MS180" s="1"/>
      <c r="MT180" s="1"/>
      <c r="MU180" s="1"/>
      <c r="MV180" s="1"/>
      <c r="MW180" s="1"/>
      <c r="MX180" s="1"/>
      <c r="MY180" s="1"/>
      <c r="MZ180" s="1"/>
      <c r="NA180" s="1"/>
      <c r="NB180" s="1"/>
      <c r="NC180" s="1"/>
      <c r="ND180" s="1"/>
      <c r="NE180" s="1"/>
      <c r="NF180" s="1"/>
      <c r="NG180" s="1"/>
      <c r="NH180" s="1"/>
      <c r="NI180" s="1"/>
      <c r="NJ180" s="1"/>
      <c r="NK180" s="1"/>
      <c r="NL180" s="1"/>
      <c r="NM180" s="1"/>
      <c r="NN180" s="1"/>
      <c r="NO180" s="1"/>
      <c r="NP180" s="1"/>
      <c r="NQ180" s="1"/>
      <c r="NR180" s="1"/>
      <c r="NS180" s="1"/>
      <c r="NT180" s="1"/>
      <c r="NU180" s="1"/>
      <c r="NV180" s="1"/>
      <c r="NW180" s="1"/>
      <c r="NX180" s="1"/>
      <c r="NY180" s="1"/>
      <c r="NZ180" s="1"/>
      <c r="OA180" s="1"/>
      <c r="OB180" s="1"/>
      <c r="OC180" s="1"/>
      <c r="OD180" s="1"/>
      <c r="OE180" s="1"/>
      <c r="OF180" s="1"/>
      <c r="OG180" s="1"/>
      <c r="OH180" s="1"/>
      <c r="OI180" s="1"/>
      <c r="OJ180" s="1"/>
      <c r="OK180" s="1"/>
      <c r="OL180" s="1"/>
      <c r="OM180" s="1"/>
      <c r="ON180" s="1"/>
      <c r="OO180" s="1"/>
      <c r="OP180" s="1"/>
      <c r="OQ180" s="1"/>
      <c r="OR180" s="1"/>
      <c r="OS180" s="1"/>
      <c r="OT180" s="1"/>
      <c r="OU180" s="1"/>
      <c r="OV180" s="1"/>
      <c r="OW180" s="1"/>
      <c r="OX180" s="1"/>
      <c r="OY180" s="1"/>
      <c r="OZ180" s="1"/>
      <c r="PA180" s="1"/>
      <c r="PB180" s="1"/>
      <c r="PC180" s="1"/>
      <c r="PD180" s="1"/>
      <c r="PE180" s="1"/>
      <c r="PF180" s="1"/>
      <c r="PG180" s="1"/>
      <c r="PH180" s="1"/>
      <c r="PI180" s="1"/>
      <c r="PJ180" s="1"/>
      <c r="PK180" s="1"/>
      <c r="PL180" s="1"/>
      <c r="PM180" s="1"/>
      <c r="PN180" s="1"/>
      <c r="PO180" s="1"/>
      <c r="PP180" s="1"/>
      <c r="PQ180" s="1"/>
      <c r="PR180" s="1"/>
      <c r="PS180" s="1"/>
      <c r="PT180" s="1"/>
      <c r="PU180" s="1"/>
      <c r="PV180" s="1"/>
      <c r="PW180" s="1"/>
      <c r="PX180" s="1"/>
      <c r="PY180" s="1"/>
      <c r="PZ180" s="1"/>
      <c r="QA180" s="1"/>
      <c r="QB180" s="1"/>
      <c r="QC180" s="1"/>
      <c r="QD180" s="1"/>
      <c r="QE180" s="1"/>
      <c r="QF180" s="1"/>
      <c r="QG180" s="1"/>
      <c r="QH180" s="1"/>
      <c r="QI180" s="1"/>
      <c r="QJ180" s="1"/>
      <c r="QK180" s="1"/>
      <c r="QL180" s="1"/>
      <c r="QM180" s="1"/>
      <c r="QN180" s="1"/>
      <c r="QO180" s="1"/>
      <c r="QP180" s="1"/>
      <c r="QQ180" s="1"/>
      <c r="QR180" s="1"/>
      <c r="QS180" s="1"/>
      <c r="QT180" s="1"/>
      <c r="QU180" s="1"/>
      <c r="QV180" s="1"/>
      <c r="QW180" s="1"/>
      <c r="QX180" s="1"/>
      <c r="QY180" s="1"/>
      <c r="QZ180" s="1"/>
      <c r="RA180" s="1"/>
      <c r="RB180" s="1"/>
      <c r="RC180" s="1"/>
      <c r="RD180" s="1"/>
      <c r="RE180" s="1"/>
      <c r="RF180" s="1"/>
      <c r="RG180" s="1"/>
      <c r="RH180" s="1"/>
      <c r="RI180" s="1"/>
      <c r="RJ180" s="1"/>
      <c r="RK180" s="1"/>
      <c r="RL180" s="1"/>
      <c r="RM180" s="1"/>
      <c r="RN180" s="1"/>
      <c r="RO180" s="1"/>
      <c r="RP180" s="1"/>
      <c r="RQ180" s="1"/>
      <c r="RR180" s="1"/>
      <c r="RS180" s="1"/>
      <c r="RT180" s="1"/>
      <c r="RU180" s="1"/>
      <c r="RV180" s="1"/>
      <c r="RW180" s="1"/>
      <c r="RX180" s="1"/>
      <c r="RY180" s="1"/>
      <c r="RZ180" s="1"/>
      <c r="SA180" s="1"/>
      <c r="SB180" s="1"/>
      <c r="SC180" s="1"/>
      <c r="SD180" s="1"/>
      <c r="SE180" s="1"/>
      <c r="SF180" s="1"/>
      <c r="SG180" s="1"/>
      <c r="SH180" s="1"/>
      <c r="SI180" s="1"/>
      <c r="SJ180" s="1"/>
      <c r="SK180" s="1"/>
      <c r="SL180" s="1"/>
      <c r="SM180" s="1"/>
      <c r="SN180" s="1"/>
      <c r="SO180" s="1"/>
      <c r="SP180" s="1"/>
      <c r="SQ180" s="1"/>
      <c r="SR180" s="1"/>
      <c r="SS180" s="1"/>
      <c r="ST180" s="1"/>
      <c r="SU180" s="1"/>
      <c r="SV180" s="1"/>
      <c r="SW180" s="1"/>
      <c r="SX180" s="1"/>
      <c r="SY180" s="1"/>
      <c r="SZ180" s="1"/>
      <c r="TA180" s="1"/>
      <c r="TB180" s="1"/>
      <c r="TC180" s="1"/>
      <c r="TD180" s="1"/>
      <c r="TE180" s="1"/>
      <c r="TF180" s="1"/>
      <c r="TG180" s="1"/>
      <c r="TH180" s="1"/>
      <c r="TI180" s="1"/>
      <c r="TJ180" s="1"/>
      <c r="TK180" s="1"/>
      <c r="TL180" s="1"/>
      <c r="TM180" s="1"/>
      <c r="TN180" s="1"/>
      <c r="TO180" s="1"/>
      <c r="TP180" s="1"/>
      <c r="TQ180" s="1"/>
      <c r="TR180" s="1"/>
      <c r="TS180" s="1"/>
      <c r="TT180" s="1"/>
      <c r="TU180" s="1"/>
      <c r="TV180" s="1"/>
      <c r="TW180" s="1"/>
      <c r="TX180" s="1"/>
      <c r="TY180" s="1"/>
      <c r="TZ180" s="1"/>
      <c r="UA180" s="1"/>
      <c r="UB180" s="1"/>
      <c r="UC180" s="1"/>
      <c r="UD180" s="1"/>
      <c r="UE180" s="1"/>
      <c r="UF180" s="1"/>
      <c r="UG180" s="1"/>
      <c r="UH180" s="1"/>
      <c r="UI180" s="1"/>
      <c r="UJ180" s="1"/>
      <c r="UK180" s="1"/>
      <c r="UL180" s="1"/>
      <c r="UM180" s="1"/>
      <c r="UN180" s="1"/>
      <c r="UO180" s="1"/>
      <c r="UP180" s="1"/>
      <c r="UQ180" s="1"/>
      <c r="UR180" s="1"/>
      <c r="US180" s="1"/>
      <c r="UT180" s="1"/>
      <c r="UU180" s="1"/>
      <c r="UV180" s="1"/>
      <c r="UW180" s="1"/>
      <c r="UX180" s="1"/>
      <c r="UY180" s="1"/>
      <c r="UZ180" s="1"/>
      <c r="VA180" s="1"/>
      <c r="VB180" s="1"/>
      <c r="VC180" s="1"/>
      <c r="VD180" s="1"/>
      <c r="VE180" s="1"/>
      <c r="VF180" s="1"/>
      <c r="VG180" s="1"/>
      <c r="VH180" s="1"/>
      <c r="VI180" s="1"/>
      <c r="VJ180" s="1"/>
      <c r="VK180" s="1"/>
      <c r="VL180" s="1"/>
      <c r="VM180" s="1"/>
      <c r="VN180" s="1"/>
      <c r="VO180" s="1"/>
      <c r="VP180" s="1"/>
      <c r="VQ180" s="1"/>
      <c r="VR180" s="1"/>
      <c r="VS180" s="1"/>
      <c r="VT180" s="1"/>
      <c r="VU180" s="1"/>
      <c r="VV180" s="1"/>
      <c r="VW180" s="1"/>
      <c r="VX180" s="1"/>
      <c r="VY180" s="1"/>
      <c r="VZ180" s="1"/>
      <c r="WA180" s="1"/>
      <c r="WB180" s="1"/>
      <c r="WC180" s="1"/>
      <c r="WD180" s="1"/>
      <c r="WE180" s="1"/>
      <c r="WF180" s="1"/>
      <c r="WG180" s="1"/>
      <c r="WH180" s="1"/>
      <c r="WI180" s="1"/>
      <c r="WJ180" s="1"/>
      <c r="WK180" s="1"/>
      <c r="WL180" s="1"/>
      <c r="WM180" s="1"/>
      <c r="WN180" s="1"/>
      <c r="WO180" s="1"/>
      <c r="WP180" s="1"/>
      <c r="WQ180" s="1"/>
      <c r="WR180" s="1"/>
      <c r="WS180" s="1"/>
      <c r="WT180" s="1"/>
      <c r="WU180" s="1"/>
      <c r="WV180" s="1"/>
      <c r="WW180" s="1"/>
      <c r="WX180" s="1"/>
      <c r="WY180" s="1"/>
      <c r="WZ180" s="1"/>
      <c r="XA180" s="1"/>
      <c r="XB180" s="1"/>
      <c r="XC180" s="1"/>
      <c r="XD180" s="1"/>
      <c r="XE180" s="1"/>
      <c r="XF180" s="1"/>
      <c r="XG180" s="1"/>
      <c r="XH180" s="1"/>
      <c r="XI180" s="1"/>
      <c r="XJ180" s="1"/>
      <c r="XK180" s="1"/>
      <c r="XL180" s="1"/>
      <c r="XM180" s="1"/>
      <c r="XN180" s="1"/>
      <c r="XO180" s="1"/>
      <c r="XP180" s="1"/>
      <c r="XQ180" s="1"/>
      <c r="XR180" s="1"/>
      <c r="XS180" s="1"/>
      <c r="XT180" s="1"/>
      <c r="XU180" s="1"/>
      <c r="XV180" s="1"/>
      <c r="XW180" s="1"/>
      <c r="XX180" s="1"/>
      <c r="XY180" s="1"/>
      <c r="XZ180" s="1"/>
      <c r="YA180" s="1"/>
      <c r="YB180" s="1"/>
      <c r="YC180" s="1"/>
      <c r="YD180" s="1"/>
      <c r="YE180" s="1"/>
      <c r="YF180" s="1"/>
      <c r="YG180" s="1"/>
      <c r="YH180" s="1"/>
      <c r="YI180" s="1"/>
      <c r="YJ180" s="1"/>
      <c r="YK180" s="1"/>
      <c r="YL180" s="1"/>
      <c r="YM180" s="1"/>
      <c r="YN180" s="1"/>
      <c r="YO180" s="1"/>
      <c r="YP180" s="1"/>
      <c r="YQ180" s="1"/>
      <c r="YR180" s="1"/>
      <c r="YS180" s="1"/>
      <c r="YT180" s="1"/>
      <c r="YU180" s="1"/>
      <c r="YV180" s="1"/>
      <c r="YW180" s="1"/>
      <c r="YX180" s="1"/>
      <c r="YY180" s="1"/>
      <c r="YZ180" s="1"/>
      <c r="ZA180" s="1"/>
      <c r="ZB180" s="1"/>
      <c r="ZC180" s="1"/>
      <c r="ZD180" s="1"/>
      <c r="ZE180" s="1"/>
      <c r="ZF180" s="1"/>
      <c r="ZG180" s="1"/>
      <c r="ZH180" s="1"/>
      <c r="ZI180" s="1"/>
      <c r="ZJ180" s="1"/>
      <c r="ZK180" s="1"/>
      <c r="ZL180" s="1"/>
      <c r="ZM180" s="1"/>
      <c r="ZN180" s="1"/>
      <c r="ZO180" s="1"/>
      <c r="ZP180" s="1"/>
      <c r="ZQ180" s="1"/>
      <c r="ZR180" s="1"/>
      <c r="ZS180" s="1"/>
      <c r="ZT180" s="1"/>
      <c r="ZU180" s="1"/>
      <c r="ZV180" s="1"/>
      <c r="ZW180" s="1"/>
      <c r="ZX180" s="1"/>
      <c r="ZY180" s="1"/>
      <c r="ZZ180" s="1"/>
      <c r="AAA180" s="1"/>
      <c r="AAB180" s="1"/>
      <c r="AAC180" s="1"/>
      <c r="AAD180" s="1"/>
      <c r="AAE180" s="1"/>
      <c r="AAF180" s="1"/>
      <c r="AAG180" s="1"/>
      <c r="AAH180" s="1"/>
      <c r="AAI180" s="1"/>
      <c r="AAJ180" s="1"/>
      <c r="AAK180" s="1"/>
      <c r="AAL180" s="1"/>
      <c r="AAM180" s="1"/>
      <c r="AAN180" s="1"/>
      <c r="AAO180" s="1"/>
      <c r="AAP180" s="1"/>
      <c r="AAQ180" s="1"/>
      <c r="AAR180" s="1"/>
      <c r="AAS180" s="1"/>
      <c r="AAT180" s="1"/>
      <c r="AAU180" s="1"/>
      <c r="AAV180" s="1"/>
      <c r="AAW180" s="1"/>
      <c r="AAX180" s="1"/>
      <c r="AAY180" s="1"/>
      <c r="AAZ180" s="1"/>
      <c r="ABA180" s="1"/>
      <c r="ABB180" s="1"/>
      <c r="ABC180" s="1"/>
      <c r="ABD180" s="1"/>
      <c r="ABE180" s="1"/>
      <c r="ABF180" s="1"/>
      <c r="ABG180" s="1"/>
      <c r="ABH180" s="1"/>
      <c r="ABI180" s="1"/>
      <c r="ABJ180" s="1"/>
      <c r="ABK180" s="1"/>
      <c r="ABL180" s="1"/>
      <c r="ABM180" s="1"/>
      <c r="ABN180" s="1"/>
      <c r="ABO180" s="1"/>
      <c r="ABP180" s="1"/>
      <c r="ABQ180" s="1"/>
      <c r="ABR180" s="1"/>
      <c r="ABS180" s="1"/>
      <c r="ABT180" s="1"/>
      <c r="ABU180" s="1"/>
      <c r="ABV180" s="1"/>
      <c r="ABW180" s="1"/>
      <c r="ABX180" s="1"/>
      <c r="ABY180" s="1"/>
      <c r="ABZ180" s="1"/>
      <c r="ACA180" s="1"/>
      <c r="ACB180" s="1"/>
      <c r="ACC180" s="1"/>
      <c r="ACD180" s="1"/>
      <c r="ACE180" s="1"/>
      <c r="ACF180" s="1"/>
      <c r="ACG180" s="1"/>
      <c r="ACH180" s="1"/>
      <c r="ACI180" s="1"/>
      <c r="ACJ180" s="1"/>
      <c r="ACK180" s="1"/>
      <c r="ACL180" s="1"/>
      <c r="ACM180" s="1"/>
      <c r="ACN180" s="1"/>
      <c r="ACO180" s="1"/>
      <c r="ACP180" s="1"/>
      <c r="ACQ180" s="1"/>
      <c r="ACR180" s="1"/>
      <c r="ACS180" s="1"/>
      <c r="ACT180" s="1"/>
      <c r="ACU180" s="1"/>
      <c r="ACV180" s="1"/>
      <c r="ACW180" s="1"/>
      <c r="ACX180" s="1"/>
      <c r="ACY180" s="1"/>
      <c r="ACZ180" s="1"/>
      <c r="ADA180" s="1"/>
      <c r="ADB180" s="1"/>
      <c r="ADC180" s="1"/>
      <c r="ADD180" s="1"/>
      <c r="ADE180" s="1"/>
      <c r="ADF180" s="1"/>
      <c r="ADG180" s="1"/>
      <c r="ADH180" s="1"/>
      <c r="ADI180" s="1"/>
      <c r="ADJ180" s="1"/>
      <c r="ADK180" s="1"/>
      <c r="ADL180" s="1"/>
      <c r="ADM180" s="1"/>
      <c r="ADN180" s="1"/>
      <c r="ADO180" s="1"/>
      <c r="ADP180" s="1"/>
      <c r="ADQ180" s="1"/>
      <c r="ADR180" s="1"/>
      <c r="ADS180" s="1"/>
      <c r="ADT180" s="1"/>
      <c r="ADU180" s="1"/>
      <c r="ADV180" s="1"/>
      <c r="ADW180" s="1"/>
      <c r="ADX180" s="1"/>
      <c r="ADY180" s="1"/>
      <c r="ADZ180" s="1"/>
      <c r="AEA180" s="1"/>
      <c r="AEB180" s="1"/>
      <c r="AEC180" s="1"/>
      <c r="AED180" s="1"/>
      <c r="AEE180" s="1"/>
      <c r="AEF180" s="1"/>
      <c r="AEG180" s="1"/>
      <c r="AEH180" s="1"/>
      <c r="AEI180" s="1"/>
      <c r="AEJ180" s="1"/>
      <c r="AEK180" s="1"/>
      <c r="AEL180" s="1"/>
      <c r="AEM180" s="1"/>
      <c r="AEN180" s="1"/>
      <c r="AEO180" s="1"/>
      <c r="AEP180" s="1"/>
      <c r="AEQ180" s="1"/>
      <c r="AER180" s="1"/>
      <c r="AES180" s="1"/>
      <c r="AET180" s="1"/>
      <c r="AEU180" s="1"/>
      <c r="AEV180" s="1"/>
      <c r="AEW180" s="1"/>
      <c r="AEX180" s="1"/>
      <c r="AEY180" s="1"/>
      <c r="AEZ180" s="1"/>
      <c r="AFA180" s="1"/>
      <c r="AFB180" s="1"/>
      <c r="AFC180" s="1"/>
      <c r="AFD180" s="1"/>
      <c r="AFE180" s="1"/>
      <c r="AFF180" s="1"/>
      <c r="AFG180" s="1"/>
      <c r="AFH180" s="1"/>
      <c r="AFI180" s="1"/>
      <c r="AFJ180" s="1"/>
      <c r="AFK180" s="1"/>
      <c r="AFL180" s="1"/>
      <c r="AFM180" s="1"/>
      <c r="AFN180" s="1"/>
      <c r="AFO180" s="1"/>
      <c r="AFP180" s="1"/>
      <c r="AFQ180" s="1"/>
      <c r="AFR180" s="1"/>
      <c r="AFS180" s="1"/>
      <c r="AFT180" s="1"/>
      <c r="AFU180" s="1"/>
      <c r="AFV180" s="1"/>
      <c r="AFW180" s="1"/>
      <c r="AFX180" s="1"/>
      <c r="AFY180" s="1"/>
      <c r="AFZ180" s="1"/>
      <c r="AGA180" s="1"/>
      <c r="AGB180" s="1"/>
      <c r="AGC180" s="1"/>
      <c r="AGD180" s="1"/>
      <c r="AGE180" s="1"/>
      <c r="AGF180" s="1"/>
      <c r="AGG180" s="1"/>
      <c r="AGH180" s="1"/>
      <c r="AGI180" s="1"/>
      <c r="AGJ180" s="1"/>
      <c r="AGK180" s="1"/>
      <c r="AGL180" s="1"/>
      <c r="AGM180" s="1"/>
      <c r="AGN180" s="1"/>
      <c r="AGO180" s="1"/>
      <c r="AGP180" s="1"/>
      <c r="AGQ180" s="1"/>
      <c r="AGR180" s="1"/>
      <c r="AGS180" s="1"/>
      <c r="AGT180" s="1"/>
      <c r="AGU180" s="1"/>
      <c r="AGV180" s="1"/>
      <c r="AGW180" s="1"/>
      <c r="AGX180" s="1"/>
      <c r="AGY180" s="1"/>
      <c r="AGZ180" s="1"/>
      <c r="AHA180" s="1"/>
      <c r="AHB180" s="1"/>
      <c r="AHC180" s="1"/>
      <c r="AHD180" s="1"/>
      <c r="AHE180" s="1"/>
      <c r="AHF180" s="1"/>
      <c r="AHG180" s="1"/>
      <c r="AHH180" s="1"/>
      <c r="AHI180" s="1"/>
      <c r="AHJ180" s="1"/>
      <c r="AHK180" s="1"/>
      <c r="AHL180" s="1"/>
      <c r="AHM180" s="1"/>
      <c r="AHN180" s="1"/>
      <c r="AHO180" s="1"/>
      <c r="AHP180" s="1"/>
      <c r="AHQ180" s="1"/>
      <c r="AHR180" s="1"/>
      <c r="AHS180" s="1"/>
      <c r="AHT180" s="1"/>
      <c r="AHU180" s="1"/>
      <c r="AHV180" s="1"/>
      <c r="AHW180" s="1"/>
      <c r="AHX180" s="1"/>
      <c r="AHY180" s="1"/>
      <c r="AHZ180" s="1"/>
      <c r="AIA180" s="1"/>
      <c r="AIB180" s="1"/>
      <c r="AIC180" s="1"/>
      <c r="AID180" s="1"/>
      <c r="AIE180" s="1"/>
      <c r="AIF180" s="1"/>
      <c r="AIG180" s="1"/>
      <c r="AIH180" s="1"/>
      <c r="AII180" s="1"/>
      <c r="AIJ180" s="1"/>
      <c r="AIK180" s="1"/>
      <c r="AIL180" s="1"/>
      <c r="AIM180" s="1"/>
      <c r="AIN180" s="1"/>
      <c r="AIO180" s="1"/>
      <c r="AIP180" s="1"/>
      <c r="AIQ180" s="1"/>
      <c r="AIR180" s="1"/>
      <c r="AIS180" s="1"/>
      <c r="AIT180" s="1"/>
      <c r="AIU180" s="1"/>
      <c r="AIV180" s="1"/>
      <c r="AIW180" s="1"/>
      <c r="AIX180" s="1"/>
      <c r="AIY180" s="1"/>
      <c r="AIZ180" s="1"/>
      <c r="AJA180" s="1"/>
      <c r="AJB180" s="1"/>
      <c r="AJC180" s="1"/>
      <c r="AJD180" s="1"/>
      <c r="AJE180" s="1"/>
      <c r="AJF180" s="1"/>
      <c r="AJG180" s="1"/>
      <c r="AJH180" s="1"/>
      <c r="AJI180" s="1"/>
      <c r="AJJ180" s="1"/>
      <c r="AJK180" s="1"/>
      <c r="AJL180" s="1"/>
      <c r="AJM180" s="1"/>
      <c r="AJN180" s="1"/>
      <c r="AJO180" s="1"/>
      <c r="AJP180" s="1"/>
      <c r="AJQ180" s="1"/>
      <c r="AJR180" s="1"/>
      <c r="AJS180" s="1"/>
      <c r="AJT180" s="1"/>
      <c r="AJU180" s="1"/>
      <c r="AJV180" s="1"/>
      <c r="AJW180" s="1"/>
      <c r="AJX180" s="1"/>
      <c r="AJY180" s="1"/>
      <c r="AJZ180" s="1"/>
      <c r="AKA180" s="1"/>
      <c r="AKB180" s="1"/>
      <c r="AKC180" s="1"/>
      <c r="AKD180" s="1"/>
      <c r="AKE180" s="1"/>
      <c r="AKF180" s="1"/>
      <c r="AKG180" s="1"/>
      <c r="AKH180" s="1"/>
      <c r="AKI180" s="1"/>
      <c r="AKJ180" s="1"/>
      <c r="AKK180" s="1"/>
      <c r="AKL180" s="1"/>
      <c r="AKM180" s="1"/>
      <c r="AKN180" s="1"/>
      <c r="AKO180" s="1"/>
      <c r="AKP180" s="1"/>
      <c r="AKQ180" s="1"/>
      <c r="AKR180" s="1"/>
      <c r="AKS180" s="1"/>
      <c r="AKT180" s="1"/>
      <c r="AKU180" s="1"/>
      <c r="AKV180" s="1"/>
      <c r="AKW180" s="1"/>
      <c r="AKX180" s="1"/>
      <c r="AKY180" s="1"/>
      <c r="AKZ180" s="1"/>
      <c r="ALA180" s="1"/>
      <c r="ALB180" s="1"/>
      <c r="ALC180" s="1"/>
      <c r="ALD180" s="1"/>
      <c r="ALE180" s="1"/>
      <c r="ALF180" s="1"/>
      <c r="ALG180" s="1"/>
      <c r="ALH180" s="1"/>
      <c r="ALI180" s="1"/>
      <c r="ALJ180" s="1"/>
      <c r="ALK180" s="1"/>
      <c r="ALL180" s="1"/>
      <c r="ALM180" s="1"/>
      <c r="ALN180" s="1"/>
      <c r="ALO180" s="1"/>
      <c r="ALP180" s="1"/>
      <c r="ALQ180" s="1"/>
      <c r="ALR180" s="1"/>
      <c r="ALS180" s="1"/>
      <c r="ALT180" s="1"/>
      <c r="ALU180" s="1"/>
      <c r="ALV180" s="1"/>
      <c r="ALW180" s="1"/>
      <c r="ALX180" s="1"/>
      <c r="ALY180" s="1"/>
      <c r="ALZ180" s="1"/>
      <c r="AMA180" s="1"/>
      <c r="AMB180" s="1"/>
      <c r="AMC180" s="1"/>
      <c r="AMD180" s="1"/>
      <c r="AME180" s="1"/>
      <c r="AMF180" s="1"/>
      <c r="AMG180" s="1"/>
      <c r="AMH180" s="1"/>
      <c r="AMI180" s="1"/>
      <c r="AMJ180" s="1"/>
      <c r="AMK180" s="1"/>
      <c r="AML180" s="1"/>
      <c r="AMM180" s="1"/>
      <c r="AMN180" s="1"/>
      <c r="AMO180" s="1"/>
      <c r="AMP180" s="1"/>
      <c r="AMQ180" s="1"/>
      <c r="AMR180" s="1"/>
      <c r="AMS180" s="1"/>
      <c r="AMT180" s="1"/>
      <c r="AMU180" s="1"/>
      <c r="AMV180" s="1"/>
      <c r="AMW180" s="1"/>
      <c r="AMX180" s="1"/>
      <c r="AMY180" s="1"/>
      <c r="AMZ180" s="1"/>
      <c r="ANA180" s="1"/>
      <c r="ANB180" s="1"/>
      <c r="ANC180" s="1"/>
      <c r="AND180" s="1"/>
      <c r="ANE180" s="1"/>
      <c r="ANF180" s="1"/>
      <c r="ANG180" s="1"/>
      <c r="ANH180" s="1"/>
      <c r="ANI180" s="1"/>
      <c r="ANJ180" s="1"/>
      <c r="ANK180" s="1"/>
      <c r="ANL180" s="1"/>
      <c r="ANM180" s="1"/>
      <c r="ANN180" s="1"/>
      <c r="ANO180" s="1"/>
      <c r="ANP180" s="1"/>
      <c r="ANQ180" s="1"/>
      <c r="ANR180" s="1"/>
      <c r="ANS180" s="1"/>
      <c r="ANT180" s="1"/>
      <c r="ANU180" s="1"/>
      <c r="ANV180" s="1"/>
      <c r="ANW180" s="1"/>
      <c r="ANX180" s="1"/>
      <c r="ANY180" s="1"/>
      <c r="ANZ180" s="1"/>
      <c r="AOA180" s="1"/>
      <c r="AOB180" s="1"/>
      <c r="AOC180" s="1"/>
      <c r="AOD180" s="1"/>
      <c r="AOE180" s="1"/>
      <c r="AOF180" s="1"/>
      <c r="AOG180" s="1"/>
      <c r="AOH180" s="1"/>
      <c r="AOI180" s="1"/>
      <c r="AOJ180" s="1"/>
      <c r="AOK180" s="1"/>
      <c r="AOL180" s="1"/>
      <c r="AOM180" s="1"/>
      <c r="AON180" s="1"/>
      <c r="AOO180" s="1"/>
      <c r="AOP180" s="1"/>
      <c r="AOQ180" s="1"/>
      <c r="AOR180" s="1"/>
      <c r="AOS180" s="1"/>
      <c r="AOT180" s="1"/>
      <c r="AOU180" s="1"/>
      <c r="AOV180" s="1"/>
      <c r="AOW180" s="1"/>
      <c r="AOX180" s="1"/>
      <c r="AOY180" s="1"/>
      <c r="AOZ180" s="1"/>
      <c r="APA180" s="1"/>
      <c r="APB180" s="1"/>
      <c r="APC180" s="1"/>
      <c r="APD180" s="1"/>
      <c r="APE180" s="1"/>
      <c r="APF180" s="1"/>
      <c r="APG180" s="1"/>
      <c r="APH180" s="1"/>
      <c r="API180" s="1"/>
      <c r="APJ180" s="1"/>
      <c r="APK180" s="1"/>
      <c r="APL180" s="1"/>
      <c r="APM180" s="1"/>
      <c r="APN180" s="1"/>
      <c r="APO180" s="1"/>
      <c r="APP180" s="1"/>
      <c r="APQ180" s="1"/>
      <c r="APR180" s="1"/>
      <c r="APS180" s="1"/>
      <c r="APT180" s="1"/>
      <c r="APU180" s="1"/>
      <c r="APV180" s="1"/>
      <c r="APW180" s="1"/>
      <c r="APX180" s="1"/>
      <c r="APY180" s="1"/>
      <c r="APZ180" s="1"/>
      <c r="AQA180" s="1"/>
      <c r="AQB180" s="1"/>
      <c r="AQC180" s="1"/>
      <c r="AQD180" s="1"/>
      <c r="AQE180" s="1"/>
      <c r="AQF180" s="1"/>
      <c r="AQG180" s="1"/>
      <c r="AQH180" s="1"/>
      <c r="AQI180" s="1"/>
      <c r="AQJ180" s="1"/>
      <c r="AQK180" s="1"/>
      <c r="AQL180" s="1"/>
      <c r="AQM180" s="1"/>
      <c r="AQN180" s="1"/>
      <c r="AQO180" s="1"/>
      <c r="AQP180" s="1"/>
      <c r="AQQ180" s="1"/>
      <c r="AQR180" s="1"/>
      <c r="AQS180" s="1"/>
      <c r="AQT180" s="1"/>
      <c r="AQU180" s="1"/>
      <c r="AQV180" s="1"/>
      <c r="AQW180" s="1"/>
      <c r="AQX180" s="1"/>
      <c r="AQY180" s="1"/>
      <c r="AQZ180" s="1"/>
      <c r="ARA180" s="1"/>
      <c r="ARB180" s="1"/>
      <c r="ARC180" s="1"/>
      <c r="ARD180" s="1"/>
      <c r="ARE180" s="1"/>
      <c r="ARF180" s="1"/>
      <c r="ARG180" s="1"/>
      <c r="ARH180" s="1"/>
      <c r="ARI180" s="1"/>
      <c r="ARJ180" s="1"/>
      <c r="ARK180" s="1"/>
      <c r="ARL180" s="1"/>
      <c r="ARM180" s="1"/>
      <c r="ARN180" s="1"/>
      <c r="ARO180" s="1"/>
      <c r="ARP180" s="1"/>
      <c r="ARQ180" s="1"/>
      <c r="ARR180" s="1"/>
      <c r="ARS180" s="1"/>
      <c r="ART180" s="1"/>
      <c r="ARU180" s="1"/>
      <c r="ARV180" s="1"/>
      <c r="ARW180" s="1"/>
      <c r="ARX180" s="1"/>
      <c r="ARY180" s="1"/>
      <c r="ARZ180" s="1"/>
      <c r="ASA180" s="1"/>
      <c r="ASB180" s="1"/>
      <c r="ASC180" s="1"/>
      <c r="ASD180" s="1"/>
      <c r="ASE180" s="1"/>
      <c r="ASF180" s="1"/>
      <c r="ASG180" s="1"/>
      <c r="ASH180" s="1"/>
      <c r="ASI180" s="1"/>
      <c r="ASJ180" s="1"/>
      <c r="ASK180" s="1"/>
      <c r="ASL180" s="1"/>
      <c r="ASM180" s="1"/>
      <c r="ASN180" s="1"/>
      <c r="ASO180" s="1"/>
      <c r="ASP180" s="1"/>
      <c r="ASQ180" s="1"/>
      <c r="ASR180" s="1"/>
      <c r="ASS180" s="1"/>
      <c r="AST180" s="1"/>
      <c r="ASU180" s="1"/>
      <c r="ASV180" s="1"/>
      <c r="ASW180" s="1"/>
      <c r="ASX180" s="1"/>
      <c r="ASY180" s="1"/>
      <c r="ASZ180" s="1"/>
      <c r="ATA180" s="1"/>
      <c r="ATB180" s="1"/>
      <c r="ATC180" s="1"/>
      <c r="ATD180" s="1"/>
      <c r="ATE180" s="1"/>
      <c r="ATF180" s="1"/>
      <c r="ATG180" s="1"/>
      <c r="ATH180" s="1"/>
      <c r="ATI180" s="1"/>
      <c r="ATJ180" s="1"/>
      <c r="ATK180" s="1"/>
      <c r="ATL180" s="1"/>
      <c r="ATM180" s="1"/>
      <c r="ATN180" s="1"/>
      <c r="ATO180" s="1"/>
      <c r="ATP180" s="1"/>
      <c r="ATQ180" s="1"/>
      <c r="ATR180" s="1"/>
      <c r="ATS180" s="1"/>
      <c r="ATT180" s="1"/>
      <c r="ATU180" s="1"/>
      <c r="ATV180" s="1"/>
      <c r="ATW180" s="1"/>
      <c r="ATX180" s="1"/>
      <c r="ATY180" s="1"/>
      <c r="ATZ180" s="1"/>
      <c r="AUA180" s="1"/>
      <c r="AUB180" s="1"/>
      <c r="AUC180" s="1"/>
      <c r="AUD180" s="1"/>
      <c r="AUE180" s="1"/>
      <c r="AUF180" s="1"/>
      <c r="AUG180" s="1"/>
      <c r="AUH180" s="1"/>
      <c r="AUI180" s="1"/>
      <c r="AUJ180" s="1"/>
      <c r="AUK180" s="1"/>
      <c r="AUL180" s="1"/>
      <c r="AUM180" s="1"/>
      <c r="AUN180" s="1"/>
      <c r="AUO180" s="1"/>
      <c r="AUP180" s="1"/>
      <c r="AUQ180" s="1"/>
      <c r="AUR180" s="1"/>
      <c r="AUS180" s="1"/>
      <c r="AUT180" s="1"/>
      <c r="AUU180" s="1"/>
      <c r="AUV180" s="1"/>
      <c r="AUW180" s="1"/>
      <c r="AUX180" s="1"/>
      <c r="AUY180" s="1"/>
      <c r="AUZ180" s="1"/>
      <c r="AVA180" s="1"/>
      <c r="AVB180" s="1"/>
      <c r="AVC180" s="1"/>
      <c r="AVD180" s="1"/>
      <c r="AVE180" s="1"/>
      <c r="AVF180" s="1"/>
      <c r="AVG180" s="1"/>
      <c r="AVH180" s="1"/>
      <c r="AVI180" s="1"/>
      <c r="AVJ180" s="1"/>
      <c r="AVK180" s="1"/>
      <c r="AVL180" s="1"/>
      <c r="AVM180" s="1"/>
      <c r="AVN180" s="1"/>
      <c r="AVO180" s="1"/>
      <c r="AVP180" s="1"/>
      <c r="AVQ180" s="1"/>
      <c r="AVR180" s="1"/>
      <c r="AVS180" s="1"/>
      <c r="AVT180" s="1"/>
      <c r="AVU180" s="1"/>
      <c r="AVV180" s="1"/>
      <c r="AVW180" s="1"/>
      <c r="AVX180" s="1"/>
      <c r="AVY180" s="1"/>
      <c r="AVZ180" s="1"/>
      <c r="AWA180" s="1"/>
      <c r="AWB180" s="1"/>
      <c r="AWC180" s="1"/>
      <c r="AWD180" s="1"/>
      <c r="AWE180" s="1"/>
      <c r="AWF180" s="1"/>
      <c r="AWG180" s="1"/>
      <c r="AWH180" s="1"/>
      <c r="AWI180" s="1"/>
      <c r="AWJ180" s="1"/>
      <c r="AWK180" s="1"/>
      <c r="AWL180" s="1"/>
      <c r="AWM180" s="1"/>
      <c r="AWN180" s="1"/>
      <c r="AWO180" s="1"/>
      <c r="AWP180" s="1"/>
      <c r="AWQ180" s="1"/>
      <c r="AWR180" s="1"/>
      <c r="AWS180" s="1"/>
      <c r="AWT180" s="1"/>
      <c r="AWU180" s="1"/>
      <c r="AWV180" s="1"/>
      <c r="AWW180" s="1"/>
      <c r="AWX180" s="1"/>
      <c r="AWY180" s="1"/>
      <c r="AWZ180" s="1"/>
      <c r="AXA180" s="1"/>
      <c r="AXB180" s="1"/>
      <c r="AXC180" s="1"/>
      <c r="AXD180" s="1"/>
      <c r="AXE180" s="1"/>
      <c r="AXF180" s="1"/>
      <c r="AXG180" s="1"/>
      <c r="AXH180" s="1"/>
      <c r="AXI180" s="1"/>
      <c r="AXJ180" s="1"/>
      <c r="AXK180" s="1"/>
      <c r="AXL180" s="1"/>
      <c r="AXM180" s="1"/>
      <c r="AXN180" s="1"/>
      <c r="AXO180" s="1"/>
      <c r="AXP180" s="1"/>
      <c r="AXQ180" s="1"/>
      <c r="AXR180" s="1"/>
      <c r="AXS180" s="1"/>
      <c r="AXT180" s="1"/>
      <c r="AXU180" s="1"/>
      <c r="AXV180" s="1"/>
      <c r="AXW180" s="1"/>
      <c r="AXX180" s="1"/>
      <c r="AXY180" s="1"/>
      <c r="AXZ180" s="1"/>
      <c r="AYA180" s="1"/>
      <c r="AYB180" s="1"/>
      <c r="AYC180" s="1"/>
      <c r="AYD180" s="1"/>
      <c r="AYE180" s="1"/>
      <c r="AYF180" s="1"/>
      <c r="AYG180" s="1"/>
      <c r="AYH180" s="1"/>
      <c r="AYI180" s="1"/>
      <c r="AYJ180" s="1"/>
      <c r="AYK180" s="1"/>
      <c r="AYL180" s="1"/>
      <c r="AYM180" s="1"/>
      <c r="AYN180" s="1"/>
      <c r="AYO180" s="1"/>
      <c r="AYP180" s="1"/>
      <c r="AYQ180" s="1"/>
      <c r="AYR180" s="1"/>
      <c r="AYS180" s="1"/>
      <c r="AYT180" s="1"/>
      <c r="AYU180" s="1"/>
      <c r="AYV180" s="1"/>
      <c r="AYW180" s="1"/>
      <c r="AYX180" s="1"/>
      <c r="AYY180" s="1"/>
      <c r="AYZ180" s="1"/>
      <c r="AZA180" s="1"/>
      <c r="AZB180" s="1"/>
      <c r="AZC180" s="1"/>
      <c r="AZD180" s="1"/>
      <c r="AZE180" s="1"/>
      <c r="AZF180" s="1"/>
      <c r="AZG180" s="1"/>
      <c r="AZH180" s="1"/>
      <c r="AZI180" s="1"/>
      <c r="AZJ180" s="1"/>
      <c r="AZK180" s="1"/>
      <c r="AZL180" s="1"/>
      <c r="AZM180" s="1"/>
      <c r="AZN180" s="1"/>
      <c r="AZO180" s="1"/>
      <c r="AZP180" s="1"/>
      <c r="AZQ180" s="1"/>
      <c r="AZR180" s="1"/>
      <c r="AZS180" s="1"/>
      <c r="AZT180" s="1"/>
      <c r="AZU180" s="1"/>
      <c r="AZV180" s="1"/>
      <c r="AZW180" s="1"/>
      <c r="AZX180" s="1"/>
      <c r="AZY180" s="1"/>
      <c r="AZZ180" s="1"/>
      <c r="BAA180" s="1"/>
      <c r="BAB180" s="1"/>
      <c r="BAC180" s="1"/>
      <c r="BAD180" s="1"/>
      <c r="BAE180" s="1"/>
      <c r="BAF180" s="1"/>
      <c r="BAG180" s="1"/>
      <c r="BAH180" s="1"/>
      <c r="BAI180" s="1"/>
      <c r="BAJ180" s="1"/>
      <c r="BAK180" s="1"/>
      <c r="BAL180" s="1"/>
      <c r="BAM180" s="1"/>
      <c r="BAN180" s="1"/>
      <c r="BAO180" s="1"/>
      <c r="BAP180" s="1"/>
      <c r="BAQ180" s="1"/>
      <c r="BAR180" s="1"/>
      <c r="BAS180" s="1"/>
      <c r="BAT180" s="1"/>
      <c r="BAU180" s="1"/>
      <c r="BAV180" s="1"/>
      <c r="BAW180" s="1"/>
      <c r="BAX180" s="1"/>
      <c r="BAY180" s="1"/>
      <c r="BAZ180" s="1"/>
      <c r="BBA180" s="1"/>
      <c r="BBB180" s="1"/>
      <c r="BBC180" s="1"/>
      <c r="BBD180" s="1"/>
      <c r="BBE180" s="1"/>
      <c r="BBF180" s="1"/>
      <c r="BBG180" s="1"/>
      <c r="BBH180" s="1"/>
      <c r="BBI180" s="1"/>
      <c r="BBJ180" s="1"/>
      <c r="BBK180" s="1"/>
      <c r="BBL180" s="1"/>
      <c r="BBM180" s="1"/>
      <c r="BBN180" s="1"/>
      <c r="BBO180" s="1"/>
      <c r="BBP180" s="1"/>
      <c r="BBQ180" s="1"/>
      <c r="BBR180" s="1"/>
      <c r="BBS180" s="1"/>
      <c r="BBT180" s="1"/>
      <c r="BBU180" s="1"/>
      <c r="BBV180" s="1"/>
      <c r="BBW180" s="1"/>
      <c r="BBX180" s="1"/>
      <c r="BBY180" s="1"/>
      <c r="BBZ180" s="1"/>
      <c r="BCA180" s="1"/>
      <c r="BCB180" s="1"/>
      <c r="BCC180" s="1"/>
      <c r="BCD180" s="1"/>
      <c r="BCE180" s="1"/>
      <c r="BCF180" s="1"/>
      <c r="BCG180" s="1"/>
      <c r="BCH180" s="1"/>
      <c r="BCI180" s="1"/>
      <c r="BCJ180" s="1"/>
      <c r="BCK180" s="1"/>
      <c r="BCL180" s="1"/>
      <c r="BCM180" s="1"/>
      <c r="BCN180" s="1"/>
      <c r="BCO180" s="1"/>
      <c r="BCP180" s="1"/>
      <c r="BCQ180" s="1"/>
      <c r="BCR180" s="1"/>
      <c r="BCS180" s="1"/>
      <c r="BCT180" s="1"/>
      <c r="BCU180" s="1"/>
      <c r="BCV180" s="1"/>
      <c r="BCW180" s="1"/>
      <c r="BCX180" s="1"/>
      <c r="BCY180" s="1"/>
      <c r="BCZ180" s="1"/>
      <c r="BDA180" s="1"/>
      <c r="BDB180" s="1"/>
      <c r="BDC180" s="1"/>
      <c r="BDD180" s="1"/>
      <c r="BDE180" s="1"/>
      <c r="BDF180" s="1"/>
      <c r="BDG180" s="1"/>
      <c r="BDH180" s="1"/>
      <c r="BDI180" s="1"/>
      <c r="BDJ180" s="1"/>
      <c r="BDK180" s="1"/>
      <c r="BDL180" s="1"/>
      <c r="BDM180" s="1"/>
      <c r="BDN180" s="1"/>
      <c r="BDO180" s="1"/>
      <c r="BDP180" s="1"/>
      <c r="BDQ180" s="1"/>
      <c r="BDR180" s="1"/>
      <c r="BDS180" s="1"/>
      <c r="BDT180" s="1"/>
      <c r="BDU180" s="1"/>
      <c r="BDV180" s="1"/>
      <c r="BDW180" s="1"/>
      <c r="BDX180" s="1"/>
      <c r="BDY180" s="1"/>
      <c r="BDZ180" s="1"/>
      <c r="BEA180" s="1"/>
      <c r="BEB180" s="1"/>
      <c r="BEC180" s="1"/>
      <c r="BED180" s="1"/>
      <c r="BEE180" s="1"/>
      <c r="BEF180" s="1"/>
      <c r="BEG180" s="1"/>
      <c r="BEH180" s="1"/>
      <c r="BEI180" s="1"/>
      <c r="BEJ180" s="1"/>
      <c r="BEK180" s="1"/>
      <c r="BEL180" s="1"/>
      <c r="BEM180" s="1"/>
      <c r="BEN180" s="1"/>
      <c r="BEO180" s="1"/>
      <c r="BEP180" s="1"/>
      <c r="BEQ180" s="1"/>
      <c r="BER180" s="1"/>
      <c r="BES180" s="1"/>
      <c r="BET180" s="1"/>
      <c r="BEU180" s="1"/>
      <c r="BEV180" s="1"/>
      <c r="BEW180" s="1"/>
      <c r="BEX180" s="1"/>
      <c r="BEY180" s="1"/>
      <c r="BEZ180" s="1"/>
      <c r="BFA180" s="1"/>
      <c r="BFB180" s="1"/>
      <c r="BFC180" s="1"/>
      <c r="BFD180" s="1"/>
      <c r="BFE180" s="1"/>
      <c r="BFF180" s="1"/>
      <c r="BFG180" s="1"/>
      <c r="BFH180" s="1"/>
      <c r="BFI180" s="1"/>
      <c r="BFJ180" s="1"/>
      <c r="BFK180" s="1"/>
      <c r="BFL180" s="1"/>
      <c r="BFM180" s="1"/>
      <c r="BFN180" s="1"/>
      <c r="BFO180" s="1"/>
      <c r="BFP180" s="1"/>
      <c r="BFQ180" s="1"/>
      <c r="BFR180" s="1"/>
      <c r="BFS180" s="1"/>
      <c r="BFT180" s="1"/>
      <c r="BFU180" s="1"/>
      <c r="BFV180" s="1"/>
      <c r="BFW180" s="1"/>
      <c r="BFX180" s="1"/>
      <c r="BFY180" s="1"/>
      <c r="BFZ180" s="1"/>
      <c r="BGA180" s="1"/>
      <c r="BGB180" s="1"/>
      <c r="BGC180" s="1"/>
      <c r="BGD180" s="1"/>
      <c r="BGE180" s="1"/>
      <c r="BGF180" s="1"/>
      <c r="BGG180" s="1"/>
      <c r="BGH180" s="1"/>
      <c r="BGI180" s="1"/>
      <c r="BGJ180" s="1"/>
      <c r="BGK180" s="1"/>
      <c r="BGL180" s="1"/>
      <c r="BGM180" s="1"/>
      <c r="BGN180" s="1"/>
      <c r="BGO180" s="1"/>
      <c r="BGP180" s="1"/>
      <c r="BGQ180" s="1"/>
      <c r="BGR180" s="1"/>
      <c r="BGS180" s="1"/>
      <c r="BGT180" s="1"/>
      <c r="BGU180" s="1"/>
      <c r="BGV180" s="1"/>
      <c r="BGW180" s="1"/>
      <c r="BGX180" s="1"/>
      <c r="BGY180" s="1"/>
      <c r="BGZ180" s="1"/>
      <c r="BHA180" s="1"/>
      <c r="BHB180" s="1"/>
      <c r="BHC180" s="1"/>
      <c r="BHD180" s="1"/>
      <c r="BHE180" s="1"/>
      <c r="BHF180" s="1"/>
      <c r="BHG180" s="1"/>
      <c r="BHH180" s="1"/>
      <c r="BHI180" s="1"/>
      <c r="BHJ180" s="1"/>
      <c r="BHK180" s="1"/>
      <c r="BHL180" s="1"/>
      <c r="BHM180" s="1"/>
      <c r="BHN180" s="1"/>
      <c r="BHO180" s="1"/>
      <c r="BHP180" s="1"/>
      <c r="BHQ180" s="1"/>
      <c r="BHR180" s="1"/>
      <c r="BHS180" s="1"/>
      <c r="BHT180" s="1"/>
      <c r="BHU180" s="1"/>
      <c r="BHV180" s="1"/>
      <c r="BHW180" s="1"/>
      <c r="BHX180" s="1"/>
      <c r="BHY180" s="1"/>
      <c r="BHZ180" s="1"/>
      <c r="BIA180" s="1"/>
      <c r="BIB180" s="1"/>
      <c r="BIC180" s="1"/>
      <c r="BID180" s="1"/>
      <c r="BIE180" s="1"/>
      <c r="BIF180" s="1"/>
      <c r="BIG180" s="1"/>
      <c r="BIH180" s="1"/>
      <c r="BII180" s="1"/>
      <c r="BIJ180" s="1"/>
      <c r="BIK180" s="1"/>
      <c r="BIL180" s="1"/>
      <c r="BIM180" s="1"/>
      <c r="BIN180" s="1"/>
      <c r="BIO180" s="1"/>
      <c r="BIP180" s="1"/>
      <c r="BIQ180" s="1"/>
      <c r="BIR180" s="1"/>
      <c r="BIS180" s="1"/>
      <c r="BIT180" s="1"/>
      <c r="BIU180" s="1"/>
      <c r="BIV180" s="1"/>
      <c r="BIW180" s="1"/>
      <c r="BIX180" s="1"/>
      <c r="BIY180" s="1"/>
      <c r="BIZ180" s="1"/>
      <c r="BJA180" s="1"/>
      <c r="BJB180" s="1"/>
      <c r="BJC180" s="1"/>
      <c r="BJD180" s="1"/>
      <c r="BJE180" s="1"/>
      <c r="BJF180" s="1"/>
      <c r="BJG180" s="1"/>
      <c r="BJH180" s="1"/>
      <c r="BJI180" s="1"/>
      <c r="BJJ180" s="1"/>
      <c r="BJK180" s="1"/>
      <c r="BJL180" s="1"/>
      <c r="BJM180" s="1"/>
      <c r="BJN180" s="1"/>
      <c r="BJO180" s="1"/>
      <c r="BJP180" s="1"/>
      <c r="BJQ180" s="1"/>
      <c r="BJR180" s="1"/>
      <c r="BJS180" s="1"/>
      <c r="BJT180" s="1"/>
      <c r="BJU180" s="1"/>
      <c r="BJV180" s="1"/>
      <c r="BJW180" s="1"/>
      <c r="BJX180" s="1"/>
      <c r="BJY180" s="1"/>
      <c r="BJZ180" s="1"/>
      <c r="BKA180" s="1"/>
      <c r="BKB180" s="1"/>
      <c r="BKC180" s="1"/>
      <c r="BKD180" s="1"/>
      <c r="BKE180" s="1"/>
      <c r="BKF180" s="1"/>
      <c r="BKG180" s="1"/>
      <c r="BKH180" s="1"/>
      <c r="BKI180" s="1"/>
      <c r="BKJ180" s="1"/>
      <c r="BKK180" s="1"/>
      <c r="BKL180" s="1"/>
      <c r="BKM180" s="1"/>
      <c r="BKN180" s="1"/>
      <c r="BKO180" s="1"/>
      <c r="BKP180" s="1"/>
      <c r="BKQ180" s="1"/>
      <c r="BKR180" s="1"/>
      <c r="BKS180" s="1"/>
      <c r="BKT180" s="1"/>
      <c r="BKU180" s="1"/>
      <c r="BKV180" s="1"/>
      <c r="BKW180" s="1"/>
      <c r="BKX180" s="1"/>
      <c r="BKY180" s="1"/>
      <c r="BKZ180" s="1"/>
      <c r="BLA180" s="1"/>
      <c r="BLB180" s="1"/>
      <c r="BLC180" s="1"/>
      <c r="BLD180" s="1"/>
      <c r="BLE180" s="1"/>
      <c r="BLF180" s="1"/>
      <c r="BLG180" s="1"/>
      <c r="BLH180" s="1"/>
      <c r="BLI180" s="1"/>
      <c r="BLJ180" s="1"/>
      <c r="BLK180" s="1"/>
      <c r="BLL180" s="1"/>
      <c r="BLM180" s="1"/>
      <c r="BLN180" s="1"/>
      <c r="BLO180" s="1"/>
      <c r="BLP180" s="1"/>
      <c r="BLQ180" s="1"/>
      <c r="BLR180" s="1"/>
      <c r="BLS180" s="1"/>
      <c r="BLT180" s="1"/>
      <c r="BLU180" s="1"/>
      <c r="BLV180" s="1"/>
      <c r="BLW180" s="1"/>
      <c r="BLX180" s="1"/>
      <c r="BLY180" s="1"/>
      <c r="BLZ180" s="1"/>
      <c r="BMA180" s="1"/>
      <c r="BMB180" s="1"/>
      <c r="BMC180" s="1"/>
      <c r="BMD180" s="1"/>
      <c r="BME180" s="1"/>
      <c r="BMF180" s="1"/>
      <c r="BMG180" s="1"/>
      <c r="BMH180" s="1"/>
      <c r="BMI180" s="1"/>
      <c r="BMJ180" s="1"/>
      <c r="BMK180" s="1"/>
      <c r="BML180" s="1"/>
      <c r="BMM180" s="1"/>
      <c r="BMN180" s="1"/>
      <c r="BMO180" s="1"/>
      <c r="BMP180" s="1"/>
      <c r="BMQ180" s="1"/>
      <c r="BMR180" s="1"/>
      <c r="BMS180" s="1"/>
      <c r="BMT180" s="1"/>
      <c r="BMU180" s="1"/>
      <c r="BMV180" s="1"/>
      <c r="BMW180" s="1"/>
      <c r="BMX180" s="1"/>
      <c r="BMY180" s="1"/>
      <c r="BMZ180" s="1"/>
      <c r="BNA180" s="1"/>
      <c r="BNB180" s="1"/>
      <c r="BNC180" s="1"/>
      <c r="BND180" s="1"/>
      <c r="BNE180" s="1"/>
      <c r="BNF180" s="1"/>
      <c r="BNG180" s="1"/>
      <c r="BNH180" s="1"/>
      <c r="BNI180" s="1"/>
      <c r="BNJ180" s="1"/>
      <c r="BNK180" s="1"/>
      <c r="BNL180" s="1"/>
      <c r="BNM180" s="1"/>
      <c r="BNN180" s="1"/>
      <c r="BNO180" s="1"/>
      <c r="BNP180" s="1"/>
      <c r="BNQ180" s="1"/>
      <c r="BNR180" s="1"/>
      <c r="BNS180" s="1"/>
      <c r="BNT180" s="1"/>
      <c r="BNU180" s="1"/>
      <c r="BNV180" s="1"/>
      <c r="BNW180" s="1"/>
      <c r="BNX180" s="1"/>
      <c r="BNY180" s="1"/>
      <c r="BNZ180" s="1"/>
      <c r="BOA180" s="1"/>
      <c r="BOB180" s="1"/>
      <c r="BOC180" s="1"/>
      <c r="BOD180" s="1"/>
      <c r="BOE180" s="1"/>
      <c r="BOF180" s="1"/>
      <c r="BOG180" s="1"/>
      <c r="BOH180" s="1"/>
      <c r="BOI180" s="1"/>
      <c r="BOJ180" s="1"/>
      <c r="BOK180" s="1"/>
      <c r="BOL180" s="1"/>
      <c r="BOM180" s="1"/>
      <c r="BON180" s="1"/>
      <c r="BOO180" s="1"/>
      <c r="BOP180" s="1"/>
      <c r="BOQ180" s="1"/>
      <c r="BOR180" s="1"/>
      <c r="BOS180" s="1"/>
      <c r="BOT180" s="1"/>
      <c r="BOU180" s="1"/>
      <c r="BOV180" s="1"/>
      <c r="BOW180" s="1"/>
      <c r="BOX180" s="1"/>
      <c r="BOY180" s="1"/>
      <c r="BOZ180" s="1"/>
      <c r="BPA180" s="1"/>
      <c r="BPB180" s="1"/>
      <c r="BPC180" s="1"/>
      <c r="BPD180" s="1"/>
      <c r="BPE180" s="1"/>
      <c r="BPF180" s="1"/>
      <c r="BPG180" s="1"/>
      <c r="BPH180" s="1"/>
      <c r="BPI180" s="1"/>
      <c r="BPJ180" s="1"/>
      <c r="BPK180" s="1"/>
      <c r="BPL180" s="1"/>
      <c r="BPM180" s="1"/>
      <c r="BPN180" s="1"/>
      <c r="BPO180" s="1"/>
      <c r="BPP180" s="1"/>
      <c r="BPQ180" s="1"/>
      <c r="BPR180" s="1"/>
      <c r="BPS180" s="1"/>
      <c r="BPT180" s="1"/>
      <c r="BPU180" s="1"/>
      <c r="BPV180" s="1"/>
      <c r="BPW180" s="1"/>
      <c r="BPX180" s="1"/>
      <c r="BPY180" s="1"/>
      <c r="BPZ180" s="1"/>
      <c r="BQA180" s="1"/>
      <c r="BQB180" s="1"/>
      <c r="BQC180" s="1"/>
      <c r="BQD180" s="1"/>
      <c r="BQE180" s="1"/>
      <c r="BQF180" s="1"/>
      <c r="BQG180" s="1"/>
      <c r="BQH180" s="1"/>
      <c r="BQI180" s="1"/>
      <c r="BQJ180" s="1"/>
      <c r="BQK180" s="1"/>
      <c r="BQL180" s="1"/>
      <c r="BQM180" s="1"/>
      <c r="BQN180" s="1"/>
      <c r="BQO180" s="1"/>
      <c r="BQP180" s="1"/>
      <c r="BQQ180" s="1"/>
      <c r="BQR180" s="1"/>
      <c r="BQS180" s="1"/>
      <c r="BQT180" s="1"/>
      <c r="BQU180" s="1"/>
      <c r="BQV180" s="1"/>
      <c r="BQW180" s="1"/>
      <c r="BQX180" s="1"/>
      <c r="BQY180" s="1"/>
      <c r="BQZ180" s="1"/>
      <c r="BRA180" s="1"/>
      <c r="BRB180" s="1"/>
      <c r="BRC180" s="1"/>
      <c r="BRD180" s="1"/>
      <c r="BRE180" s="1"/>
      <c r="BRF180" s="1"/>
      <c r="BRG180" s="1"/>
      <c r="BRH180" s="1"/>
      <c r="BRI180" s="1"/>
      <c r="BRJ180" s="1"/>
      <c r="BRK180" s="1"/>
      <c r="BRL180" s="1"/>
      <c r="BRM180" s="1"/>
      <c r="BRN180" s="1"/>
      <c r="BRO180" s="1"/>
      <c r="BRP180" s="1"/>
      <c r="BRQ180" s="1"/>
      <c r="BRR180" s="1"/>
      <c r="BRS180" s="1"/>
      <c r="BRT180" s="1"/>
      <c r="BRU180" s="1"/>
      <c r="BRV180" s="1"/>
      <c r="BRW180" s="1"/>
      <c r="BRX180" s="1"/>
      <c r="BRY180" s="1"/>
      <c r="BRZ180" s="1"/>
      <c r="BSA180" s="1"/>
      <c r="BSB180" s="1"/>
      <c r="BSC180" s="1"/>
      <c r="BSD180" s="1"/>
      <c r="BSE180" s="1"/>
      <c r="BSF180" s="1"/>
      <c r="BSG180" s="1"/>
      <c r="BSH180" s="1"/>
      <c r="BSI180" s="1"/>
      <c r="BSJ180" s="1"/>
      <c r="BSK180" s="1"/>
      <c r="BSL180" s="1"/>
      <c r="BSM180" s="1"/>
      <c r="BSN180" s="1"/>
      <c r="BSO180" s="1"/>
      <c r="BSP180" s="1"/>
      <c r="BSQ180" s="1"/>
      <c r="BSR180" s="1"/>
      <c r="BSS180" s="1"/>
      <c r="BST180" s="1"/>
      <c r="BSU180" s="1"/>
      <c r="BSV180" s="1"/>
      <c r="BSW180" s="1"/>
      <c r="BSX180" s="1"/>
      <c r="BSY180" s="1"/>
      <c r="BSZ180" s="1"/>
      <c r="BTA180" s="1"/>
      <c r="BTB180" s="1"/>
      <c r="BTC180" s="1"/>
      <c r="BTD180" s="1"/>
      <c r="BTE180" s="1"/>
      <c r="BTF180" s="1"/>
      <c r="BTG180" s="1"/>
      <c r="BTH180" s="1"/>
      <c r="BTI180" s="1"/>
      <c r="BTJ180" s="1"/>
      <c r="BTK180" s="1"/>
      <c r="BTL180" s="1"/>
      <c r="BTM180" s="1"/>
      <c r="BTN180" s="1"/>
      <c r="BTO180" s="1"/>
      <c r="BTP180" s="1"/>
      <c r="BTQ180" s="1"/>
      <c r="BTR180" s="1"/>
      <c r="BTS180" s="1"/>
      <c r="BTT180" s="1"/>
      <c r="BTU180" s="1"/>
      <c r="BTV180" s="1"/>
      <c r="BTW180" s="1"/>
      <c r="BTX180" s="1"/>
      <c r="BTY180" s="1"/>
      <c r="BTZ180" s="1"/>
      <c r="BUA180" s="1"/>
      <c r="BUB180" s="1"/>
      <c r="BUC180" s="1"/>
      <c r="BUD180" s="1"/>
      <c r="BUE180" s="1"/>
      <c r="BUF180" s="1"/>
      <c r="BUG180" s="1"/>
      <c r="BUH180" s="1"/>
      <c r="BUI180" s="1"/>
      <c r="BUJ180" s="1"/>
      <c r="BUK180" s="1"/>
      <c r="BUL180" s="1"/>
      <c r="BUM180" s="1"/>
      <c r="BUN180" s="1"/>
      <c r="BUO180" s="1"/>
      <c r="BUP180" s="1"/>
      <c r="BUQ180" s="1"/>
      <c r="BUR180" s="1"/>
      <c r="BUS180" s="1"/>
      <c r="BUT180" s="1"/>
      <c r="BUU180" s="1"/>
      <c r="BUV180" s="1"/>
      <c r="BUW180" s="1"/>
      <c r="BUX180" s="1"/>
      <c r="BUY180" s="1"/>
      <c r="BUZ180" s="1"/>
      <c r="BVA180" s="1"/>
      <c r="BVB180" s="1"/>
      <c r="BVC180" s="1"/>
      <c r="BVD180" s="1"/>
      <c r="BVE180" s="1"/>
      <c r="BVF180" s="1"/>
      <c r="BVG180" s="1"/>
      <c r="BVH180" s="1"/>
      <c r="BVI180" s="1"/>
      <c r="BVJ180" s="1"/>
      <c r="BVK180" s="1"/>
      <c r="BVL180" s="1"/>
      <c r="BVM180" s="1"/>
      <c r="BVN180" s="1"/>
      <c r="BVO180" s="1"/>
      <c r="BVP180" s="1"/>
      <c r="BVQ180" s="1"/>
      <c r="BVR180" s="1"/>
      <c r="BVS180" s="1"/>
      <c r="BVT180" s="1"/>
      <c r="BVU180" s="1"/>
      <c r="BVV180" s="1"/>
      <c r="BVW180" s="1"/>
      <c r="BVX180" s="1"/>
      <c r="BVY180" s="1"/>
      <c r="BVZ180" s="1"/>
      <c r="BWA180" s="1"/>
      <c r="BWB180" s="1"/>
      <c r="BWC180" s="1"/>
      <c r="BWD180" s="1"/>
      <c r="BWE180" s="1"/>
      <c r="BWF180" s="1"/>
      <c r="BWG180" s="1"/>
      <c r="BWH180" s="1"/>
      <c r="BWI180" s="1"/>
      <c r="BWJ180" s="1"/>
      <c r="BWK180" s="1"/>
      <c r="BWL180" s="1"/>
      <c r="BWM180" s="1"/>
      <c r="BWN180" s="1"/>
      <c r="BWO180" s="1"/>
      <c r="BWP180" s="1"/>
      <c r="BWQ180" s="1"/>
      <c r="BWR180" s="1"/>
      <c r="BWS180" s="1"/>
      <c r="BWT180" s="1"/>
      <c r="BWU180" s="1"/>
      <c r="BWV180" s="1"/>
      <c r="BWW180" s="1"/>
      <c r="BWX180" s="1"/>
      <c r="BWY180" s="1"/>
      <c r="BWZ180" s="1"/>
      <c r="BXA180" s="1"/>
      <c r="BXB180" s="1"/>
      <c r="BXC180" s="1"/>
      <c r="BXD180" s="1"/>
      <c r="BXE180" s="1"/>
      <c r="BXF180" s="1"/>
      <c r="BXG180" s="1"/>
      <c r="BXH180" s="1"/>
      <c r="BXI180" s="1"/>
      <c r="BXJ180" s="1"/>
      <c r="BXK180" s="1"/>
      <c r="BXL180" s="1"/>
      <c r="BXM180" s="1"/>
      <c r="BXN180" s="1"/>
      <c r="BXO180" s="1"/>
      <c r="BXP180" s="1"/>
      <c r="BXQ180" s="1"/>
      <c r="BXR180" s="1"/>
      <c r="BXS180" s="1"/>
      <c r="BXT180" s="1"/>
      <c r="BXU180" s="1"/>
      <c r="BXV180" s="1"/>
      <c r="BXW180" s="1"/>
      <c r="BXX180" s="1"/>
      <c r="BXY180" s="1"/>
      <c r="BXZ180" s="1"/>
      <c r="BYA180" s="1"/>
      <c r="BYB180" s="1"/>
      <c r="BYC180" s="1"/>
      <c r="BYD180" s="1"/>
      <c r="BYE180" s="1"/>
      <c r="BYF180" s="1"/>
      <c r="BYG180" s="1"/>
      <c r="BYH180" s="1"/>
      <c r="BYI180" s="1"/>
      <c r="BYJ180" s="1"/>
      <c r="BYK180" s="1"/>
      <c r="BYL180" s="1"/>
      <c r="BYM180" s="1"/>
      <c r="BYN180" s="1"/>
      <c r="BYO180" s="1"/>
      <c r="BYP180" s="1"/>
      <c r="BYQ180" s="1"/>
      <c r="BYR180" s="1"/>
      <c r="BYS180" s="1"/>
      <c r="BYT180" s="1"/>
      <c r="BYU180" s="1"/>
      <c r="BYV180" s="1"/>
      <c r="BYW180" s="1"/>
      <c r="BYX180" s="1"/>
      <c r="BYY180" s="1"/>
      <c r="BYZ180" s="1"/>
      <c r="BZA180" s="1"/>
      <c r="BZB180" s="1"/>
      <c r="BZC180" s="1"/>
      <c r="BZD180" s="1"/>
      <c r="BZE180" s="1"/>
      <c r="BZF180" s="1"/>
      <c r="BZG180" s="1"/>
      <c r="BZH180" s="1"/>
      <c r="BZI180" s="1"/>
      <c r="BZJ180" s="1"/>
      <c r="BZK180" s="1"/>
      <c r="BZL180" s="1"/>
      <c r="BZM180" s="1"/>
      <c r="BZN180" s="1"/>
      <c r="BZO180" s="1"/>
      <c r="BZP180" s="1"/>
      <c r="BZQ180" s="1"/>
      <c r="BZR180" s="1"/>
      <c r="BZS180" s="1"/>
      <c r="BZT180" s="1"/>
      <c r="BZU180" s="1"/>
      <c r="BZV180" s="1"/>
      <c r="BZW180" s="1"/>
      <c r="BZX180" s="1"/>
      <c r="BZY180" s="1"/>
      <c r="BZZ180" s="1"/>
      <c r="CAA180" s="1"/>
      <c r="CAB180" s="1"/>
      <c r="CAC180" s="1"/>
      <c r="CAD180" s="1"/>
      <c r="CAE180" s="1"/>
      <c r="CAF180" s="1"/>
      <c r="CAG180" s="1"/>
      <c r="CAH180" s="1"/>
      <c r="CAI180" s="1"/>
      <c r="CAJ180" s="1"/>
      <c r="CAK180" s="1"/>
      <c r="CAL180" s="1"/>
      <c r="CAM180" s="1"/>
      <c r="CAN180" s="1"/>
      <c r="CAO180" s="1"/>
      <c r="CAP180" s="1"/>
      <c r="CAQ180" s="1"/>
      <c r="CAR180" s="1"/>
      <c r="CAS180" s="1"/>
      <c r="CAT180" s="1"/>
      <c r="CAU180" s="1"/>
      <c r="CAV180" s="1"/>
      <c r="CAW180" s="1"/>
      <c r="CAX180" s="1"/>
      <c r="CAY180" s="1"/>
      <c r="CAZ180" s="1"/>
      <c r="CBA180" s="1"/>
      <c r="CBB180" s="1"/>
      <c r="CBC180" s="1"/>
      <c r="CBD180" s="1"/>
      <c r="CBE180" s="1"/>
      <c r="CBF180" s="1"/>
      <c r="CBG180" s="1"/>
      <c r="CBH180" s="1"/>
      <c r="CBI180" s="1"/>
      <c r="CBJ180" s="1"/>
      <c r="CBK180" s="1"/>
      <c r="CBL180" s="1"/>
      <c r="CBM180" s="1"/>
      <c r="CBN180" s="1"/>
      <c r="CBO180" s="1"/>
      <c r="CBP180" s="1"/>
      <c r="CBQ180" s="1"/>
      <c r="CBR180" s="1"/>
      <c r="CBS180" s="1"/>
      <c r="CBT180" s="1"/>
      <c r="CBU180" s="1"/>
      <c r="CBV180" s="1"/>
      <c r="CBW180" s="1"/>
      <c r="CBX180" s="1"/>
      <c r="CBY180" s="1"/>
      <c r="CBZ180" s="1"/>
      <c r="CCA180" s="1"/>
      <c r="CCB180" s="1"/>
      <c r="CCC180" s="1"/>
      <c r="CCD180" s="1"/>
      <c r="CCE180" s="1"/>
      <c r="CCF180" s="1"/>
      <c r="CCG180" s="1"/>
      <c r="CCH180" s="1"/>
      <c r="CCI180" s="1"/>
      <c r="CCJ180" s="1"/>
      <c r="CCK180" s="1"/>
      <c r="CCL180" s="1"/>
      <c r="CCM180" s="1"/>
      <c r="CCN180" s="1"/>
      <c r="CCO180" s="1"/>
      <c r="CCP180" s="1"/>
      <c r="CCQ180" s="1"/>
      <c r="CCR180" s="1"/>
      <c r="CCS180" s="1"/>
      <c r="CCT180" s="1"/>
      <c r="CCU180" s="1"/>
      <c r="CCV180" s="1"/>
      <c r="CCW180" s="1"/>
      <c r="CCX180" s="1"/>
      <c r="CCY180" s="1"/>
      <c r="CCZ180" s="1"/>
      <c r="CDA180" s="1"/>
      <c r="CDB180" s="1"/>
      <c r="CDC180" s="1"/>
      <c r="CDD180" s="1"/>
      <c r="CDE180" s="1"/>
      <c r="CDF180" s="1"/>
      <c r="CDG180" s="1"/>
      <c r="CDH180" s="1"/>
      <c r="CDI180" s="1"/>
      <c r="CDJ180" s="1"/>
      <c r="CDK180" s="1"/>
      <c r="CDL180" s="1"/>
      <c r="CDM180" s="1"/>
      <c r="CDN180" s="1"/>
      <c r="CDO180" s="1"/>
      <c r="CDP180" s="1"/>
      <c r="CDQ180" s="1"/>
      <c r="CDR180" s="1"/>
      <c r="CDS180" s="1"/>
      <c r="CDT180" s="1"/>
      <c r="CDU180" s="1"/>
      <c r="CDV180" s="1"/>
      <c r="CDW180" s="1"/>
      <c r="CDX180" s="1"/>
      <c r="CDY180" s="1"/>
      <c r="CDZ180" s="1"/>
      <c r="CEA180" s="1"/>
      <c r="CEB180" s="1"/>
      <c r="CEC180" s="1"/>
      <c r="CED180" s="1"/>
      <c r="CEE180" s="1"/>
      <c r="CEF180" s="1"/>
      <c r="CEG180" s="1"/>
      <c r="CEH180" s="1"/>
      <c r="CEI180" s="1"/>
      <c r="CEJ180" s="1"/>
      <c r="CEK180" s="1"/>
      <c r="CEL180" s="1"/>
      <c r="CEM180" s="1"/>
      <c r="CEN180" s="1"/>
      <c r="CEO180" s="1"/>
      <c r="CEP180" s="1"/>
      <c r="CEQ180" s="1"/>
      <c r="CER180" s="1"/>
      <c r="CES180" s="1"/>
      <c r="CET180" s="1"/>
      <c r="CEU180" s="1"/>
      <c r="CEV180" s="1"/>
      <c r="CEW180" s="1"/>
      <c r="CEX180" s="1"/>
      <c r="CEY180" s="1"/>
      <c r="CEZ180" s="1"/>
      <c r="CFA180" s="1"/>
      <c r="CFB180" s="1"/>
      <c r="CFC180" s="1"/>
      <c r="CFD180" s="1"/>
      <c r="CFE180" s="1"/>
      <c r="CFF180" s="1"/>
      <c r="CFG180" s="1"/>
      <c r="CFH180" s="1"/>
      <c r="CFI180" s="1"/>
      <c r="CFJ180" s="1"/>
      <c r="CFK180" s="1"/>
      <c r="CFL180" s="1"/>
      <c r="CFM180" s="1"/>
      <c r="CFN180" s="1"/>
      <c r="CFO180" s="1"/>
      <c r="CFP180" s="1"/>
      <c r="CFQ180" s="1"/>
      <c r="CFR180" s="1"/>
      <c r="CFS180" s="1"/>
      <c r="CFT180" s="1"/>
      <c r="CFU180" s="1"/>
      <c r="CFV180" s="1"/>
      <c r="CFW180" s="1"/>
      <c r="CFX180" s="1"/>
      <c r="CFY180" s="1"/>
      <c r="CFZ180" s="1"/>
      <c r="CGA180" s="1"/>
      <c r="CGB180" s="1"/>
      <c r="CGC180" s="1"/>
      <c r="CGD180" s="1"/>
      <c r="CGE180" s="1"/>
      <c r="CGF180" s="1"/>
      <c r="CGG180" s="1"/>
      <c r="CGH180" s="1"/>
      <c r="CGI180" s="1"/>
      <c r="CGJ180" s="1"/>
      <c r="CGK180" s="1"/>
      <c r="CGL180" s="1"/>
      <c r="CGM180" s="1"/>
      <c r="CGN180" s="1"/>
      <c r="CGO180" s="1"/>
      <c r="CGP180" s="1"/>
      <c r="CGQ180" s="1"/>
      <c r="CGR180" s="1"/>
      <c r="CGS180" s="1"/>
      <c r="CGT180" s="1"/>
      <c r="CGU180" s="1"/>
      <c r="CGV180" s="1"/>
      <c r="CGW180" s="1"/>
      <c r="CGX180" s="1"/>
      <c r="CGY180" s="1"/>
      <c r="CGZ180" s="1"/>
      <c r="CHA180" s="1"/>
      <c r="CHB180" s="1"/>
      <c r="CHC180" s="1"/>
      <c r="CHD180" s="1"/>
      <c r="CHE180" s="1"/>
      <c r="CHF180" s="1"/>
      <c r="CHG180" s="1"/>
      <c r="CHH180" s="1"/>
      <c r="CHI180" s="1"/>
      <c r="CHJ180" s="1"/>
      <c r="CHK180" s="1"/>
      <c r="CHL180" s="1"/>
      <c r="CHM180" s="1"/>
      <c r="CHN180" s="1"/>
      <c r="CHO180" s="1"/>
      <c r="CHP180" s="1"/>
      <c r="CHQ180" s="1"/>
      <c r="CHR180" s="1"/>
      <c r="CHS180" s="1"/>
      <c r="CHT180" s="1"/>
      <c r="CHU180" s="1"/>
      <c r="CHV180" s="1"/>
      <c r="CHW180" s="1"/>
      <c r="CHX180" s="1"/>
      <c r="CHY180" s="1"/>
      <c r="CHZ180" s="1"/>
      <c r="CIA180" s="1"/>
      <c r="CIB180" s="1"/>
      <c r="CIC180" s="1"/>
      <c r="CID180" s="1"/>
      <c r="CIE180" s="1"/>
      <c r="CIF180" s="1"/>
      <c r="CIG180" s="1"/>
      <c r="CIH180" s="1"/>
      <c r="CII180" s="1"/>
      <c r="CIJ180" s="1"/>
      <c r="CIK180" s="1"/>
      <c r="CIL180" s="1"/>
      <c r="CIM180" s="1"/>
      <c r="CIN180" s="1"/>
      <c r="CIO180" s="1"/>
      <c r="CIP180" s="1"/>
      <c r="CIQ180" s="1"/>
      <c r="CIR180" s="1"/>
      <c r="CIS180" s="1"/>
      <c r="CIT180" s="1"/>
      <c r="CIU180" s="1"/>
      <c r="CIV180" s="1"/>
      <c r="CIW180" s="1"/>
      <c r="CIX180" s="1"/>
      <c r="CIY180" s="1"/>
      <c r="CIZ180" s="1"/>
      <c r="CJA180" s="1"/>
      <c r="CJB180" s="1"/>
      <c r="CJC180" s="1"/>
      <c r="CJD180" s="1"/>
      <c r="CJE180" s="1"/>
      <c r="CJF180" s="1"/>
      <c r="CJG180" s="1"/>
      <c r="CJH180" s="1"/>
      <c r="CJI180" s="1"/>
      <c r="CJJ180" s="1"/>
      <c r="CJK180" s="1"/>
      <c r="CJL180" s="1"/>
      <c r="CJM180" s="1"/>
      <c r="CJN180" s="1"/>
      <c r="CJO180" s="1"/>
      <c r="CJP180" s="1"/>
      <c r="CJQ180" s="1"/>
      <c r="CJR180" s="1"/>
      <c r="CJS180" s="1"/>
      <c r="CJT180" s="1"/>
      <c r="CJU180" s="1"/>
      <c r="CJV180" s="1"/>
      <c r="CJW180" s="1"/>
      <c r="CJX180" s="1"/>
      <c r="CJY180" s="1"/>
      <c r="CJZ180" s="1"/>
      <c r="CKA180" s="1"/>
      <c r="CKB180" s="1"/>
      <c r="CKC180" s="1"/>
      <c r="CKD180" s="1"/>
      <c r="CKE180" s="1"/>
      <c r="CKF180" s="1"/>
      <c r="CKG180" s="1"/>
      <c r="CKH180" s="1"/>
      <c r="CKI180" s="1"/>
      <c r="CKJ180" s="1"/>
      <c r="CKK180" s="1"/>
      <c r="CKL180" s="1"/>
      <c r="CKM180" s="1"/>
      <c r="CKN180" s="1"/>
      <c r="CKO180" s="1"/>
      <c r="CKP180" s="1"/>
      <c r="CKQ180" s="1"/>
      <c r="CKR180" s="1"/>
      <c r="CKS180" s="1"/>
      <c r="CKT180" s="1"/>
      <c r="CKU180" s="1"/>
      <c r="CKV180" s="1"/>
      <c r="CKW180" s="1"/>
      <c r="CKX180" s="1"/>
      <c r="CKY180" s="1"/>
      <c r="CKZ180" s="1"/>
      <c r="CLA180" s="1"/>
      <c r="CLB180" s="1"/>
      <c r="CLC180" s="1"/>
      <c r="CLD180" s="1"/>
      <c r="CLE180" s="1"/>
      <c r="CLF180" s="1"/>
      <c r="CLG180" s="1"/>
      <c r="CLH180" s="1"/>
      <c r="CLI180" s="1"/>
      <c r="CLJ180" s="1"/>
      <c r="CLK180" s="1"/>
      <c r="CLL180" s="1"/>
      <c r="CLM180" s="1"/>
      <c r="CLN180" s="1"/>
      <c r="CLO180" s="1"/>
      <c r="CLP180" s="1"/>
      <c r="CLQ180" s="1"/>
      <c r="CLR180" s="1"/>
      <c r="CLS180" s="1"/>
      <c r="CLT180" s="1"/>
      <c r="CLU180" s="1"/>
      <c r="CLV180" s="1"/>
      <c r="CLW180" s="1"/>
      <c r="CLX180" s="1"/>
      <c r="CLY180" s="1"/>
      <c r="CLZ180" s="1"/>
      <c r="CMA180" s="1"/>
      <c r="CMB180" s="1"/>
      <c r="CMC180" s="1"/>
      <c r="CMD180" s="1"/>
      <c r="CME180" s="1"/>
      <c r="CMF180" s="1"/>
      <c r="CMG180" s="1"/>
      <c r="CMH180" s="1"/>
      <c r="CMI180" s="1"/>
      <c r="CMJ180" s="1"/>
      <c r="CMK180" s="1"/>
      <c r="CML180" s="1"/>
      <c r="CMM180" s="1"/>
      <c r="CMN180" s="1"/>
      <c r="CMO180" s="1"/>
      <c r="CMP180" s="1"/>
      <c r="CMQ180" s="1"/>
      <c r="CMR180" s="1"/>
      <c r="CMS180" s="1"/>
      <c r="CMT180" s="1"/>
      <c r="CMU180" s="1"/>
      <c r="CMV180" s="1"/>
      <c r="CMW180" s="1"/>
      <c r="CMX180" s="1"/>
      <c r="CMY180" s="1"/>
      <c r="CMZ180" s="1"/>
      <c r="CNA180" s="1"/>
      <c r="CNB180" s="1"/>
      <c r="CNC180" s="1"/>
      <c r="CND180" s="1"/>
      <c r="CNE180" s="1"/>
      <c r="CNF180" s="1"/>
      <c r="CNG180" s="1"/>
      <c r="CNH180" s="1"/>
      <c r="CNI180" s="1"/>
      <c r="CNJ180" s="1"/>
      <c r="CNK180" s="1"/>
      <c r="CNL180" s="1"/>
      <c r="CNM180" s="1"/>
      <c r="CNN180" s="1"/>
      <c r="CNO180" s="1"/>
      <c r="CNP180" s="1"/>
      <c r="CNQ180" s="1"/>
      <c r="CNR180" s="1"/>
      <c r="CNS180" s="1"/>
      <c r="CNT180" s="1"/>
      <c r="CNU180" s="1"/>
      <c r="CNV180" s="1"/>
      <c r="CNW180" s="1"/>
      <c r="CNX180" s="1"/>
      <c r="CNY180" s="1"/>
      <c r="CNZ180" s="1"/>
      <c r="COA180" s="1"/>
      <c r="COB180" s="1"/>
      <c r="COC180" s="1"/>
      <c r="COD180" s="1"/>
      <c r="COE180" s="1"/>
      <c r="COF180" s="1"/>
      <c r="COG180" s="1"/>
      <c r="COH180" s="1"/>
      <c r="COI180" s="1"/>
      <c r="COJ180" s="1"/>
      <c r="COK180" s="1"/>
      <c r="COL180" s="1"/>
      <c r="COM180" s="1"/>
      <c r="CON180" s="1"/>
      <c r="COO180" s="1"/>
      <c r="COP180" s="1"/>
      <c r="COQ180" s="1"/>
      <c r="COR180" s="1"/>
      <c r="COS180" s="1"/>
      <c r="COT180" s="1"/>
      <c r="COU180" s="1"/>
      <c r="COV180" s="1"/>
      <c r="COW180" s="1"/>
      <c r="COX180" s="1"/>
      <c r="COY180" s="1"/>
      <c r="COZ180" s="1"/>
      <c r="CPA180" s="1"/>
      <c r="CPB180" s="1"/>
      <c r="CPC180" s="1"/>
      <c r="CPD180" s="1"/>
      <c r="CPE180" s="1"/>
      <c r="CPF180" s="1"/>
      <c r="CPG180" s="1"/>
      <c r="CPH180" s="1"/>
      <c r="CPI180" s="1"/>
      <c r="CPJ180" s="1"/>
      <c r="CPK180" s="1"/>
      <c r="CPL180" s="1"/>
      <c r="CPM180" s="1"/>
      <c r="CPN180" s="1"/>
      <c r="CPO180" s="1"/>
      <c r="CPP180" s="1"/>
      <c r="CPQ180" s="1"/>
      <c r="CPR180" s="1"/>
      <c r="CPS180" s="1"/>
      <c r="CPT180" s="1"/>
      <c r="CPU180" s="1"/>
      <c r="CPV180" s="1"/>
      <c r="CPW180" s="1"/>
      <c r="CPX180" s="1"/>
      <c r="CPY180" s="1"/>
      <c r="CPZ180" s="1"/>
      <c r="CQA180" s="1"/>
      <c r="CQB180" s="1"/>
      <c r="CQC180" s="1"/>
      <c r="CQD180" s="1"/>
      <c r="CQE180" s="1"/>
      <c r="CQF180" s="1"/>
      <c r="CQG180" s="1"/>
      <c r="CQH180" s="1"/>
      <c r="CQI180" s="1"/>
      <c r="CQJ180" s="1"/>
      <c r="CQK180" s="1"/>
      <c r="CQL180" s="1"/>
      <c r="CQM180" s="1"/>
      <c r="CQN180" s="1"/>
      <c r="CQO180" s="1"/>
      <c r="CQP180" s="1"/>
      <c r="CQQ180" s="1"/>
      <c r="CQR180" s="1"/>
      <c r="CQS180" s="1"/>
      <c r="CQT180" s="1"/>
      <c r="CQU180" s="1"/>
      <c r="CQV180" s="1"/>
      <c r="CQW180" s="1"/>
      <c r="CQX180" s="1"/>
      <c r="CQY180" s="1"/>
      <c r="CQZ180" s="1"/>
      <c r="CRA180" s="1"/>
      <c r="CRB180" s="1"/>
      <c r="CRC180" s="1"/>
      <c r="CRD180" s="1"/>
      <c r="CRE180" s="1"/>
      <c r="CRF180" s="1"/>
      <c r="CRG180" s="1"/>
      <c r="CRH180" s="1"/>
      <c r="CRI180" s="1"/>
      <c r="CRJ180" s="1"/>
      <c r="CRK180" s="1"/>
      <c r="CRL180" s="1"/>
      <c r="CRM180" s="1"/>
      <c r="CRN180" s="1"/>
      <c r="CRO180" s="1"/>
      <c r="CRP180" s="1"/>
      <c r="CRQ180" s="1"/>
      <c r="CRR180" s="1"/>
      <c r="CRS180" s="1"/>
      <c r="CRT180" s="1"/>
      <c r="CRU180" s="1"/>
      <c r="CRV180" s="1"/>
      <c r="CRW180" s="1"/>
      <c r="CRX180" s="1"/>
      <c r="CRY180" s="1"/>
      <c r="CRZ180" s="1"/>
      <c r="CSA180" s="1"/>
      <c r="CSB180" s="1"/>
      <c r="CSC180" s="1"/>
      <c r="CSD180" s="1"/>
      <c r="CSE180" s="1"/>
      <c r="CSF180" s="1"/>
      <c r="CSG180" s="1"/>
      <c r="CSH180" s="1"/>
      <c r="CSI180" s="1"/>
      <c r="CSJ180" s="1"/>
      <c r="CSK180" s="1"/>
      <c r="CSL180" s="1"/>
      <c r="CSM180" s="1"/>
      <c r="CSN180" s="1"/>
      <c r="CSO180" s="1"/>
      <c r="CSP180" s="1"/>
      <c r="CSQ180" s="1"/>
      <c r="CSR180" s="1"/>
      <c r="CSS180" s="1"/>
      <c r="CST180" s="1"/>
      <c r="CSU180" s="1"/>
      <c r="CSV180" s="1"/>
      <c r="CSW180" s="1"/>
      <c r="CSX180" s="1"/>
      <c r="CSY180" s="1"/>
      <c r="CSZ180" s="1"/>
      <c r="CTA180" s="1"/>
      <c r="CTB180" s="1"/>
      <c r="CTC180" s="1"/>
      <c r="CTD180" s="1"/>
      <c r="CTE180" s="1"/>
      <c r="CTF180" s="1"/>
      <c r="CTG180" s="1"/>
      <c r="CTH180" s="1"/>
      <c r="CTI180" s="1"/>
      <c r="CTJ180" s="1"/>
      <c r="CTK180" s="1"/>
      <c r="CTL180" s="1"/>
      <c r="CTM180" s="1"/>
      <c r="CTN180" s="1"/>
      <c r="CTO180" s="1"/>
      <c r="CTP180" s="1"/>
      <c r="CTQ180" s="1"/>
      <c r="CTR180" s="1"/>
      <c r="CTS180" s="1"/>
      <c r="CTT180" s="1"/>
      <c r="CTU180" s="1"/>
      <c r="CTV180" s="1"/>
      <c r="CTW180" s="1"/>
      <c r="CTX180" s="1"/>
      <c r="CTY180" s="1"/>
      <c r="CTZ180" s="1"/>
      <c r="CUA180" s="1"/>
      <c r="CUB180" s="1"/>
      <c r="CUC180" s="1"/>
      <c r="CUD180" s="1"/>
      <c r="CUE180" s="1"/>
      <c r="CUF180" s="1"/>
      <c r="CUG180" s="1"/>
      <c r="CUH180" s="1"/>
      <c r="CUI180" s="1"/>
      <c r="CUJ180" s="1"/>
      <c r="CUK180" s="1"/>
      <c r="CUL180" s="1"/>
      <c r="CUM180" s="1"/>
      <c r="CUN180" s="1"/>
      <c r="CUO180" s="1"/>
      <c r="CUP180" s="1"/>
      <c r="CUQ180" s="1"/>
      <c r="CUR180" s="1"/>
      <c r="CUS180" s="1"/>
      <c r="CUT180" s="1"/>
      <c r="CUU180" s="1"/>
      <c r="CUV180" s="1"/>
      <c r="CUW180" s="1"/>
      <c r="CUX180" s="1"/>
      <c r="CUY180" s="1"/>
      <c r="CUZ180" s="1"/>
      <c r="CVA180" s="1"/>
      <c r="CVB180" s="1"/>
      <c r="CVC180" s="1"/>
      <c r="CVD180" s="1"/>
      <c r="CVE180" s="1"/>
      <c r="CVF180" s="1"/>
      <c r="CVG180" s="1"/>
      <c r="CVH180" s="1"/>
      <c r="CVI180" s="1"/>
      <c r="CVJ180" s="1"/>
      <c r="CVK180" s="1"/>
      <c r="CVL180" s="1"/>
      <c r="CVM180" s="1"/>
      <c r="CVN180" s="1"/>
      <c r="CVO180" s="1"/>
      <c r="CVP180" s="1"/>
      <c r="CVQ180" s="1"/>
      <c r="CVR180" s="1"/>
      <c r="CVS180" s="1"/>
      <c r="CVT180" s="1"/>
      <c r="CVU180" s="1"/>
      <c r="CVV180" s="1"/>
      <c r="CVW180" s="1"/>
      <c r="CVX180" s="1"/>
      <c r="CVY180" s="1"/>
      <c r="CVZ180" s="1"/>
      <c r="CWA180" s="1"/>
      <c r="CWB180" s="1"/>
      <c r="CWC180" s="1"/>
      <c r="CWD180" s="1"/>
      <c r="CWE180" s="1"/>
      <c r="CWF180" s="1"/>
      <c r="CWG180" s="1"/>
      <c r="CWH180" s="1"/>
      <c r="CWI180" s="1"/>
      <c r="CWJ180" s="1"/>
      <c r="CWK180" s="1"/>
      <c r="CWL180" s="1"/>
      <c r="CWM180" s="1"/>
      <c r="CWN180" s="1"/>
      <c r="CWO180" s="1"/>
      <c r="CWP180" s="1"/>
      <c r="CWQ180" s="1"/>
      <c r="CWR180" s="1"/>
      <c r="CWS180" s="1"/>
      <c r="CWT180" s="1"/>
      <c r="CWU180" s="1"/>
      <c r="CWV180" s="1"/>
      <c r="CWW180" s="1"/>
      <c r="CWX180" s="1"/>
      <c r="CWY180" s="1"/>
      <c r="CWZ180" s="1"/>
      <c r="CXA180" s="1"/>
      <c r="CXB180" s="1"/>
      <c r="CXC180" s="1"/>
      <c r="CXD180" s="1"/>
      <c r="CXE180" s="1"/>
      <c r="CXF180" s="1"/>
      <c r="CXG180" s="1"/>
      <c r="CXH180" s="1"/>
      <c r="CXI180" s="1"/>
      <c r="CXJ180" s="1"/>
      <c r="CXK180" s="1"/>
      <c r="CXL180" s="1"/>
      <c r="CXM180" s="1"/>
      <c r="CXN180" s="1"/>
      <c r="CXO180" s="1"/>
      <c r="CXP180" s="1"/>
      <c r="CXQ180" s="1"/>
      <c r="CXR180" s="1"/>
      <c r="CXS180" s="1"/>
      <c r="CXT180" s="1"/>
      <c r="CXU180" s="1"/>
      <c r="CXV180" s="1"/>
      <c r="CXW180" s="1"/>
      <c r="CXX180" s="1"/>
      <c r="CXY180" s="1"/>
      <c r="CXZ180" s="1"/>
      <c r="CYA180" s="1"/>
      <c r="CYB180" s="1"/>
      <c r="CYC180" s="1"/>
      <c r="CYD180" s="1"/>
      <c r="CYE180" s="1"/>
      <c r="CYF180" s="1"/>
      <c r="CYG180" s="1"/>
      <c r="CYH180" s="1"/>
      <c r="CYI180" s="1"/>
      <c r="CYJ180" s="1"/>
      <c r="CYK180" s="1"/>
      <c r="CYL180" s="1"/>
      <c r="CYM180" s="1"/>
      <c r="CYN180" s="1"/>
      <c r="CYO180" s="1"/>
      <c r="CYP180" s="1"/>
      <c r="CYQ180" s="1"/>
      <c r="CYR180" s="1"/>
      <c r="CYS180" s="1"/>
      <c r="CYT180" s="1"/>
      <c r="CYU180" s="1"/>
      <c r="CYV180" s="1"/>
      <c r="CYW180" s="1"/>
      <c r="CYX180" s="1"/>
      <c r="CYY180" s="1"/>
      <c r="CYZ180" s="1"/>
      <c r="CZA180" s="1"/>
      <c r="CZB180" s="1"/>
      <c r="CZC180" s="1"/>
      <c r="CZD180" s="1"/>
      <c r="CZE180" s="1"/>
      <c r="CZF180" s="1"/>
      <c r="CZG180" s="1"/>
      <c r="CZH180" s="1"/>
      <c r="CZI180" s="1"/>
      <c r="CZJ180" s="1"/>
      <c r="CZK180" s="1"/>
      <c r="CZL180" s="1"/>
      <c r="CZM180" s="1"/>
      <c r="CZN180" s="1"/>
      <c r="CZO180" s="1"/>
      <c r="CZP180" s="1"/>
      <c r="CZQ180" s="1"/>
      <c r="CZR180" s="1"/>
      <c r="CZS180" s="1"/>
      <c r="CZT180" s="1"/>
      <c r="CZU180" s="1"/>
      <c r="CZV180" s="1"/>
      <c r="CZW180" s="1"/>
      <c r="CZX180" s="1"/>
      <c r="CZY180" s="1"/>
      <c r="CZZ180" s="1"/>
      <c r="DAA180" s="1"/>
      <c r="DAB180" s="1"/>
      <c r="DAC180" s="1"/>
      <c r="DAD180" s="1"/>
      <c r="DAE180" s="1"/>
      <c r="DAF180" s="1"/>
      <c r="DAG180" s="1"/>
      <c r="DAH180" s="1"/>
      <c r="DAI180" s="1"/>
      <c r="DAJ180" s="1"/>
      <c r="DAK180" s="1"/>
      <c r="DAL180" s="1"/>
      <c r="DAM180" s="1"/>
      <c r="DAN180" s="1"/>
      <c r="DAO180" s="1"/>
      <c r="DAP180" s="1"/>
      <c r="DAQ180" s="1"/>
      <c r="DAR180" s="1"/>
      <c r="DAS180" s="1"/>
      <c r="DAT180" s="1"/>
      <c r="DAU180" s="1"/>
      <c r="DAV180" s="1"/>
      <c r="DAW180" s="1"/>
      <c r="DAX180" s="1"/>
      <c r="DAY180" s="1"/>
      <c r="DAZ180" s="1"/>
      <c r="DBA180" s="1"/>
      <c r="DBB180" s="1"/>
      <c r="DBC180" s="1"/>
      <c r="DBD180" s="1"/>
      <c r="DBE180" s="1"/>
      <c r="DBF180" s="1"/>
      <c r="DBG180" s="1"/>
      <c r="DBH180" s="1"/>
      <c r="DBI180" s="1"/>
      <c r="DBJ180" s="1"/>
      <c r="DBK180" s="1"/>
      <c r="DBL180" s="1"/>
      <c r="DBM180" s="1"/>
      <c r="DBN180" s="1"/>
      <c r="DBO180" s="1"/>
      <c r="DBP180" s="1"/>
      <c r="DBQ180" s="1"/>
      <c r="DBR180" s="1"/>
      <c r="DBS180" s="1"/>
      <c r="DBT180" s="1"/>
      <c r="DBU180" s="1"/>
      <c r="DBV180" s="1"/>
      <c r="DBW180" s="1"/>
      <c r="DBX180" s="1"/>
      <c r="DBY180" s="1"/>
      <c r="DBZ180" s="1"/>
      <c r="DCA180" s="1"/>
      <c r="DCB180" s="1"/>
      <c r="DCC180" s="1"/>
      <c r="DCD180" s="1"/>
      <c r="DCE180" s="1"/>
      <c r="DCF180" s="1"/>
      <c r="DCG180" s="1"/>
      <c r="DCH180" s="1"/>
      <c r="DCI180" s="1"/>
      <c r="DCJ180" s="1"/>
      <c r="DCK180" s="1"/>
      <c r="DCL180" s="1"/>
      <c r="DCM180" s="1"/>
      <c r="DCN180" s="1"/>
      <c r="DCO180" s="1"/>
      <c r="DCP180" s="1"/>
      <c r="DCQ180" s="1"/>
      <c r="DCR180" s="1"/>
      <c r="DCS180" s="1"/>
      <c r="DCT180" s="1"/>
      <c r="DCU180" s="1"/>
      <c r="DCV180" s="1"/>
      <c r="DCW180" s="1"/>
      <c r="DCX180" s="1"/>
      <c r="DCY180" s="1"/>
      <c r="DCZ180" s="1"/>
      <c r="DDA180" s="1"/>
      <c r="DDB180" s="1"/>
      <c r="DDC180" s="1"/>
      <c r="DDD180" s="1"/>
      <c r="DDE180" s="1"/>
      <c r="DDF180" s="1"/>
      <c r="DDG180" s="1"/>
      <c r="DDH180" s="1"/>
      <c r="DDI180" s="1"/>
      <c r="DDJ180" s="1"/>
      <c r="DDK180" s="1"/>
      <c r="DDL180" s="1"/>
      <c r="DDM180" s="1"/>
      <c r="DDN180" s="1"/>
      <c r="DDO180" s="1"/>
      <c r="DDP180" s="1"/>
      <c r="DDQ180" s="1"/>
      <c r="DDR180" s="1"/>
      <c r="DDS180" s="1"/>
      <c r="DDT180" s="1"/>
      <c r="DDU180" s="1"/>
      <c r="DDV180" s="1"/>
      <c r="DDW180" s="1"/>
      <c r="DDX180" s="1"/>
      <c r="DDY180" s="1"/>
      <c r="DDZ180" s="1"/>
      <c r="DEA180" s="1"/>
      <c r="DEB180" s="1"/>
      <c r="DEC180" s="1"/>
      <c r="DED180" s="1"/>
      <c r="DEE180" s="1"/>
      <c r="DEF180" s="1"/>
      <c r="DEG180" s="1"/>
      <c r="DEH180" s="1"/>
      <c r="DEI180" s="1"/>
      <c r="DEJ180" s="1"/>
      <c r="DEK180" s="1"/>
      <c r="DEL180" s="1"/>
      <c r="DEM180" s="1"/>
      <c r="DEN180" s="1"/>
      <c r="DEO180" s="1"/>
      <c r="DEP180" s="1"/>
      <c r="DEQ180" s="1"/>
      <c r="DER180" s="1"/>
      <c r="DES180" s="1"/>
      <c r="DET180" s="1"/>
      <c r="DEU180" s="1"/>
      <c r="DEV180" s="1"/>
      <c r="DEW180" s="1"/>
      <c r="DEX180" s="1"/>
      <c r="DEY180" s="1"/>
      <c r="DEZ180" s="1"/>
      <c r="DFA180" s="1"/>
      <c r="DFB180" s="1"/>
      <c r="DFC180" s="1"/>
      <c r="DFD180" s="1"/>
      <c r="DFE180" s="1"/>
      <c r="DFF180" s="1"/>
      <c r="DFG180" s="1"/>
      <c r="DFH180" s="1"/>
      <c r="DFI180" s="1"/>
      <c r="DFJ180" s="1"/>
      <c r="DFK180" s="1"/>
      <c r="DFL180" s="1"/>
      <c r="DFM180" s="1"/>
      <c r="DFN180" s="1"/>
      <c r="DFO180" s="1"/>
      <c r="DFP180" s="1"/>
      <c r="DFQ180" s="1"/>
      <c r="DFR180" s="1"/>
      <c r="DFS180" s="1"/>
      <c r="DFT180" s="1"/>
      <c r="DFU180" s="1"/>
      <c r="DFV180" s="1"/>
      <c r="DFW180" s="1"/>
      <c r="DFX180" s="1"/>
      <c r="DFY180" s="1"/>
      <c r="DFZ180" s="1"/>
      <c r="DGA180" s="1"/>
      <c r="DGB180" s="1"/>
      <c r="DGC180" s="1"/>
      <c r="DGD180" s="1"/>
      <c r="DGE180" s="1"/>
      <c r="DGF180" s="1"/>
      <c r="DGG180" s="1"/>
      <c r="DGH180" s="1"/>
      <c r="DGI180" s="1"/>
      <c r="DGJ180" s="1"/>
      <c r="DGK180" s="1"/>
      <c r="DGL180" s="1"/>
      <c r="DGM180" s="1"/>
      <c r="DGN180" s="1"/>
      <c r="DGO180" s="1"/>
      <c r="DGP180" s="1"/>
      <c r="DGQ180" s="1"/>
      <c r="DGR180" s="1"/>
      <c r="DGS180" s="1"/>
      <c r="DGT180" s="1"/>
      <c r="DGU180" s="1"/>
      <c r="DGV180" s="1"/>
      <c r="DGW180" s="1"/>
      <c r="DGX180" s="1"/>
      <c r="DGY180" s="1"/>
      <c r="DGZ180" s="1"/>
      <c r="DHA180" s="1"/>
      <c r="DHB180" s="1"/>
      <c r="DHC180" s="1"/>
      <c r="DHD180" s="1"/>
      <c r="DHE180" s="1"/>
      <c r="DHF180" s="1"/>
      <c r="DHG180" s="1"/>
      <c r="DHH180" s="1"/>
      <c r="DHI180" s="1"/>
      <c r="DHJ180" s="1"/>
      <c r="DHK180" s="1"/>
      <c r="DHL180" s="1"/>
      <c r="DHM180" s="1"/>
      <c r="DHN180" s="1"/>
      <c r="DHO180" s="1"/>
      <c r="DHP180" s="1"/>
      <c r="DHQ180" s="1"/>
      <c r="DHR180" s="1"/>
      <c r="DHS180" s="1"/>
      <c r="DHT180" s="1"/>
      <c r="DHU180" s="1"/>
      <c r="DHV180" s="1"/>
      <c r="DHW180" s="1"/>
      <c r="DHX180" s="1"/>
      <c r="DHY180" s="1"/>
      <c r="DHZ180" s="1"/>
      <c r="DIA180" s="1"/>
      <c r="DIB180" s="1"/>
      <c r="DIC180" s="1"/>
      <c r="DID180" s="1"/>
      <c r="DIE180" s="1"/>
      <c r="DIF180" s="1"/>
      <c r="DIG180" s="1"/>
      <c r="DIH180" s="1"/>
      <c r="DII180" s="1"/>
      <c r="DIJ180" s="1"/>
      <c r="DIK180" s="1"/>
      <c r="DIL180" s="1"/>
      <c r="DIM180" s="1"/>
      <c r="DIN180" s="1"/>
      <c r="DIO180" s="1"/>
      <c r="DIP180" s="1"/>
      <c r="DIQ180" s="1"/>
      <c r="DIR180" s="1"/>
      <c r="DIS180" s="1"/>
      <c r="DIT180" s="1"/>
      <c r="DIU180" s="1"/>
      <c r="DIV180" s="1"/>
      <c r="DIW180" s="1"/>
      <c r="DIX180" s="1"/>
      <c r="DIY180" s="1"/>
      <c r="DIZ180" s="1"/>
      <c r="DJA180" s="1"/>
      <c r="DJB180" s="1"/>
      <c r="DJC180" s="1"/>
      <c r="DJD180" s="1"/>
      <c r="DJE180" s="1"/>
      <c r="DJF180" s="1"/>
      <c r="DJG180" s="1"/>
      <c r="DJH180" s="1"/>
      <c r="DJI180" s="1"/>
      <c r="DJJ180" s="1"/>
      <c r="DJK180" s="1"/>
      <c r="DJL180" s="1"/>
      <c r="DJM180" s="1"/>
      <c r="DJN180" s="1"/>
      <c r="DJO180" s="1"/>
      <c r="DJP180" s="1"/>
      <c r="DJQ180" s="1"/>
      <c r="DJR180" s="1"/>
      <c r="DJS180" s="1"/>
      <c r="DJT180" s="1"/>
      <c r="DJU180" s="1"/>
      <c r="DJV180" s="1"/>
      <c r="DJW180" s="1"/>
      <c r="DJX180" s="1"/>
      <c r="DJY180" s="1"/>
      <c r="DJZ180" s="1"/>
      <c r="DKA180" s="1"/>
      <c r="DKB180" s="1"/>
      <c r="DKC180" s="1"/>
      <c r="DKD180" s="1"/>
      <c r="DKE180" s="1"/>
      <c r="DKF180" s="1"/>
      <c r="DKG180" s="1"/>
      <c r="DKH180" s="1"/>
      <c r="DKI180" s="1"/>
      <c r="DKJ180" s="1"/>
      <c r="DKK180" s="1"/>
      <c r="DKL180" s="1"/>
      <c r="DKM180" s="1"/>
      <c r="DKN180" s="1"/>
      <c r="DKO180" s="1"/>
      <c r="DKP180" s="1"/>
      <c r="DKQ180" s="1"/>
      <c r="DKR180" s="1"/>
      <c r="DKS180" s="1"/>
      <c r="DKT180" s="1"/>
      <c r="DKU180" s="1"/>
      <c r="DKV180" s="1"/>
      <c r="DKW180" s="1"/>
      <c r="DKX180" s="1"/>
      <c r="DKY180" s="1"/>
      <c r="DKZ180" s="1"/>
      <c r="DLA180" s="1"/>
      <c r="DLB180" s="1"/>
      <c r="DLC180" s="1"/>
      <c r="DLD180" s="1"/>
      <c r="DLE180" s="1"/>
      <c r="DLF180" s="1"/>
      <c r="DLG180" s="1"/>
      <c r="DLH180" s="1"/>
      <c r="DLI180" s="1"/>
      <c r="DLJ180" s="1"/>
      <c r="DLK180" s="1"/>
      <c r="DLL180" s="1"/>
      <c r="DLM180" s="1"/>
      <c r="DLN180" s="1"/>
      <c r="DLO180" s="1"/>
      <c r="DLP180" s="1"/>
      <c r="DLQ180" s="1"/>
      <c r="DLR180" s="1"/>
      <c r="DLS180" s="1"/>
      <c r="DLT180" s="1"/>
      <c r="DLU180" s="1"/>
      <c r="DLV180" s="1"/>
      <c r="DLW180" s="1"/>
      <c r="DLX180" s="1"/>
      <c r="DLY180" s="1"/>
      <c r="DLZ180" s="1"/>
      <c r="DMA180" s="1"/>
      <c r="DMB180" s="1"/>
      <c r="DMC180" s="1"/>
      <c r="DMD180" s="1"/>
      <c r="DME180" s="1"/>
      <c r="DMF180" s="1"/>
      <c r="DMG180" s="1"/>
      <c r="DMH180" s="1"/>
      <c r="DMI180" s="1"/>
      <c r="DMJ180" s="1"/>
      <c r="DMK180" s="1"/>
      <c r="DML180" s="1"/>
      <c r="DMM180" s="1"/>
      <c r="DMN180" s="1"/>
      <c r="DMO180" s="1"/>
      <c r="DMP180" s="1"/>
      <c r="DMQ180" s="1"/>
      <c r="DMR180" s="1"/>
      <c r="DMS180" s="1"/>
      <c r="DMT180" s="1"/>
      <c r="DMU180" s="1"/>
      <c r="DMV180" s="1"/>
      <c r="DMW180" s="1"/>
      <c r="DMX180" s="1"/>
      <c r="DMY180" s="1"/>
      <c r="DMZ180" s="1"/>
      <c r="DNA180" s="1"/>
      <c r="DNB180" s="1"/>
      <c r="DNC180" s="1"/>
      <c r="DND180" s="1"/>
      <c r="DNE180" s="1"/>
      <c r="DNF180" s="1"/>
      <c r="DNG180" s="1"/>
      <c r="DNH180" s="1"/>
      <c r="DNI180" s="1"/>
      <c r="DNJ180" s="1"/>
      <c r="DNK180" s="1"/>
      <c r="DNL180" s="1"/>
      <c r="DNM180" s="1"/>
      <c r="DNN180" s="1"/>
      <c r="DNO180" s="1"/>
      <c r="DNP180" s="1"/>
      <c r="DNQ180" s="1"/>
      <c r="DNR180" s="1"/>
      <c r="DNS180" s="1"/>
      <c r="DNT180" s="1"/>
      <c r="DNU180" s="1"/>
      <c r="DNV180" s="1"/>
      <c r="DNW180" s="1"/>
      <c r="DNX180" s="1"/>
      <c r="DNY180" s="1"/>
      <c r="DNZ180" s="1"/>
      <c r="DOA180" s="1"/>
      <c r="DOB180" s="1"/>
      <c r="DOC180" s="1"/>
      <c r="DOD180" s="1"/>
      <c r="DOE180" s="1"/>
      <c r="DOF180" s="1"/>
      <c r="DOG180" s="1"/>
      <c r="DOH180" s="1"/>
      <c r="DOI180" s="1"/>
      <c r="DOJ180" s="1"/>
      <c r="DOK180" s="1"/>
      <c r="DOL180" s="1"/>
      <c r="DOM180" s="1"/>
      <c r="DON180" s="1"/>
      <c r="DOO180" s="1"/>
      <c r="DOP180" s="1"/>
      <c r="DOQ180" s="1"/>
      <c r="DOR180" s="1"/>
      <c r="DOS180" s="1"/>
      <c r="DOT180" s="1"/>
      <c r="DOU180" s="1"/>
      <c r="DOV180" s="1"/>
      <c r="DOW180" s="1"/>
      <c r="DOX180" s="1"/>
      <c r="DOY180" s="1"/>
      <c r="DOZ180" s="1"/>
      <c r="DPA180" s="1"/>
      <c r="DPB180" s="1"/>
      <c r="DPC180" s="1"/>
      <c r="DPD180" s="1"/>
      <c r="DPE180" s="1"/>
      <c r="DPF180" s="1"/>
      <c r="DPG180" s="1"/>
      <c r="DPH180" s="1"/>
      <c r="DPI180" s="1"/>
      <c r="DPJ180" s="1"/>
      <c r="DPK180" s="1"/>
      <c r="DPL180" s="1"/>
      <c r="DPM180" s="1"/>
      <c r="DPN180" s="1"/>
      <c r="DPO180" s="1"/>
      <c r="DPP180" s="1"/>
      <c r="DPQ180" s="1"/>
      <c r="DPR180" s="1"/>
      <c r="DPS180" s="1"/>
      <c r="DPT180" s="1"/>
      <c r="DPU180" s="1"/>
      <c r="DPV180" s="1"/>
      <c r="DPW180" s="1"/>
      <c r="DPX180" s="1"/>
      <c r="DPY180" s="1"/>
      <c r="DPZ180" s="1"/>
      <c r="DQA180" s="1"/>
      <c r="DQB180" s="1"/>
      <c r="DQC180" s="1"/>
      <c r="DQD180" s="1"/>
      <c r="DQE180" s="1"/>
      <c r="DQF180" s="1"/>
      <c r="DQG180" s="1"/>
      <c r="DQH180" s="1"/>
      <c r="DQI180" s="1"/>
      <c r="DQJ180" s="1"/>
      <c r="DQK180" s="1"/>
      <c r="DQL180" s="1"/>
      <c r="DQM180" s="1"/>
      <c r="DQN180" s="1"/>
      <c r="DQO180" s="1"/>
      <c r="DQP180" s="1"/>
      <c r="DQQ180" s="1"/>
      <c r="DQR180" s="1"/>
      <c r="DQS180" s="1"/>
      <c r="DQT180" s="1"/>
      <c r="DQU180" s="1"/>
      <c r="DQV180" s="1"/>
      <c r="DQW180" s="1"/>
      <c r="DQX180" s="1"/>
      <c r="DQY180" s="1"/>
      <c r="DQZ180" s="1"/>
      <c r="DRA180" s="1"/>
      <c r="DRB180" s="1"/>
      <c r="DRC180" s="1"/>
      <c r="DRD180" s="1"/>
      <c r="DRE180" s="1"/>
      <c r="DRF180" s="1"/>
      <c r="DRG180" s="1"/>
      <c r="DRH180" s="1"/>
      <c r="DRI180" s="1"/>
      <c r="DRJ180" s="1"/>
      <c r="DRK180" s="1"/>
      <c r="DRL180" s="1"/>
      <c r="DRM180" s="1"/>
      <c r="DRN180" s="1"/>
      <c r="DRO180" s="1"/>
      <c r="DRP180" s="1"/>
      <c r="DRQ180" s="1"/>
      <c r="DRR180" s="1"/>
      <c r="DRS180" s="1"/>
      <c r="DRT180" s="1"/>
      <c r="DRU180" s="1"/>
      <c r="DRV180" s="1"/>
      <c r="DRW180" s="1"/>
      <c r="DRX180" s="1"/>
      <c r="DRY180" s="1"/>
      <c r="DRZ180" s="1"/>
      <c r="DSA180" s="1"/>
      <c r="DSB180" s="1"/>
      <c r="DSC180" s="1"/>
      <c r="DSD180" s="1"/>
      <c r="DSE180" s="1"/>
      <c r="DSF180" s="1"/>
      <c r="DSG180" s="1"/>
      <c r="DSH180" s="1"/>
      <c r="DSI180" s="1"/>
      <c r="DSJ180" s="1"/>
      <c r="DSK180" s="1"/>
      <c r="DSL180" s="1"/>
      <c r="DSM180" s="1"/>
      <c r="DSN180" s="1"/>
      <c r="DSO180" s="1"/>
      <c r="DSP180" s="1"/>
      <c r="DSQ180" s="1"/>
      <c r="DSR180" s="1"/>
      <c r="DSS180" s="1"/>
      <c r="DST180" s="1"/>
      <c r="DSU180" s="1"/>
      <c r="DSV180" s="1"/>
      <c r="DSW180" s="1"/>
      <c r="DSX180" s="1"/>
      <c r="DSY180" s="1"/>
      <c r="DSZ180" s="1"/>
      <c r="DTA180" s="1"/>
      <c r="DTB180" s="1"/>
      <c r="DTC180" s="1"/>
      <c r="DTD180" s="1"/>
      <c r="DTE180" s="1"/>
      <c r="DTF180" s="1"/>
      <c r="DTG180" s="1"/>
      <c r="DTH180" s="1"/>
      <c r="DTI180" s="1"/>
      <c r="DTJ180" s="1"/>
      <c r="DTK180" s="1"/>
      <c r="DTL180" s="1"/>
      <c r="DTM180" s="1"/>
      <c r="DTN180" s="1"/>
      <c r="DTO180" s="1"/>
      <c r="DTP180" s="1"/>
      <c r="DTQ180" s="1"/>
      <c r="DTR180" s="1"/>
      <c r="DTS180" s="1"/>
      <c r="DTT180" s="1"/>
      <c r="DTU180" s="1"/>
      <c r="DTV180" s="1"/>
      <c r="DTW180" s="1"/>
      <c r="DTX180" s="1"/>
      <c r="DTY180" s="1"/>
      <c r="DTZ180" s="1"/>
      <c r="DUA180" s="1"/>
      <c r="DUB180" s="1"/>
      <c r="DUC180" s="1"/>
      <c r="DUD180" s="1"/>
      <c r="DUE180" s="1"/>
      <c r="DUF180" s="1"/>
      <c r="DUG180" s="1"/>
      <c r="DUH180" s="1"/>
      <c r="DUI180" s="1"/>
      <c r="DUJ180" s="1"/>
      <c r="DUK180" s="1"/>
      <c r="DUL180" s="1"/>
      <c r="DUM180" s="1"/>
      <c r="DUN180" s="1"/>
      <c r="DUO180" s="1"/>
      <c r="DUP180" s="1"/>
      <c r="DUQ180" s="1"/>
      <c r="DUR180" s="1"/>
      <c r="DUS180" s="1"/>
      <c r="DUT180" s="1"/>
      <c r="DUU180" s="1"/>
      <c r="DUV180" s="1"/>
      <c r="DUW180" s="1"/>
      <c r="DUX180" s="1"/>
      <c r="DUY180" s="1"/>
      <c r="DUZ180" s="1"/>
      <c r="DVA180" s="1"/>
      <c r="DVB180" s="1"/>
      <c r="DVC180" s="1"/>
      <c r="DVD180" s="1"/>
      <c r="DVE180" s="1"/>
      <c r="DVF180" s="1"/>
      <c r="DVG180" s="1"/>
      <c r="DVH180" s="1"/>
      <c r="DVI180" s="1"/>
      <c r="DVJ180" s="1"/>
      <c r="DVK180" s="1"/>
      <c r="DVL180" s="1"/>
      <c r="DVM180" s="1"/>
      <c r="DVN180" s="1"/>
      <c r="DVO180" s="1"/>
      <c r="DVP180" s="1"/>
      <c r="DVQ180" s="1"/>
      <c r="DVR180" s="1"/>
      <c r="DVS180" s="1"/>
      <c r="DVT180" s="1"/>
      <c r="DVU180" s="1"/>
      <c r="DVV180" s="1"/>
      <c r="DVW180" s="1"/>
      <c r="DVX180" s="1"/>
      <c r="DVY180" s="1"/>
      <c r="DVZ180" s="1"/>
      <c r="DWA180" s="1"/>
      <c r="DWB180" s="1"/>
      <c r="DWC180" s="1"/>
      <c r="DWD180" s="1"/>
      <c r="DWE180" s="1"/>
      <c r="DWF180" s="1"/>
      <c r="DWG180" s="1"/>
      <c r="DWH180" s="1"/>
      <c r="DWI180" s="1"/>
      <c r="DWJ180" s="1"/>
      <c r="DWK180" s="1"/>
      <c r="DWL180" s="1"/>
      <c r="DWM180" s="1"/>
      <c r="DWN180" s="1"/>
      <c r="DWO180" s="1"/>
      <c r="DWP180" s="1"/>
      <c r="DWQ180" s="1"/>
      <c r="DWR180" s="1"/>
      <c r="DWS180" s="1"/>
      <c r="DWT180" s="1"/>
      <c r="DWU180" s="1"/>
      <c r="DWV180" s="1"/>
      <c r="DWW180" s="1"/>
      <c r="DWX180" s="1"/>
      <c r="DWY180" s="1"/>
      <c r="DWZ180" s="1"/>
      <c r="DXA180" s="1"/>
      <c r="DXB180" s="1"/>
      <c r="DXC180" s="1"/>
      <c r="DXD180" s="1"/>
      <c r="DXE180" s="1"/>
      <c r="DXF180" s="1"/>
      <c r="DXG180" s="1"/>
      <c r="DXH180" s="1"/>
      <c r="DXI180" s="1"/>
      <c r="DXJ180" s="1"/>
      <c r="DXK180" s="1"/>
      <c r="DXL180" s="1"/>
      <c r="DXM180" s="1"/>
      <c r="DXN180" s="1"/>
      <c r="DXO180" s="1"/>
      <c r="DXP180" s="1"/>
      <c r="DXQ180" s="1"/>
      <c r="DXR180" s="1"/>
      <c r="DXS180" s="1"/>
      <c r="DXT180" s="1"/>
      <c r="DXU180" s="1"/>
      <c r="DXV180" s="1"/>
      <c r="DXW180" s="1"/>
      <c r="DXX180" s="1"/>
      <c r="DXY180" s="1"/>
      <c r="DXZ180" s="1"/>
      <c r="DYA180" s="1"/>
      <c r="DYB180" s="1"/>
      <c r="DYC180" s="1"/>
      <c r="DYD180" s="1"/>
      <c r="DYE180" s="1"/>
      <c r="DYF180" s="1"/>
      <c r="DYG180" s="1"/>
      <c r="DYH180" s="1"/>
      <c r="DYI180" s="1"/>
      <c r="DYJ180" s="1"/>
      <c r="DYK180" s="1"/>
      <c r="DYL180" s="1"/>
      <c r="DYM180" s="1"/>
      <c r="DYN180" s="1"/>
      <c r="DYO180" s="1"/>
      <c r="DYP180" s="1"/>
      <c r="DYQ180" s="1"/>
      <c r="DYR180" s="1"/>
      <c r="DYS180" s="1"/>
      <c r="DYT180" s="1"/>
      <c r="DYU180" s="1"/>
      <c r="DYV180" s="1"/>
      <c r="DYW180" s="1"/>
      <c r="DYX180" s="1"/>
      <c r="DYY180" s="1"/>
      <c r="DYZ180" s="1"/>
      <c r="DZA180" s="1"/>
      <c r="DZB180" s="1"/>
      <c r="DZC180" s="1"/>
      <c r="DZD180" s="1"/>
      <c r="DZE180" s="1"/>
      <c r="DZF180" s="1"/>
      <c r="DZG180" s="1"/>
      <c r="DZH180" s="1"/>
      <c r="DZI180" s="1"/>
      <c r="DZJ180" s="1"/>
      <c r="DZK180" s="1"/>
      <c r="DZL180" s="1"/>
      <c r="DZM180" s="1"/>
      <c r="DZN180" s="1"/>
      <c r="DZO180" s="1"/>
      <c r="DZP180" s="1"/>
      <c r="DZQ180" s="1"/>
      <c r="DZR180" s="1"/>
      <c r="DZS180" s="1"/>
      <c r="DZT180" s="1"/>
      <c r="DZU180" s="1"/>
      <c r="DZV180" s="1"/>
      <c r="DZW180" s="1"/>
      <c r="DZX180" s="1"/>
      <c r="DZY180" s="1"/>
      <c r="DZZ180" s="1"/>
      <c r="EAA180" s="1"/>
      <c r="EAB180" s="1"/>
      <c r="EAC180" s="1"/>
      <c r="EAD180" s="1"/>
      <c r="EAE180" s="1"/>
      <c r="EAF180" s="1"/>
      <c r="EAG180" s="1"/>
      <c r="EAH180" s="1"/>
      <c r="EAI180" s="1"/>
      <c r="EAJ180" s="1"/>
      <c r="EAK180" s="1"/>
      <c r="EAL180" s="1"/>
      <c r="EAM180" s="1"/>
      <c r="EAN180" s="1"/>
      <c r="EAO180" s="1"/>
      <c r="EAP180" s="1"/>
      <c r="EAQ180" s="1"/>
      <c r="EAR180" s="1"/>
      <c r="EAS180" s="1"/>
      <c r="EAT180" s="1"/>
      <c r="EAU180" s="1"/>
      <c r="EAV180" s="1"/>
      <c r="EAW180" s="1"/>
      <c r="EAX180" s="1"/>
      <c r="EAY180" s="1"/>
      <c r="EAZ180" s="1"/>
      <c r="EBA180" s="1"/>
      <c r="EBB180" s="1"/>
      <c r="EBC180" s="1"/>
      <c r="EBD180" s="1"/>
      <c r="EBE180" s="1"/>
      <c r="EBF180" s="1"/>
      <c r="EBG180" s="1"/>
      <c r="EBH180" s="1"/>
      <c r="EBI180" s="1"/>
      <c r="EBJ180" s="1"/>
      <c r="EBK180" s="1"/>
      <c r="EBL180" s="1"/>
      <c r="EBM180" s="1"/>
      <c r="EBN180" s="1"/>
      <c r="EBO180" s="1"/>
      <c r="EBP180" s="1"/>
      <c r="EBQ180" s="1"/>
      <c r="EBR180" s="1"/>
      <c r="EBS180" s="1"/>
      <c r="EBT180" s="1"/>
      <c r="EBU180" s="1"/>
      <c r="EBV180" s="1"/>
      <c r="EBW180" s="1"/>
      <c r="EBX180" s="1"/>
      <c r="EBY180" s="1"/>
      <c r="EBZ180" s="1"/>
      <c r="ECA180" s="1"/>
      <c r="ECB180" s="1"/>
      <c r="ECC180" s="1"/>
      <c r="ECD180" s="1"/>
      <c r="ECE180" s="1"/>
      <c r="ECF180" s="1"/>
      <c r="ECG180" s="1"/>
      <c r="ECH180" s="1"/>
      <c r="ECI180" s="1"/>
      <c r="ECJ180" s="1"/>
      <c r="ECK180" s="1"/>
      <c r="ECL180" s="1"/>
      <c r="ECM180" s="1"/>
      <c r="ECN180" s="1"/>
      <c r="ECO180" s="1"/>
      <c r="ECP180" s="1"/>
      <c r="ECQ180" s="1"/>
      <c r="ECR180" s="1"/>
      <c r="ECS180" s="1"/>
      <c r="ECT180" s="1"/>
      <c r="ECU180" s="1"/>
      <c r="ECV180" s="1"/>
      <c r="ECW180" s="1"/>
      <c r="ECX180" s="1"/>
      <c r="ECY180" s="1"/>
      <c r="ECZ180" s="1"/>
      <c r="EDA180" s="1"/>
      <c r="EDB180" s="1"/>
      <c r="EDC180" s="1"/>
      <c r="EDD180" s="1"/>
      <c r="EDE180" s="1"/>
      <c r="EDF180" s="1"/>
      <c r="EDG180" s="1"/>
      <c r="EDH180" s="1"/>
      <c r="EDI180" s="1"/>
      <c r="EDJ180" s="1"/>
      <c r="EDK180" s="1"/>
      <c r="EDL180" s="1"/>
      <c r="EDM180" s="1"/>
      <c r="EDN180" s="1"/>
      <c r="EDO180" s="1"/>
      <c r="EDP180" s="1"/>
      <c r="EDQ180" s="1"/>
      <c r="EDR180" s="1"/>
      <c r="EDS180" s="1"/>
      <c r="EDT180" s="1"/>
      <c r="EDU180" s="1"/>
      <c r="EDV180" s="1"/>
      <c r="EDW180" s="1"/>
      <c r="EDX180" s="1"/>
      <c r="EDY180" s="1"/>
      <c r="EDZ180" s="1"/>
      <c r="EEA180" s="1"/>
      <c r="EEB180" s="1"/>
      <c r="EEC180" s="1"/>
      <c r="EED180" s="1"/>
      <c r="EEE180" s="1"/>
      <c r="EEF180" s="1"/>
      <c r="EEG180" s="1"/>
      <c r="EEH180" s="1"/>
      <c r="EEI180" s="1"/>
      <c r="EEJ180" s="1"/>
      <c r="EEK180" s="1"/>
      <c r="EEL180" s="1"/>
      <c r="EEM180" s="1"/>
      <c r="EEN180" s="1"/>
      <c r="EEO180" s="1"/>
      <c r="EEP180" s="1"/>
      <c r="EEQ180" s="1"/>
      <c r="EER180" s="1"/>
      <c r="EES180" s="1"/>
      <c r="EET180" s="1"/>
      <c r="EEU180" s="1"/>
      <c r="EEV180" s="1"/>
      <c r="EEW180" s="1"/>
      <c r="EEX180" s="1"/>
      <c r="EEY180" s="1"/>
      <c r="EEZ180" s="1"/>
      <c r="EFA180" s="1"/>
      <c r="EFB180" s="1"/>
      <c r="EFC180" s="1"/>
      <c r="EFD180" s="1"/>
      <c r="EFE180" s="1"/>
      <c r="EFF180" s="1"/>
      <c r="EFG180" s="1"/>
      <c r="EFH180" s="1"/>
      <c r="EFI180" s="1"/>
      <c r="EFJ180" s="1"/>
      <c r="EFK180" s="1"/>
      <c r="EFL180" s="1"/>
      <c r="EFM180" s="1"/>
      <c r="EFN180" s="1"/>
      <c r="EFO180" s="1"/>
      <c r="EFP180" s="1"/>
      <c r="EFQ180" s="1"/>
      <c r="EFR180" s="1"/>
      <c r="EFS180" s="1"/>
      <c r="EFT180" s="1"/>
      <c r="EFU180" s="1"/>
      <c r="EFV180" s="1"/>
      <c r="EFW180" s="1"/>
      <c r="EFX180" s="1"/>
      <c r="EFY180" s="1"/>
      <c r="EFZ180" s="1"/>
      <c r="EGA180" s="1"/>
      <c r="EGB180" s="1"/>
      <c r="EGC180" s="1"/>
      <c r="EGD180" s="1"/>
      <c r="EGE180" s="1"/>
      <c r="EGF180" s="1"/>
      <c r="EGG180" s="1"/>
      <c r="EGH180" s="1"/>
      <c r="EGI180" s="1"/>
      <c r="EGJ180" s="1"/>
      <c r="EGK180" s="1"/>
      <c r="EGL180" s="1"/>
      <c r="EGM180" s="1"/>
      <c r="EGN180" s="1"/>
      <c r="EGO180" s="1"/>
      <c r="EGP180" s="1"/>
      <c r="EGQ180" s="1"/>
      <c r="EGR180" s="1"/>
      <c r="EGS180" s="1"/>
      <c r="EGT180" s="1"/>
      <c r="EGU180" s="1"/>
      <c r="EGV180" s="1"/>
      <c r="EGW180" s="1"/>
      <c r="EGX180" s="1"/>
      <c r="EGY180" s="1"/>
      <c r="EGZ180" s="1"/>
      <c r="EHA180" s="1"/>
      <c r="EHB180" s="1"/>
      <c r="EHC180" s="1"/>
      <c r="EHD180" s="1"/>
      <c r="EHE180" s="1"/>
      <c r="EHF180" s="1"/>
      <c r="EHG180" s="1"/>
      <c r="EHH180" s="1"/>
      <c r="EHI180" s="1"/>
      <c r="EHJ180" s="1"/>
      <c r="EHK180" s="1"/>
      <c r="EHL180" s="1"/>
      <c r="EHM180" s="1"/>
      <c r="EHN180" s="1"/>
      <c r="EHO180" s="1"/>
      <c r="EHP180" s="1"/>
      <c r="EHQ180" s="1"/>
      <c r="EHR180" s="1"/>
      <c r="EHS180" s="1"/>
      <c r="EHT180" s="1"/>
      <c r="EHU180" s="1"/>
      <c r="EHV180" s="1"/>
      <c r="EHW180" s="1"/>
      <c r="EHX180" s="1"/>
      <c r="EHY180" s="1"/>
      <c r="EHZ180" s="1"/>
      <c r="EIA180" s="1"/>
      <c r="EIB180" s="1"/>
      <c r="EIC180" s="1"/>
      <c r="EID180" s="1"/>
      <c r="EIE180" s="1"/>
      <c r="EIF180" s="1"/>
      <c r="EIG180" s="1"/>
      <c r="EIH180" s="1"/>
      <c r="EII180" s="1"/>
      <c r="EIJ180" s="1"/>
      <c r="EIK180" s="1"/>
      <c r="EIL180" s="1"/>
      <c r="EIM180" s="1"/>
      <c r="EIN180" s="1"/>
      <c r="EIO180" s="1"/>
      <c r="EIP180" s="1"/>
      <c r="EIQ180" s="1"/>
      <c r="EIR180" s="1"/>
      <c r="EIS180" s="1"/>
      <c r="EIT180" s="1"/>
      <c r="EIU180" s="1"/>
      <c r="EIV180" s="1"/>
      <c r="EIW180" s="1"/>
      <c r="EIX180" s="1"/>
      <c r="EIY180" s="1"/>
      <c r="EIZ180" s="1"/>
      <c r="EJA180" s="1"/>
      <c r="EJB180" s="1"/>
      <c r="EJC180" s="1"/>
      <c r="EJD180" s="1"/>
      <c r="EJE180" s="1"/>
      <c r="EJF180" s="1"/>
      <c r="EJG180" s="1"/>
      <c r="EJH180" s="1"/>
      <c r="EJI180" s="1"/>
      <c r="EJJ180" s="1"/>
      <c r="EJK180" s="1"/>
      <c r="EJL180" s="1"/>
      <c r="EJM180" s="1"/>
      <c r="EJN180" s="1"/>
      <c r="EJO180" s="1"/>
      <c r="EJP180" s="1"/>
      <c r="EJQ180" s="1"/>
      <c r="EJR180" s="1"/>
      <c r="EJS180" s="1"/>
      <c r="EJT180" s="1"/>
      <c r="EJU180" s="1"/>
      <c r="EJV180" s="1"/>
      <c r="EJW180" s="1"/>
      <c r="EJX180" s="1"/>
      <c r="EJY180" s="1"/>
      <c r="EJZ180" s="1"/>
      <c r="EKA180" s="1"/>
      <c r="EKB180" s="1"/>
      <c r="EKC180" s="1"/>
      <c r="EKD180" s="1"/>
      <c r="EKE180" s="1"/>
      <c r="EKF180" s="1"/>
      <c r="EKG180" s="1"/>
      <c r="EKH180" s="1"/>
      <c r="EKI180" s="1"/>
      <c r="EKJ180" s="1"/>
      <c r="EKK180" s="1"/>
      <c r="EKL180" s="1"/>
      <c r="EKM180" s="1"/>
      <c r="EKN180" s="1"/>
      <c r="EKO180" s="1"/>
      <c r="EKP180" s="1"/>
      <c r="EKQ180" s="1"/>
      <c r="EKR180" s="1"/>
      <c r="EKS180" s="1"/>
      <c r="EKT180" s="1"/>
      <c r="EKU180" s="1"/>
      <c r="EKV180" s="1"/>
      <c r="EKW180" s="1"/>
      <c r="EKX180" s="1"/>
      <c r="EKY180" s="1"/>
      <c r="EKZ180" s="1"/>
      <c r="ELA180" s="1"/>
      <c r="ELB180" s="1"/>
      <c r="ELC180" s="1"/>
      <c r="ELD180" s="1"/>
      <c r="ELE180" s="1"/>
      <c r="ELF180" s="1"/>
      <c r="ELG180" s="1"/>
      <c r="ELH180" s="1"/>
      <c r="ELI180" s="1"/>
      <c r="ELJ180" s="1"/>
      <c r="ELK180" s="1"/>
      <c r="ELL180" s="1"/>
      <c r="ELM180" s="1"/>
      <c r="ELN180" s="1"/>
      <c r="ELO180" s="1"/>
      <c r="ELP180" s="1"/>
      <c r="ELQ180" s="1"/>
      <c r="ELR180" s="1"/>
      <c r="ELS180" s="1"/>
      <c r="ELT180" s="1"/>
      <c r="ELU180" s="1"/>
      <c r="ELV180" s="1"/>
      <c r="ELW180" s="1"/>
      <c r="ELX180" s="1"/>
      <c r="ELY180" s="1"/>
      <c r="ELZ180" s="1"/>
      <c r="EMA180" s="1"/>
      <c r="EMB180" s="1"/>
      <c r="EMC180" s="1"/>
      <c r="EMD180" s="1"/>
      <c r="EME180" s="1"/>
      <c r="EMF180" s="1"/>
      <c r="EMG180" s="1"/>
      <c r="EMH180" s="1"/>
      <c r="EMI180" s="1"/>
      <c r="EMJ180" s="1"/>
      <c r="EMK180" s="1"/>
      <c r="EML180" s="1"/>
      <c r="EMM180" s="1"/>
      <c r="EMN180" s="1"/>
      <c r="EMO180" s="1"/>
      <c r="EMP180" s="1"/>
      <c r="EMQ180" s="1"/>
      <c r="EMR180" s="1"/>
      <c r="EMS180" s="1"/>
      <c r="EMT180" s="1"/>
      <c r="EMU180" s="1"/>
      <c r="EMV180" s="1"/>
      <c r="EMW180" s="1"/>
      <c r="EMX180" s="1"/>
      <c r="EMY180" s="1"/>
      <c r="EMZ180" s="1"/>
      <c r="ENA180" s="1"/>
      <c r="ENB180" s="1"/>
      <c r="ENC180" s="1"/>
      <c r="END180" s="1"/>
      <c r="ENE180" s="1"/>
      <c r="ENF180" s="1"/>
      <c r="ENG180" s="1"/>
      <c r="ENH180" s="1"/>
      <c r="ENI180" s="1"/>
      <c r="ENJ180" s="1"/>
      <c r="ENK180" s="1"/>
      <c r="ENL180" s="1"/>
      <c r="ENM180" s="1"/>
      <c r="ENN180" s="1"/>
      <c r="ENO180" s="1"/>
      <c r="ENP180" s="1"/>
      <c r="ENQ180" s="1"/>
      <c r="ENR180" s="1"/>
      <c r="ENS180" s="1"/>
      <c r="ENT180" s="1"/>
      <c r="ENU180" s="1"/>
      <c r="ENV180" s="1"/>
      <c r="ENW180" s="1"/>
      <c r="ENX180" s="1"/>
      <c r="ENY180" s="1"/>
      <c r="ENZ180" s="1"/>
      <c r="EOA180" s="1"/>
      <c r="EOB180" s="1"/>
      <c r="EOC180" s="1"/>
      <c r="EOD180" s="1"/>
      <c r="EOE180" s="1"/>
      <c r="EOF180" s="1"/>
      <c r="EOG180" s="1"/>
      <c r="EOH180" s="1"/>
      <c r="EOI180" s="1"/>
      <c r="EOJ180" s="1"/>
      <c r="EOK180" s="1"/>
      <c r="EOL180" s="1"/>
      <c r="EOM180" s="1"/>
      <c r="EON180" s="1"/>
      <c r="EOO180" s="1"/>
      <c r="EOP180" s="1"/>
      <c r="EOQ180" s="1"/>
      <c r="EOR180" s="1"/>
      <c r="EOS180" s="1"/>
      <c r="EOT180" s="1"/>
      <c r="EOU180" s="1"/>
      <c r="EOV180" s="1"/>
      <c r="EOW180" s="1"/>
      <c r="EOX180" s="1"/>
      <c r="EOY180" s="1"/>
      <c r="EOZ180" s="1"/>
      <c r="EPA180" s="1"/>
      <c r="EPB180" s="1"/>
      <c r="EPC180" s="1"/>
      <c r="EPD180" s="1"/>
      <c r="EPE180" s="1"/>
      <c r="EPF180" s="1"/>
      <c r="EPG180" s="1"/>
      <c r="EPH180" s="1"/>
      <c r="EPI180" s="1"/>
      <c r="EPJ180" s="1"/>
      <c r="EPK180" s="1"/>
      <c r="EPL180" s="1"/>
      <c r="EPM180" s="1"/>
      <c r="EPN180" s="1"/>
      <c r="EPO180" s="1"/>
      <c r="EPP180" s="1"/>
      <c r="EPQ180" s="1"/>
      <c r="EPR180" s="1"/>
      <c r="EPS180" s="1"/>
      <c r="EPT180" s="1"/>
      <c r="EPU180" s="1"/>
      <c r="EPV180" s="1"/>
      <c r="EPW180" s="1"/>
      <c r="EPX180" s="1"/>
      <c r="EPY180" s="1"/>
      <c r="EPZ180" s="1"/>
      <c r="EQA180" s="1"/>
      <c r="EQB180" s="1"/>
      <c r="EQC180" s="1"/>
      <c r="EQD180" s="1"/>
      <c r="EQE180" s="1"/>
      <c r="EQF180" s="1"/>
      <c r="EQG180" s="1"/>
      <c r="EQH180" s="1"/>
      <c r="EQI180" s="1"/>
      <c r="EQJ180" s="1"/>
      <c r="EQK180" s="1"/>
      <c r="EQL180" s="1"/>
      <c r="EQM180" s="1"/>
      <c r="EQN180" s="1"/>
      <c r="EQO180" s="1"/>
      <c r="EQP180" s="1"/>
      <c r="EQQ180" s="1"/>
      <c r="EQR180" s="1"/>
      <c r="EQS180" s="1"/>
      <c r="EQT180" s="1"/>
      <c r="EQU180" s="1"/>
      <c r="EQV180" s="1"/>
      <c r="EQW180" s="1"/>
      <c r="EQX180" s="1"/>
      <c r="EQY180" s="1"/>
      <c r="EQZ180" s="1"/>
      <c r="ERA180" s="1"/>
      <c r="ERB180" s="1"/>
      <c r="ERC180" s="1"/>
      <c r="ERD180" s="1"/>
      <c r="ERE180" s="1"/>
      <c r="ERF180" s="1"/>
      <c r="ERG180" s="1"/>
      <c r="ERH180" s="1"/>
      <c r="ERI180" s="1"/>
      <c r="ERJ180" s="1"/>
      <c r="ERK180" s="1"/>
      <c r="ERL180" s="1"/>
      <c r="ERM180" s="1"/>
      <c r="ERN180" s="1"/>
      <c r="ERO180" s="1"/>
      <c r="ERP180" s="1"/>
      <c r="ERQ180" s="1"/>
      <c r="ERR180" s="1"/>
      <c r="ERS180" s="1"/>
      <c r="ERT180" s="1"/>
      <c r="ERU180" s="1"/>
      <c r="ERV180" s="1"/>
      <c r="ERW180" s="1"/>
      <c r="ERX180" s="1"/>
      <c r="ERY180" s="1"/>
      <c r="ERZ180" s="1"/>
      <c r="ESA180" s="1"/>
      <c r="ESB180" s="1"/>
      <c r="ESC180" s="1"/>
      <c r="ESD180" s="1"/>
      <c r="ESE180" s="1"/>
      <c r="ESF180" s="1"/>
      <c r="ESG180" s="1"/>
      <c r="ESH180" s="1"/>
      <c r="ESI180" s="1"/>
      <c r="ESJ180" s="1"/>
      <c r="ESK180" s="1"/>
      <c r="ESL180" s="1"/>
      <c r="ESM180" s="1"/>
      <c r="ESN180" s="1"/>
      <c r="ESO180" s="1"/>
      <c r="ESP180" s="1"/>
      <c r="ESQ180" s="1"/>
      <c r="ESR180" s="1"/>
      <c r="ESS180" s="1"/>
      <c r="EST180" s="1"/>
      <c r="ESU180" s="1"/>
      <c r="ESV180" s="1"/>
      <c r="ESW180" s="1"/>
      <c r="ESX180" s="1"/>
      <c r="ESY180" s="1"/>
      <c r="ESZ180" s="1"/>
      <c r="ETA180" s="1"/>
      <c r="ETB180" s="1"/>
      <c r="ETC180" s="1"/>
      <c r="ETD180" s="1"/>
      <c r="ETE180" s="1"/>
      <c r="ETF180" s="1"/>
      <c r="ETG180" s="1"/>
      <c r="ETH180" s="1"/>
      <c r="ETI180" s="1"/>
      <c r="ETJ180" s="1"/>
      <c r="ETK180" s="1"/>
      <c r="ETL180" s="1"/>
      <c r="ETM180" s="1"/>
      <c r="ETN180" s="1"/>
      <c r="ETO180" s="1"/>
      <c r="ETP180" s="1"/>
      <c r="ETQ180" s="1"/>
      <c r="ETR180" s="1"/>
      <c r="ETS180" s="1"/>
      <c r="ETT180" s="1"/>
      <c r="ETU180" s="1"/>
      <c r="ETV180" s="1"/>
      <c r="ETW180" s="1"/>
      <c r="ETX180" s="1"/>
      <c r="ETY180" s="1"/>
      <c r="ETZ180" s="1"/>
      <c r="EUA180" s="1"/>
      <c r="EUB180" s="1"/>
      <c r="EUC180" s="1"/>
      <c r="EUD180" s="1"/>
      <c r="EUE180" s="1"/>
      <c r="EUF180" s="1"/>
      <c r="EUG180" s="1"/>
      <c r="EUH180" s="1"/>
      <c r="EUI180" s="1"/>
      <c r="EUJ180" s="1"/>
      <c r="EUK180" s="1"/>
      <c r="EUL180" s="1"/>
      <c r="EUM180" s="1"/>
      <c r="EUN180" s="1"/>
      <c r="EUO180" s="1"/>
      <c r="EUP180" s="1"/>
      <c r="EUQ180" s="1"/>
      <c r="EUR180" s="1"/>
      <c r="EUS180" s="1"/>
      <c r="EUT180" s="1"/>
      <c r="EUU180" s="1"/>
      <c r="EUV180" s="1"/>
      <c r="EUW180" s="1"/>
      <c r="EUX180" s="1"/>
      <c r="EUY180" s="1"/>
      <c r="EUZ180" s="1"/>
      <c r="EVA180" s="1"/>
      <c r="EVB180" s="1"/>
      <c r="EVC180" s="1"/>
      <c r="EVD180" s="1"/>
      <c r="EVE180" s="1"/>
      <c r="EVF180" s="1"/>
      <c r="EVG180" s="1"/>
      <c r="EVH180" s="1"/>
      <c r="EVI180" s="1"/>
      <c r="EVJ180" s="1"/>
      <c r="EVK180" s="1"/>
      <c r="EVL180" s="1"/>
      <c r="EVM180" s="1"/>
      <c r="EVN180" s="1"/>
      <c r="EVO180" s="1"/>
      <c r="EVP180" s="1"/>
      <c r="EVQ180" s="1"/>
      <c r="EVR180" s="1"/>
      <c r="EVS180" s="1"/>
      <c r="EVT180" s="1"/>
      <c r="EVU180" s="1"/>
      <c r="EVV180" s="1"/>
      <c r="EVW180" s="1"/>
      <c r="EVX180" s="1"/>
      <c r="EVY180" s="1"/>
      <c r="EVZ180" s="1"/>
      <c r="EWA180" s="1"/>
      <c r="EWB180" s="1"/>
      <c r="EWC180" s="1"/>
      <c r="EWD180" s="1"/>
      <c r="EWE180" s="1"/>
      <c r="EWF180" s="1"/>
      <c r="EWG180" s="1"/>
      <c r="EWH180" s="1"/>
      <c r="EWI180" s="1"/>
      <c r="EWJ180" s="1"/>
      <c r="EWK180" s="1"/>
      <c r="EWL180" s="1"/>
      <c r="EWM180" s="1"/>
      <c r="EWN180" s="1"/>
      <c r="EWO180" s="1"/>
      <c r="EWP180" s="1"/>
      <c r="EWQ180" s="1"/>
      <c r="EWR180" s="1"/>
      <c r="EWS180" s="1"/>
      <c r="EWT180" s="1"/>
      <c r="EWU180" s="1"/>
      <c r="EWV180" s="1"/>
      <c r="EWW180" s="1"/>
      <c r="EWX180" s="1"/>
      <c r="EWY180" s="1"/>
      <c r="EWZ180" s="1"/>
      <c r="EXA180" s="1"/>
      <c r="EXB180" s="1"/>
      <c r="EXC180" s="1"/>
      <c r="EXD180" s="1"/>
      <c r="EXE180" s="1"/>
      <c r="EXF180" s="1"/>
      <c r="EXG180" s="1"/>
      <c r="EXH180" s="1"/>
      <c r="EXI180" s="1"/>
      <c r="EXJ180" s="1"/>
      <c r="EXK180" s="1"/>
      <c r="EXL180" s="1"/>
      <c r="EXM180" s="1"/>
      <c r="EXN180" s="1"/>
      <c r="EXO180" s="1"/>
      <c r="EXP180" s="1"/>
      <c r="EXQ180" s="1"/>
      <c r="EXR180" s="1"/>
      <c r="EXS180" s="1"/>
      <c r="EXT180" s="1"/>
      <c r="EXU180" s="1"/>
      <c r="EXV180" s="1"/>
      <c r="EXW180" s="1"/>
      <c r="EXX180" s="1"/>
      <c r="EXY180" s="1"/>
      <c r="EXZ180" s="1"/>
      <c r="EYA180" s="1"/>
      <c r="EYB180" s="1"/>
      <c r="EYC180" s="1"/>
      <c r="EYD180" s="1"/>
      <c r="EYE180" s="1"/>
      <c r="EYF180" s="1"/>
      <c r="EYG180" s="1"/>
      <c r="EYH180" s="1"/>
      <c r="EYI180" s="1"/>
      <c r="EYJ180" s="1"/>
      <c r="EYK180" s="1"/>
      <c r="EYL180" s="1"/>
      <c r="EYM180" s="1"/>
      <c r="EYN180" s="1"/>
      <c r="EYO180" s="1"/>
      <c r="EYP180" s="1"/>
      <c r="EYQ180" s="1"/>
      <c r="EYR180" s="1"/>
      <c r="EYS180" s="1"/>
      <c r="EYT180" s="1"/>
      <c r="EYU180" s="1"/>
      <c r="EYV180" s="1"/>
      <c r="EYW180" s="1"/>
      <c r="EYX180" s="1"/>
      <c r="EYY180" s="1"/>
      <c r="EYZ180" s="1"/>
      <c r="EZA180" s="1"/>
      <c r="EZB180" s="1"/>
      <c r="EZC180" s="1"/>
      <c r="EZD180" s="1"/>
      <c r="EZE180" s="1"/>
      <c r="EZF180" s="1"/>
      <c r="EZG180" s="1"/>
      <c r="EZH180" s="1"/>
      <c r="EZI180" s="1"/>
      <c r="EZJ180" s="1"/>
      <c r="EZK180" s="1"/>
      <c r="EZL180" s="1"/>
      <c r="EZM180" s="1"/>
      <c r="EZN180" s="1"/>
      <c r="EZO180" s="1"/>
      <c r="EZP180" s="1"/>
      <c r="EZQ180" s="1"/>
      <c r="EZR180" s="1"/>
      <c r="EZS180" s="1"/>
      <c r="EZT180" s="1"/>
      <c r="EZU180" s="1"/>
      <c r="EZV180" s="1"/>
      <c r="EZW180" s="1"/>
      <c r="EZX180" s="1"/>
      <c r="EZY180" s="1"/>
      <c r="EZZ180" s="1"/>
      <c r="FAA180" s="1"/>
      <c r="FAB180" s="1"/>
      <c r="FAC180" s="1"/>
      <c r="FAD180" s="1"/>
      <c r="FAE180" s="1"/>
      <c r="FAF180" s="1"/>
      <c r="FAG180" s="1"/>
      <c r="FAH180" s="1"/>
      <c r="FAI180" s="1"/>
      <c r="FAJ180" s="1"/>
      <c r="FAK180" s="1"/>
      <c r="FAL180" s="1"/>
      <c r="FAM180" s="1"/>
      <c r="FAN180" s="1"/>
      <c r="FAO180" s="1"/>
      <c r="FAP180" s="1"/>
      <c r="FAQ180" s="1"/>
      <c r="FAR180" s="1"/>
      <c r="FAS180" s="1"/>
      <c r="FAT180" s="1"/>
      <c r="FAU180" s="1"/>
      <c r="FAV180" s="1"/>
      <c r="FAW180" s="1"/>
      <c r="FAX180" s="1"/>
      <c r="FAY180" s="1"/>
      <c r="FAZ180" s="1"/>
      <c r="FBA180" s="1"/>
      <c r="FBB180" s="1"/>
      <c r="FBC180" s="1"/>
      <c r="FBD180" s="1"/>
      <c r="FBE180" s="1"/>
      <c r="FBF180" s="1"/>
      <c r="FBG180" s="1"/>
      <c r="FBH180" s="1"/>
      <c r="FBI180" s="1"/>
      <c r="FBJ180" s="1"/>
      <c r="FBK180" s="1"/>
      <c r="FBL180" s="1"/>
      <c r="FBM180" s="1"/>
      <c r="FBN180" s="1"/>
      <c r="FBO180" s="1"/>
      <c r="FBP180" s="1"/>
      <c r="FBQ180" s="1"/>
      <c r="FBR180" s="1"/>
      <c r="FBS180" s="1"/>
      <c r="FBT180" s="1"/>
      <c r="FBU180" s="1"/>
      <c r="FBV180" s="1"/>
      <c r="FBW180" s="1"/>
      <c r="FBX180" s="1"/>
      <c r="FBY180" s="1"/>
      <c r="FBZ180" s="1"/>
      <c r="FCA180" s="1"/>
      <c r="FCB180" s="1"/>
      <c r="FCC180" s="1"/>
      <c r="FCD180" s="1"/>
      <c r="FCE180" s="1"/>
      <c r="FCF180" s="1"/>
      <c r="FCG180" s="1"/>
      <c r="FCH180" s="1"/>
      <c r="FCI180" s="1"/>
      <c r="FCJ180" s="1"/>
      <c r="FCK180" s="1"/>
      <c r="FCL180" s="1"/>
      <c r="FCM180" s="1"/>
      <c r="FCN180" s="1"/>
      <c r="FCO180" s="1"/>
      <c r="FCP180" s="1"/>
      <c r="FCQ180" s="1"/>
      <c r="FCR180" s="1"/>
      <c r="FCS180" s="1"/>
      <c r="FCT180" s="1"/>
      <c r="FCU180" s="1"/>
      <c r="FCV180" s="1"/>
      <c r="FCW180" s="1"/>
      <c r="FCX180" s="1"/>
      <c r="FCY180" s="1"/>
      <c r="FCZ180" s="1"/>
      <c r="FDA180" s="1"/>
      <c r="FDB180" s="1"/>
      <c r="FDC180" s="1"/>
      <c r="FDD180" s="1"/>
      <c r="FDE180" s="1"/>
      <c r="FDF180" s="1"/>
      <c r="FDG180" s="1"/>
      <c r="FDH180" s="1"/>
      <c r="FDI180" s="1"/>
      <c r="FDJ180" s="1"/>
      <c r="FDK180" s="1"/>
      <c r="FDL180" s="1"/>
      <c r="FDM180" s="1"/>
      <c r="FDN180" s="1"/>
      <c r="FDO180" s="1"/>
      <c r="FDP180" s="1"/>
      <c r="FDQ180" s="1"/>
      <c r="FDR180" s="1"/>
      <c r="FDS180" s="1"/>
      <c r="FDT180" s="1"/>
      <c r="FDU180" s="1"/>
      <c r="FDV180" s="1"/>
      <c r="FDW180" s="1"/>
      <c r="FDX180" s="1"/>
      <c r="FDY180" s="1"/>
      <c r="FDZ180" s="1"/>
      <c r="FEA180" s="1"/>
      <c r="FEB180" s="1"/>
      <c r="FEC180" s="1"/>
      <c r="FED180" s="1"/>
      <c r="FEE180" s="1"/>
      <c r="FEF180" s="1"/>
      <c r="FEG180" s="1"/>
      <c r="FEH180" s="1"/>
      <c r="FEI180" s="1"/>
      <c r="FEJ180" s="1"/>
      <c r="FEK180" s="1"/>
      <c r="FEL180" s="1"/>
      <c r="FEM180" s="1"/>
      <c r="FEN180" s="1"/>
      <c r="FEO180" s="1"/>
      <c r="FEP180" s="1"/>
      <c r="FEQ180" s="1"/>
      <c r="FER180" s="1"/>
      <c r="FES180" s="1"/>
      <c r="FET180" s="1"/>
      <c r="FEU180" s="1"/>
      <c r="FEV180" s="1"/>
      <c r="FEW180" s="1"/>
      <c r="FEX180" s="1"/>
      <c r="FEY180" s="1"/>
      <c r="FEZ180" s="1"/>
      <c r="FFA180" s="1"/>
      <c r="FFB180" s="1"/>
      <c r="FFC180" s="1"/>
      <c r="FFD180" s="1"/>
      <c r="FFE180" s="1"/>
      <c r="FFF180" s="1"/>
      <c r="FFG180" s="1"/>
      <c r="FFH180" s="1"/>
      <c r="FFI180" s="1"/>
      <c r="FFJ180" s="1"/>
      <c r="FFK180" s="1"/>
      <c r="FFL180" s="1"/>
      <c r="FFM180" s="1"/>
      <c r="FFN180" s="1"/>
      <c r="FFO180" s="1"/>
      <c r="FFP180" s="1"/>
      <c r="FFQ180" s="1"/>
      <c r="FFR180" s="1"/>
      <c r="FFS180" s="1"/>
      <c r="FFT180" s="1"/>
      <c r="FFU180" s="1"/>
      <c r="FFV180" s="1"/>
      <c r="FFW180" s="1"/>
      <c r="FFX180" s="1"/>
      <c r="FFY180" s="1"/>
      <c r="FFZ180" s="1"/>
      <c r="FGA180" s="1"/>
      <c r="FGB180" s="1"/>
      <c r="FGC180" s="1"/>
      <c r="FGD180" s="1"/>
      <c r="FGE180" s="1"/>
      <c r="FGF180" s="1"/>
      <c r="FGG180" s="1"/>
      <c r="FGH180" s="1"/>
      <c r="FGI180" s="1"/>
      <c r="FGJ180" s="1"/>
      <c r="FGK180" s="1"/>
      <c r="FGL180" s="1"/>
      <c r="FGM180" s="1"/>
      <c r="FGN180" s="1"/>
      <c r="FGO180" s="1"/>
      <c r="FGP180" s="1"/>
      <c r="FGQ180" s="1"/>
      <c r="FGR180" s="1"/>
      <c r="FGS180" s="1"/>
      <c r="FGT180" s="1"/>
      <c r="FGU180" s="1"/>
      <c r="FGV180" s="1"/>
      <c r="FGW180" s="1"/>
      <c r="FGX180" s="1"/>
      <c r="FGY180" s="1"/>
      <c r="FGZ180" s="1"/>
      <c r="FHA180" s="1"/>
      <c r="FHB180" s="1"/>
      <c r="FHC180" s="1"/>
      <c r="FHD180" s="1"/>
      <c r="FHE180" s="1"/>
      <c r="FHF180" s="1"/>
      <c r="FHG180" s="1"/>
      <c r="FHH180" s="1"/>
      <c r="FHI180" s="1"/>
      <c r="FHJ180" s="1"/>
      <c r="FHK180" s="1"/>
      <c r="FHL180" s="1"/>
      <c r="FHM180" s="1"/>
      <c r="FHN180" s="1"/>
      <c r="FHO180" s="1"/>
      <c r="FHP180" s="1"/>
      <c r="FHQ180" s="1"/>
      <c r="FHR180" s="1"/>
      <c r="FHS180" s="1"/>
      <c r="FHT180" s="1"/>
      <c r="FHU180" s="1"/>
      <c r="FHV180" s="1"/>
      <c r="FHW180" s="1"/>
      <c r="FHX180" s="1"/>
      <c r="FHY180" s="1"/>
      <c r="FHZ180" s="1"/>
      <c r="FIA180" s="1"/>
      <c r="FIB180" s="1"/>
      <c r="FIC180" s="1"/>
      <c r="FID180" s="1"/>
      <c r="FIE180" s="1"/>
      <c r="FIF180" s="1"/>
      <c r="FIG180" s="1"/>
      <c r="FIH180" s="1"/>
      <c r="FII180" s="1"/>
      <c r="FIJ180" s="1"/>
      <c r="FIK180" s="1"/>
      <c r="FIL180" s="1"/>
      <c r="FIM180" s="1"/>
      <c r="FIN180" s="1"/>
      <c r="FIO180" s="1"/>
      <c r="FIP180" s="1"/>
      <c r="FIQ180" s="1"/>
      <c r="FIR180" s="1"/>
      <c r="FIS180" s="1"/>
      <c r="FIT180" s="1"/>
      <c r="FIU180" s="1"/>
      <c r="FIV180" s="1"/>
      <c r="FIW180" s="1"/>
      <c r="FIX180" s="1"/>
      <c r="FIY180" s="1"/>
      <c r="FIZ180" s="1"/>
      <c r="FJA180" s="1"/>
      <c r="FJB180" s="1"/>
      <c r="FJC180" s="1"/>
      <c r="FJD180" s="1"/>
      <c r="FJE180" s="1"/>
      <c r="FJF180" s="1"/>
      <c r="FJG180" s="1"/>
      <c r="FJH180" s="1"/>
      <c r="FJI180" s="1"/>
      <c r="FJJ180" s="1"/>
      <c r="FJK180" s="1"/>
      <c r="FJL180" s="1"/>
      <c r="FJM180" s="1"/>
      <c r="FJN180" s="1"/>
      <c r="FJO180" s="1"/>
      <c r="FJP180" s="1"/>
      <c r="FJQ180" s="1"/>
      <c r="FJR180" s="1"/>
      <c r="FJS180" s="1"/>
      <c r="FJT180" s="1"/>
      <c r="FJU180" s="1"/>
      <c r="FJV180" s="1"/>
      <c r="FJW180" s="1"/>
      <c r="FJX180" s="1"/>
      <c r="FJY180" s="1"/>
      <c r="FJZ180" s="1"/>
      <c r="FKA180" s="1"/>
      <c r="FKB180" s="1"/>
      <c r="FKC180" s="1"/>
      <c r="FKD180" s="1"/>
      <c r="FKE180" s="1"/>
      <c r="FKF180" s="1"/>
      <c r="FKG180" s="1"/>
      <c r="FKH180" s="1"/>
      <c r="FKI180" s="1"/>
      <c r="FKJ180" s="1"/>
      <c r="FKK180" s="1"/>
      <c r="FKL180" s="1"/>
      <c r="FKM180" s="1"/>
      <c r="FKN180" s="1"/>
      <c r="FKO180" s="1"/>
      <c r="FKP180" s="1"/>
      <c r="FKQ180" s="1"/>
      <c r="FKR180" s="1"/>
      <c r="FKS180" s="1"/>
      <c r="FKT180" s="1"/>
      <c r="FKU180" s="1"/>
      <c r="FKV180" s="1"/>
      <c r="FKW180" s="1"/>
      <c r="FKX180" s="1"/>
      <c r="FKY180" s="1"/>
      <c r="FKZ180" s="1"/>
      <c r="FLA180" s="1"/>
      <c r="FLB180" s="1"/>
      <c r="FLC180" s="1"/>
      <c r="FLD180" s="1"/>
      <c r="FLE180" s="1"/>
      <c r="FLF180" s="1"/>
      <c r="FLG180" s="1"/>
      <c r="FLH180" s="1"/>
      <c r="FLI180" s="1"/>
      <c r="FLJ180" s="1"/>
      <c r="FLK180" s="1"/>
      <c r="FLL180" s="1"/>
      <c r="FLM180" s="1"/>
      <c r="FLN180" s="1"/>
      <c r="FLO180" s="1"/>
      <c r="FLP180" s="1"/>
      <c r="FLQ180" s="1"/>
      <c r="FLR180" s="1"/>
      <c r="FLS180" s="1"/>
      <c r="FLT180" s="1"/>
      <c r="FLU180" s="1"/>
      <c r="FLV180" s="1"/>
      <c r="FLW180" s="1"/>
      <c r="FLX180" s="1"/>
      <c r="FLY180" s="1"/>
      <c r="FLZ180" s="1"/>
      <c r="FMA180" s="1"/>
      <c r="FMB180" s="1"/>
      <c r="FMC180" s="1"/>
      <c r="FMD180" s="1"/>
      <c r="FME180" s="1"/>
      <c r="FMF180" s="1"/>
      <c r="FMG180" s="1"/>
      <c r="FMH180" s="1"/>
      <c r="FMI180" s="1"/>
      <c r="FMJ180" s="1"/>
      <c r="FMK180" s="1"/>
      <c r="FML180" s="1"/>
      <c r="FMM180" s="1"/>
      <c r="FMN180" s="1"/>
      <c r="FMO180" s="1"/>
      <c r="FMP180" s="1"/>
      <c r="FMQ180" s="1"/>
      <c r="FMR180" s="1"/>
      <c r="FMS180" s="1"/>
      <c r="FMT180" s="1"/>
      <c r="FMU180" s="1"/>
      <c r="FMV180" s="1"/>
      <c r="FMW180" s="1"/>
      <c r="FMX180" s="1"/>
      <c r="FMY180" s="1"/>
      <c r="FMZ180" s="1"/>
      <c r="FNA180" s="1"/>
      <c r="FNB180" s="1"/>
      <c r="FNC180" s="1"/>
      <c r="FND180" s="1"/>
      <c r="FNE180" s="1"/>
      <c r="FNF180" s="1"/>
      <c r="FNG180" s="1"/>
      <c r="FNH180" s="1"/>
      <c r="FNI180" s="1"/>
      <c r="FNJ180" s="1"/>
      <c r="FNK180" s="1"/>
      <c r="FNL180" s="1"/>
      <c r="FNM180" s="1"/>
      <c r="FNN180" s="1"/>
      <c r="FNO180" s="1"/>
      <c r="FNP180" s="1"/>
      <c r="FNQ180" s="1"/>
      <c r="FNR180" s="1"/>
      <c r="FNS180" s="1"/>
      <c r="FNT180" s="1"/>
      <c r="FNU180" s="1"/>
      <c r="FNV180" s="1"/>
      <c r="FNW180" s="1"/>
      <c r="FNX180" s="1"/>
      <c r="FNY180" s="1"/>
      <c r="FNZ180" s="1"/>
      <c r="FOA180" s="1"/>
      <c r="FOB180" s="1"/>
      <c r="FOC180" s="1"/>
      <c r="FOD180" s="1"/>
      <c r="FOE180" s="1"/>
      <c r="FOF180" s="1"/>
      <c r="FOG180" s="1"/>
      <c r="FOH180" s="1"/>
      <c r="FOI180" s="1"/>
      <c r="FOJ180" s="1"/>
      <c r="FOK180" s="1"/>
      <c r="FOL180" s="1"/>
      <c r="FOM180" s="1"/>
      <c r="FON180" s="1"/>
      <c r="FOO180" s="1"/>
      <c r="FOP180" s="1"/>
      <c r="FOQ180" s="1"/>
      <c r="FOR180" s="1"/>
      <c r="FOS180" s="1"/>
      <c r="FOT180" s="1"/>
      <c r="FOU180" s="1"/>
      <c r="FOV180" s="1"/>
      <c r="FOW180" s="1"/>
      <c r="FOX180" s="1"/>
      <c r="FOY180" s="1"/>
      <c r="FOZ180" s="1"/>
      <c r="FPA180" s="1"/>
      <c r="FPB180" s="1"/>
      <c r="FPC180" s="1"/>
      <c r="FPD180" s="1"/>
      <c r="FPE180" s="1"/>
      <c r="FPF180" s="1"/>
      <c r="FPG180" s="1"/>
      <c r="FPH180" s="1"/>
      <c r="FPI180" s="1"/>
      <c r="FPJ180" s="1"/>
      <c r="FPK180" s="1"/>
      <c r="FPL180" s="1"/>
      <c r="FPM180" s="1"/>
      <c r="FPN180" s="1"/>
      <c r="FPO180" s="1"/>
      <c r="FPP180" s="1"/>
      <c r="FPQ180" s="1"/>
      <c r="FPR180" s="1"/>
      <c r="FPS180" s="1"/>
      <c r="FPT180" s="1"/>
      <c r="FPU180" s="1"/>
      <c r="FPV180" s="1"/>
      <c r="FPW180" s="1"/>
      <c r="FPX180" s="1"/>
      <c r="FPY180" s="1"/>
      <c r="FPZ180" s="1"/>
      <c r="FQA180" s="1"/>
      <c r="FQB180" s="1"/>
      <c r="FQC180" s="1"/>
      <c r="FQD180" s="1"/>
      <c r="FQE180" s="1"/>
      <c r="FQF180" s="1"/>
      <c r="FQG180" s="1"/>
      <c r="FQH180" s="1"/>
      <c r="FQI180" s="1"/>
      <c r="FQJ180" s="1"/>
      <c r="FQK180" s="1"/>
      <c r="FQL180" s="1"/>
      <c r="FQM180" s="1"/>
      <c r="FQN180" s="1"/>
      <c r="FQO180" s="1"/>
      <c r="FQP180" s="1"/>
      <c r="FQQ180" s="1"/>
      <c r="FQR180" s="1"/>
      <c r="FQS180" s="1"/>
      <c r="FQT180" s="1"/>
      <c r="FQU180" s="1"/>
      <c r="FQV180" s="1"/>
      <c r="FQW180" s="1"/>
      <c r="FQX180" s="1"/>
      <c r="FQY180" s="1"/>
      <c r="FQZ180" s="1"/>
      <c r="FRA180" s="1"/>
      <c r="FRB180" s="1"/>
      <c r="FRC180" s="1"/>
      <c r="FRD180" s="1"/>
      <c r="FRE180" s="1"/>
      <c r="FRF180" s="1"/>
      <c r="FRG180" s="1"/>
      <c r="FRH180" s="1"/>
      <c r="FRI180" s="1"/>
      <c r="FRJ180" s="1"/>
      <c r="FRK180" s="1"/>
      <c r="FRL180" s="1"/>
      <c r="FRM180" s="1"/>
      <c r="FRN180" s="1"/>
      <c r="FRO180" s="1"/>
      <c r="FRP180" s="1"/>
      <c r="FRQ180" s="1"/>
      <c r="FRR180" s="1"/>
      <c r="FRS180" s="1"/>
      <c r="FRT180" s="1"/>
      <c r="FRU180" s="1"/>
      <c r="FRV180" s="1"/>
      <c r="FRW180" s="1"/>
      <c r="FRX180" s="1"/>
      <c r="FRY180" s="1"/>
      <c r="FRZ180" s="1"/>
      <c r="FSA180" s="1"/>
      <c r="FSB180" s="1"/>
      <c r="FSC180" s="1"/>
      <c r="FSD180" s="1"/>
      <c r="FSE180" s="1"/>
      <c r="FSF180" s="1"/>
      <c r="FSG180" s="1"/>
      <c r="FSH180" s="1"/>
      <c r="FSI180" s="1"/>
      <c r="FSJ180" s="1"/>
      <c r="FSK180" s="1"/>
      <c r="FSL180" s="1"/>
      <c r="FSM180" s="1"/>
      <c r="FSN180" s="1"/>
      <c r="FSO180" s="1"/>
      <c r="FSP180" s="1"/>
      <c r="FSQ180" s="1"/>
      <c r="FSR180" s="1"/>
      <c r="FSS180" s="1"/>
      <c r="FST180" s="1"/>
      <c r="FSU180" s="1"/>
      <c r="FSV180" s="1"/>
      <c r="FSW180" s="1"/>
      <c r="FSX180" s="1"/>
      <c r="FSY180" s="1"/>
      <c r="FSZ180" s="1"/>
      <c r="FTA180" s="1"/>
      <c r="FTB180" s="1"/>
      <c r="FTC180" s="1"/>
      <c r="FTD180" s="1"/>
      <c r="FTE180" s="1"/>
      <c r="FTF180" s="1"/>
      <c r="FTG180" s="1"/>
      <c r="FTH180" s="1"/>
      <c r="FTI180" s="1"/>
      <c r="FTJ180" s="1"/>
      <c r="FTK180" s="1"/>
      <c r="FTL180" s="1"/>
      <c r="FTM180" s="1"/>
      <c r="FTN180" s="1"/>
      <c r="FTO180" s="1"/>
      <c r="FTP180" s="1"/>
      <c r="FTQ180" s="1"/>
      <c r="FTR180" s="1"/>
      <c r="FTS180" s="1"/>
      <c r="FTT180" s="1"/>
      <c r="FTU180" s="1"/>
      <c r="FTV180" s="1"/>
      <c r="FTW180" s="1"/>
      <c r="FTX180" s="1"/>
      <c r="FTY180" s="1"/>
      <c r="FTZ180" s="1"/>
      <c r="FUA180" s="1"/>
      <c r="FUB180" s="1"/>
      <c r="FUC180" s="1"/>
      <c r="FUD180" s="1"/>
      <c r="FUE180" s="1"/>
      <c r="FUF180" s="1"/>
      <c r="FUG180" s="1"/>
      <c r="FUH180" s="1"/>
      <c r="FUI180" s="1"/>
      <c r="FUJ180" s="1"/>
      <c r="FUK180" s="1"/>
      <c r="FUL180" s="1"/>
      <c r="FUM180" s="1"/>
      <c r="FUN180" s="1"/>
      <c r="FUO180" s="1"/>
      <c r="FUP180" s="1"/>
      <c r="FUQ180" s="1"/>
      <c r="FUR180" s="1"/>
      <c r="FUS180" s="1"/>
      <c r="FUT180" s="1"/>
      <c r="FUU180" s="1"/>
      <c r="FUV180" s="1"/>
      <c r="FUW180" s="1"/>
      <c r="FUX180" s="1"/>
      <c r="FUY180" s="1"/>
      <c r="FUZ180" s="1"/>
      <c r="FVA180" s="1"/>
      <c r="FVB180" s="1"/>
      <c r="FVC180" s="1"/>
      <c r="FVD180" s="1"/>
      <c r="FVE180" s="1"/>
      <c r="FVF180" s="1"/>
      <c r="FVG180" s="1"/>
      <c r="FVH180" s="1"/>
      <c r="FVI180" s="1"/>
      <c r="FVJ180" s="1"/>
      <c r="FVK180" s="1"/>
      <c r="FVL180" s="1"/>
      <c r="FVM180" s="1"/>
      <c r="FVN180" s="1"/>
      <c r="FVO180" s="1"/>
      <c r="FVP180" s="1"/>
      <c r="FVQ180" s="1"/>
      <c r="FVR180" s="1"/>
      <c r="FVS180" s="1"/>
      <c r="FVT180" s="1"/>
      <c r="FVU180" s="1"/>
      <c r="FVV180" s="1"/>
      <c r="FVW180" s="1"/>
      <c r="FVX180" s="1"/>
      <c r="FVY180" s="1"/>
      <c r="FVZ180" s="1"/>
      <c r="FWA180" s="1"/>
      <c r="FWB180" s="1"/>
      <c r="FWC180" s="1"/>
      <c r="FWD180" s="1"/>
      <c r="FWE180" s="1"/>
      <c r="FWF180" s="1"/>
      <c r="FWG180" s="1"/>
      <c r="FWH180" s="1"/>
      <c r="FWI180" s="1"/>
      <c r="FWJ180" s="1"/>
      <c r="FWK180" s="1"/>
      <c r="FWL180" s="1"/>
      <c r="FWM180" s="1"/>
      <c r="FWN180" s="1"/>
      <c r="FWO180" s="1"/>
      <c r="FWP180" s="1"/>
      <c r="FWQ180" s="1"/>
      <c r="FWR180" s="1"/>
      <c r="FWS180" s="1"/>
      <c r="FWT180" s="1"/>
      <c r="FWU180" s="1"/>
      <c r="FWV180" s="1"/>
      <c r="FWW180" s="1"/>
      <c r="FWX180" s="1"/>
      <c r="FWY180" s="1"/>
      <c r="FWZ180" s="1"/>
      <c r="FXA180" s="1"/>
      <c r="FXB180" s="1"/>
      <c r="FXC180" s="1"/>
      <c r="FXD180" s="1"/>
      <c r="FXE180" s="1"/>
      <c r="FXF180" s="1"/>
      <c r="FXG180" s="1"/>
      <c r="FXH180" s="1"/>
      <c r="FXI180" s="1"/>
      <c r="FXJ180" s="1"/>
      <c r="FXK180" s="1"/>
      <c r="FXL180" s="1"/>
      <c r="FXM180" s="1"/>
      <c r="FXN180" s="1"/>
      <c r="FXO180" s="1"/>
      <c r="FXP180" s="1"/>
      <c r="FXQ180" s="1"/>
      <c r="FXR180" s="1"/>
      <c r="FXS180" s="1"/>
      <c r="FXT180" s="1"/>
      <c r="FXU180" s="1"/>
      <c r="FXV180" s="1"/>
      <c r="FXW180" s="1"/>
      <c r="FXX180" s="1"/>
      <c r="FXY180" s="1"/>
      <c r="FXZ180" s="1"/>
      <c r="FYA180" s="1"/>
      <c r="FYB180" s="1"/>
      <c r="FYC180" s="1"/>
      <c r="FYD180" s="1"/>
      <c r="FYE180" s="1"/>
      <c r="FYF180" s="1"/>
      <c r="FYG180" s="1"/>
      <c r="FYH180" s="1"/>
      <c r="FYI180" s="1"/>
      <c r="FYJ180" s="1"/>
      <c r="FYK180" s="1"/>
      <c r="FYL180" s="1"/>
      <c r="FYM180" s="1"/>
      <c r="FYN180" s="1"/>
      <c r="FYO180" s="1"/>
      <c r="FYP180" s="1"/>
      <c r="FYQ180" s="1"/>
      <c r="FYR180" s="1"/>
      <c r="FYS180" s="1"/>
      <c r="FYT180" s="1"/>
      <c r="FYU180" s="1"/>
      <c r="FYV180" s="1"/>
      <c r="FYW180" s="1"/>
      <c r="FYX180" s="1"/>
      <c r="FYY180" s="1"/>
      <c r="FYZ180" s="1"/>
      <c r="FZA180" s="1"/>
      <c r="FZB180" s="1"/>
      <c r="FZC180" s="1"/>
      <c r="FZD180" s="1"/>
      <c r="FZE180" s="1"/>
      <c r="FZF180" s="1"/>
      <c r="FZG180" s="1"/>
      <c r="FZH180" s="1"/>
      <c r="FZI180" s="1"/>
      <c r="FZJ180" s="1"/>
      <c r="FZK180" s="1"/>
      <c r="FZL180" s="1"/>
      <c r="FZM180" s="1"/>
      <c r="FZN180" s="1"/>
      <c r="FZO180" s="1"/>
      <c r="FZP180" s="1"/>
      <c r="FZQ180" s="1"/>
      <c r="FZR180" s="1"/>
      <c r="FZS180" s="1"/>
      <c r="FZT180" s="1"/>
      <c r="FZU180" s="1"/>
      <c r="FZV180" s="1"/>
      <c r="FZW180" s="1"/>
      <c r="FZX180" s="1"/>
      <c r="FZY180" s="1"/>
      <c r="FZZ180" s="1"/>
      <c r="GAA180" s="1"/>
      <c r="GAB180" s="1"/>
      <c r="GAC180" s="1"/>
      <c r="GAD180" s="1"/>
      <c r="GAE180" s="1"/>
      <c r="GAF180" s="1"/>
      <c r="GAG180" s="1"/>
      <c r="GAH180" s="1"/>
      <c r="GAI180" s="1"/>
      <c r="GAJ180" s="1"/>
      <c r="GAK180" s="1"/>
      <c r="GAL180" s="1"/>
      <c r="GAM180" s="1"/>
      <c r="GAN180" s="1"/>
      <c r="GAO180" s="1"/>
      <c r="GAP180" s="1"/>
      <c r="GAQ180" s="1"/>
      <c r="GAR180" s="1"/>
      <c r="GAS180" s="1"/>
      <c r="GAT180" s="1"/>
      <c r="GAU180" s="1"/>
      <c r="GAV180" s="1"/>
      <c r="GAW180" s="1"/>
      <c r="GAX180" s="1"/>
      <c r="GAY180" s="1"/>
      <c r="GAZ180" s="1"/>
      <c r="GBA180" s="1"/>
      <c r="GBB180" s="1"/>
      <c r="GBC180" s="1"/>
      <c r="GBD180" s="1"/>
      <c r="GBE180" s="1"/>
      <c r="GBF180" s="1"/>
      <c r="GBG180" s="1"/>
      <c r="GBH180" s="1"/>
      <c r="GBI180" s="1"/>
      <c r="GBJ180" s="1"/>
      <c r="GBK180" s="1"/>
      <c r="GBL180" s="1"/>
      <c r="GBM180" s="1"/>
      <c r="GBN180" s="1"/>
      <c r="GBO180" s="1"/>
      <c r="GBP180" s="1"/>
      <c r="GBQ180" s="1"/>
      <c r="GBR180" s="1"/>
      <c r="GBS180" s="1"/>
      <c r="GBT180" s="1"/>
      <c r="GBU180" s="1"/>
      <c r="GBV180" s="1"/>
      <c r="GBW180" s="1"/>
      <c r="GBX180" s="1"/>
      <c r="GBY180" s="1"/>
      <c r="GBZ180" s="1"/>
      <c r="GCA180" s="1"/>
      <c r="GCB180" s="1"/>
      <c r="GCC180" s="1"/>
      <c r="GCD180" s="1"/>
      <c r="GCE180" s="1"/>
      <c r="GCF180" s="1"/>
      <c r="GCG180" s="1"/>
      <c r="GCH180" s="1"/>
      <c r="GCI180" s="1"/>
      <c r="GCJ180" s="1"/>
      <c r="GCK180" s="1"/>
      <c r="GCL180" s="1"/>
      <c r="GCM180" s="1"/>
      <c r="GCN180" s="1"/>
      <c r="GCO180" s="1"/>
      <c r="GCP180" s="1"/>
      <c r="GCQ180" s="1"/>
      <c r="GCR180" s="1"/>
      <c r="GCS180" s="1"/>
      <c r="GCT180" s="1"/>
      <c r="GCU180" s="1"/>
      <c r="GCV180" s="1"/>
      <c r="GCW180" s="1"/>
      <c r="GCX180" s="1"/>
      <c r="GCY180" s="1"/>
      <c r="GCZ180" s="1"/>
      <c r="GDA180" s="1"/>
      <c r="GDB180" s="1"/>
      <c r="GDC180" s="1"/>
      <c r="GDD180" s="1"/>
      <c r="GDE180" s="1"/>
      <c r="GDF180" s="1"/>
      <c r="GDG180" s="1"/>
      <c r="GDH180" s="1"/>
      <c r="GDI180" s="1"/>
      <c r="GDJ180" s="1"/>
      <c r="GDK180" s="1"/>
      <c r="GDL180" s="1"/>
      <c r="GDM180" s="1"/>
      <c r="GDN180" s="1"/>
      <c r="GDO180" s="1"/>
      <c r="GDP180" s="1"/>
      <c r="GDQ180" s="1"/>
      <c r="GDR180" s="1"/>
      <c r="GDS180" s="1"/>
      <c r="GDT180" s="1"/>
      <c r="GDU180" s="1"/>
      <c r="GDV180" s="1"/>
      <c r="GDW180" s="1"/>
      <c r="GDX180" s="1"/>
      <c r="GDY180" s="1"/>
      <c r="GDZ180" s="1"/>
      <c r="GEA180" s="1"/>
      <c r="GEB180" s="1"/>
      <c r="GEC180" s="1"/>
      <c r="GED180" s="1"/>
      <c r="GEE180" s="1"/>
      <c r="GEF180" s="1"/>
      <c r="GEG180" s="1"/>
      <c r="GEH180" s="1"/>
      <c r="GEI180" s="1"/>
      <c r="GEJ180" s="1"/>
      <c r="GEK180" s="1"/>
      <c r="GEL180" s="1"/>
      <c r="GEM180" s="1"/>
      <c r="GEN180" s="1"/>
      <c r="GEO180" s="1"/>
      <c r="GEP180" s="1"/>
      <c r="GEQ180" s="1"/>
      <c r="GER180" s="1"/>
      <c r="GES180" s="1"/>
      <c r="GET180" s="1"/>
      <c r="GEU180" s="1"/>
      <c r="GEV180" s="1"/>
      <c r="GEW180" s="1"/>
      <c r="GEX180" s="1"/>
      <c r="GEY180" s="1"/>
      <c r="GEZ180" s="1"/>
      <c r="GFA180" s="1"/>
      <c r="GFB180" s="1"/>
      <c r="GFC180" s="1"/>
      <c r="GFD180" s="1"/>
      <c r="GFE180" s="1"/>
      <c r="GFF180" s="1"/>
      <c r="GFG180" s="1"/>
      <c r="GFH180" s="1"/>
      <c r="GFI180" s="1"/>
      <c r="GFJ180" s="1"/>
      <c r="GFK180" s="1"/>
      <c r="GFL180" s="1"/>
      <c r="GFM180" s="1"/>
      <c r="GFN180" s="1"/>
      <c r="GFO180" s="1"/>
      <c r="GFP180" s="1"/>
      <c r="GFQ180" s="1"/>
      <c r="GFR180" s="1"/>
      <c r="GFS180" s="1"/>
      <c r="GFT180" s="1"/>
      <c r="GFU180" s="1"/>
      <c r="GFV180" s="1"/>
      <c r="GFW180" s="1"/>
      <c r="GFX180" s="1"/>
      <c r="GFY180" s="1"/>
      <c r="GFZ180" s="1"/>
      <c r="GGA180" s="1"/>
      <c r="GGB180" s="1"/>
      <c r="GGC180" s="1"/>
      <c r="GGD180" s="1"/>
      <c r="GGE180" s="1"/>
      <c r="GGF180" s="1"/>
      <c r="GGG180" s="1"/>
      <c r="GGH180" s="1"/>
      <c r="GGI180" s="1"/>
      <c r="GGJ180" s="1"/>
      <c r="GGK180" s="1"/>
      <c r="GGL180" s="1"/>
      <c r="GGM180" s="1"/>
      <c r="GGN180" s="1"/>
      <c r="GGO180" s="1"/>
      <c r="GGP180" s="1"/>
      <c r="GGQ180" s="1"/>
      <c r="GGR180" s="1"/>
      <c r="GGS180" s="1"/>
      <c r="GGT180" s="1"/>
      <c r="GGU180" s="1"/>
      <c r="GGV180" s="1"/>
      <c r="GGW180" s="1"/>
      <c r="GGX180" s="1"/>
      <c r="GGY180" s="1"/>
      <c r="GGZ180" s="1"/>
      <c r="GHA180" s="1"/>
      <c r="GHB180" s="1"/>
      <c r="GHC180" s="1"/>
      <c r="GHD180" s="1"/>
      <c r="GHE180" s="1"/>
      <c r="GHF180" s="1"/>
      <c r="GHG180" s="1"/>
      <c r="GHH180" s="1"/>
      <c r="GHI180" s="1"/>
      <c r="GHJ180" s="1"/>
      <c r="GHK180" s="1"/>
      <c r="GHL180" s="1"/>
      <c r="GHM180" s="1"/>
      <c r="GHN180" s="1"/>
      <c r="GHO180" s="1"/>
      <c r="GHP180" s="1"/>
      <c r="GHQ180" s="1"/>
      <c r="GHR180" s="1"/>
      <c r="GHS180" s="1"/>
      <c r="GHT180" s="1"/>
      <c r="GHU180" s="1"/>
      <c r="GHV180" s="1"/>
      <c r="GHW180" s="1"/>
      <c r="GHX180" s="1"/>
      <c r="GHY180" s="1"/>
      <c r="GHZ180" s="1"/>
      <c r="GIA180" s="1"/>
      <c r="GIB180" s="1"/>
      <c r="GIC180" s="1"/>
      <c r="GID180" s="1"/>
      <c r="GIE180" s="1"/>
      <c r="GIF180" s="1"/>
      <c r="GIG180" s="1"/>
      <c r="GIH180" s="1"/>
      <c r="GII180" s="1"/>
      <c r="GIJ180" s="1"/>
      <c r="GIK180" s="1"/>
      <c r="GIL180" s="1"/>
      <c r="GIM180" s="1"/>
      <c r="GIN180" s="1"/>
      <c r="GIO180" s="1"/>
      <c r="GIP180" s="1"/>
      <c r="GIQ180" s="1"/>
      <c r="GIR180" s="1"/>
      <c r="GIS180" s="1"/>
      <c r="GIT180" s="1"/>
      <c r="GIU180" s="1"/>
      <c r="GIV180" s="1"/>
      <c r="GIW180" s="1"/>
      <c r="GIX180" s="1"/>
      <c r="GIY180" s="1"/>
      <c r="GIZ180" s="1"/>
      <c r="GJA180" s="1"/>
      <c r="GJB180" s="1"/>
      <c r="GJC180" s="1"/>
      <c r="GJD180" s="1"/>
      <c r="GJE180" s="1"/>
      <c r="GJF180" s="1"/>
      <c r="GJG180" s="1"/>
      <c r="GJH180" s="1"/>
      <c r="GJI180" s="1"/>
      <c r="GJJ180" s="1"/>
      <c r="GJK180" s="1"/>
      <c r="GJL180" s="1"/>
      <c r="GJM180" s="1"/>
      <c r="GJN180" s="1"/>
      <c r="GJO180" s="1"/>
      <c r="GJP180" s="1"/>
      <c r="GJQ180" s="1"/>
      <c r="GJR180" s="1"/>
      <c r="GJS180" s="1"/>
      <c r="GJT180" s="1"/>
      <c r="GJU180" s="1"/>
      <c r="GJV180" s="1"/>
      <c r="GJW180" s="1"/>
      <c r="GJX180" s="1"/>
      <c r="GJY180" s="1"/>
      <c r="GJZ180" s="1"/>
      <c r="GKA180" s="1"/>
      <c r="GKB180" s="1"/>
      <c r="GKC180" s="1"/>
      <c r="GKD180" s="1"/>
      <c r="GKE180" s="1"/>
      <c r="GKF180" s="1"/>
      <c r="GKG180" s="1"/>
      <c r="GKH180" s="1"/>
      <c r="GKI180" s="1"/>
      <c r="GKJ180" s="1"/>
      <c r="GKK180" s="1"/>
      <c r="GKL180" s="1"/>
      <c r="GKM180" s="1"/>
      <c r="GKN180" s="1"/>
      <c r="GKO180" s="1"/>
      <c r="GKP180" s="1"/>
      <c r="GKQ180" s="1"/>
      <c r="GKR180" s="1"/>
      <c r="GKS180" s="1"/>
      <c r="GKT180" s="1"/>
      <c r="GKU180" s="1"/>
      <c r="GKV180" s="1"/>
      <c r="GKW180" s="1"/>
      <c r="GKX180" s="1"/>
      <c r="GKY180" s="1"/>
      <c r="GKZ180" s="1"/>
      <c r="GLA180" s="1"/>
      <c r="GLB180" s="1"/>
      <c r="GLC180" s="1"/>
      <c r="GLD180" s="1"/>
      <c r="GLE180" s="1"/>
      <c r="GLF180" s="1"/>
      <c r="GLG180" s="1"/>
      <c r="GLH180" s="1"/>
      <c r="GLI180" s="1"/>
      <c r="GLJ180" s="1"/>
      <c r="GLK180" s="1"/>
      <c r="GLL180" s="1"/>
      <c r="GLM180" s="1"/>
      <c r="GLN180" s="1"/>
      <c r="GLO180" s="1"/>
      <c r="GLP180" s="1"/>
      <c r="GLQ180" s="1"/>
      <c r="GLR180" s="1"/>
      <c r="GLS180" s="1"/>
      <c r="GLT180" s="1"/>
      <c r="GLU180" s="1"/>
      <c r="GLV180" s="1"/>
      <c r="GLW180" s="1"/>
      <c r="GLX180" s="1"/>
      <c r="GLY180" s="1"/>
      <c r="GLZ180" s="1"/>
      <c r="GMA180" s="1"/>
      <c r="GMB180" s="1"/>
      <c r="GMC180" s="1"/>
      <c r="GMD180" s="1"/>
      <c r="GME180" s="1"/>
      <c r="GMF180" s="1"/>
      <c r="GMG180" s="1"/>
      <c r="GMH180" s="1"/>
      <c r="GMI180" s="1"/>
      <c r="GMJ180" s="1"/>
      <c r="GMK180" s="1"/>
      <c r="GML180" s="1"/>
      <c r="GMM180" s="1"/>
      <c r="GMN180" s="1"/>
      <c r="GMO180" s="1"/>
      <c r="GMP180" s="1"/>
      <c r="GMQ180" s="1"/>
      <c r="GMR180" s="1"/>
      <c r="GMS180" s="1"/>
      <c r="GMT180" s="1"/>
      <c r="GMU180" s="1"/>
      <c r="GMV180" s="1"/>
      <c r="GMW180" s="1"/>
      <c r="GMX180" s="1"/>
      <c r="GMY180" s="1"/>
      <c r="GMZ180" s="1"/>
      <c r="GNA180" s="1"/>
      <c r="GNB180" s="1"/>
      <c r="GNC180" s="1"/>
      <c r="GND180" s="1"/>
      <c r="GNE180" s="1"/>
      <c r="GNF180" s="1"/>
      <c r="GNG180" s="1"/>
      <c r="GNH180" s="1"/>
      <c r="GNI180" s="1"/>
      <c r="GNJ180" s="1"/>
      <c r="GNK180" s="1"/>
      <c r="GNL180" s="1"/>
      <c r="GNM180" s="1"/>
      <c r="GNN180" s="1"/>
      <c r="GNO180" s="1"/>
      <c r="GNP180" s="1"/>
      <c r="GNQ180" s="1"/>
      <c r="GNR180" s="1"/>
      <c r="GNS180" s="1"/>
      <c r="GNT180" s="1"/>
      <c r="GNU180" s="1"/>
      <c r="GNV180" s="1"/>
      <c r="GNW180" s="1"/>
      <c r="GNX180" s="1"/>
      <c r="GNY180" s="1"/>
      <c r="GNZ180" s="1"/>
      <c r="GOA180" s="1"/>
      <c r="GOB180" s="1"/>
      <c r="GOC180" s="1"/>
      <c r="GOD180" s="1"/>
      <c r="GOE180" s="1"/>
      <c r="GOF180" s="1"/>
      <c r="GOG180" s="1"/>
      <c r="GOH180" s="1"/>
      <c r="GOI180" s="1"/>
      <c r="GOJ180" s="1"/>
      <c r="GOK180" s="1"/>
      <c r="GOL180" s="1"/>
      <c r="GOM180" s="1"/>
      <c r="GON180" s="1"/>
      <c r="GOO180" s="1"/>
      <c r="GOP180" s="1"/>
      <c r="GOQ180" s="1"/>
      <c r="GOR180" s="1"/>
      <c r="GOS180" s="1"/>
      <c r="GOT180" s="1"/>
      <c r="GOU180" s="1"/>
      <c r="GOV180" s="1"/>
      <c r="GOW180" s="1"/>
      <c r="GOX180" s="1"/>
      <c r="GOY180" s="1"/>
      <c r="GOZ180" s="1"/>
      <c r="GPA180" s="1"/>
      <c r="GPB180" s="1"/>
      <c r="GPC180" s="1"/>
      <c r="GPD180" s="1"/>
      <c r="GPE180" s="1"/>
      <c r="GPF180" s="1"/>
      <c r="GPG180" s="1"/>
      <c r="GPH180" s="1"/>
      <c r="GPI180" s="1"/>
      <c r="GPJ180" s="1"/>
      <c r="GPK180" s="1"/>
      <c r="GPL180" s="1"/>
      <c r="GPM180" s="1"/>
      <c r="GPN180" s="1"/>
      <c r="GPO180" s="1"/>
      <c r="GPP180" s="1"/>
      <c r="GPQ180" s="1"/>
      <c r="GPR180" s="1"/>
      <c r="GPS180" s="1"/>
      <c r="GPT180" s="1"/>
      <c r="GPU180" s="1"/>
      <c r="GPV180" s="1"/>
      <c r="GPW180" s="1"/>
      <c r="GPX180" s="1"/>
      <c r="GPY180" s="1"/>
      <c r="GPZ180" s="1"/>
      <c r="GQA180" s="1"/>
      <c r="GQB180" s="1"/>
      <c r="GQC180" s="1"/>
      <c r="GQD180" s="1"/>
      <c r="GQE180" s="1"/>
      <c r="GQF180" s="1"/>
      <c r="GQG180" s="1"/>
      <c r="GQH180" s="1"/>
      <c r="GQI180" s="1"/>
      <c r="GQJ180" s="1"/>
      <c r="GQK180" s="1"/>
      <c r="GQL180" s="1"/>
      <c r="GQM180" s="1"/>
      <c r="GQN180" s="1"/>
      <c r="GQO180" s="1"/>
      <c r="GQP180" s="1"/>
      <c r="GQQ180" s="1"/>
      <c r="GQR180" s="1"/>
      <c r="GQS180" s="1"/>
      <c r="GQT180" s="1"/>
      <c r="GQU180" s="1"/>
      <c r="GQV180" s="1"/>
      <c r="GQW180" s="1"/>
      <c r="GQX180" s="1"/>
      <c r="GQY180" s="1"/>
      <c r="GQZ180" s="1"/>
      <c r="GRA180" s="1"/>
      <c r="GRB180" s="1"/>
      <c r="GRC180" s="1"/>
      <c r="GRD180" s="1"/>
      <c r="GRE180" s="1"/>
      <c r="GRF180" s="1"/>
      <c r="GRG180" s="1"/>
      <c r="GRH180" s="1"/>
      <c r="GRI180" s="1"/>
      <c r="GRJ180" s="1"/>
      <c r="GRK180" s="1"/>
      <c r="GRL180" s="1"/>
      <c r="GRM180" s="1"/>
      <c r="GRN180" s="1"/>
      <c r="GRO180" s="1"/>
      <c r="GRP180" s="1"/>
      <c r="GRQ180" s="1"/>
      <c r="GRR180" s="1"/>
      <c r="GRS180" s="1"/>
      <c r="GRT180" s="1"/>
      <c r="GRU180" s="1"/>
      <c r="GRV180" s="1"/>
      <c r="GRW180" s="1"/>
      <c r="GRX180" s="1"/>
      <c r="GRY180" s="1"/>
      <c r="GRZ180" s="1"/>
      <c r="GSA180" s="1"/>
      <c r="GSB180" s="1"/>
      <c r="GSC180" s="1"/>
      <c r="GSD180" s="1"/>
      <c r="GSE180" s="1"/>
      <c r="GSF180" s="1"/>
      <c r="GSG180" s="1"/>
      <c r="GSH180" s="1"/>
      <c r="GSI180" s="1"/>
      <c r="GSJ180" s="1"/>
      <c r="GSK180" s="1"/>
      <c r="GSL180" s="1"/>
      <c r="GSM180" s="1"/>
      <c r="GSN180" s="1"/>
      <c r="GSO180" s="1"/>
      <c r="GSP180" s="1"/>
      <c r="GSQ180" s="1"/>
      <c r="GSR180" s="1"/>
      <c r="GSS180" s="1"/>
      <c r="GST180" s="1"/>
      <c r="GSU180" s="1"/>
      <c r="GSV180" s="1"/>
      <c r="GSW180" s="1"/>
      <c r="GSX180" s="1"/>
      <c r="GSY180" s="1"/>
      <c r="GSZ180" s="1"/>
      <c r="GTA180" s="1"/>
      <c r="GTB180" s="1"/>
      <c r="GTC180" s="1"/>
      <c r="GTD180" s="1"/>
      <c r="GTE180" s="1"/>
      <c r="GTF180" s="1"/>
      <c r="GTG180" s="1"/>
      <c r="GTH180" s="1"/>
      <c r="GTI180" s="1"/>
      <c r="GTJ180" s="1"/>
      <c r="GTK180" s="1"/>
      <c r="GTL180" s="1"/>
      <c r="GTM180" s="1"/>
      <c r="GTN180" s="1"/>
      <c r="GTO180" s="1"/>
      <c r="GTP180" s="1"/>
      <c r="GTQ180" s="1"/>
      <c r="GTR180" s="1"/>
      <c r="GTS180" s="1"/>
      <c r="GTT180" s="1"/>
      <c r="GTU180" s="1"/>
      <c r="GTV180" s="1"/>
      <c r="GTW180" s="1"/>
      <c r="GTX180" s="1"/>
      <c r="GTY180" s="1"/>
      <c r="GTZ180" s="1"/>
      <c r="GUA180" s="1"/>
      <c r="GUB180" s="1"/>
      <c r="GUC180" s="1"/>
      <c r="GUD180" s="1"/>
      <c r="GUE180" s="1"/>
      <c r="GUF180" s="1"/>
      <c r="GUG180" s="1"/>
      <c r="GUH180" s="1"/>
      <c r="GUI180" s="1"/>
      <c r="GUJ180" s="1"/>
      <c r="GUK180" s="1"/>
      <c r="GUL180" s="1"/>
      <c r="GUM180" s="1"/>
      <c r="GUN180" s="1"/>
      <c r="GUO180" s="1"/>
      <c r="GUP180" s="1"/>
      <c r="GUQ180" s="1"/>
      <c r="GUR180" s="1"/>
      <c r="GUS180" s="1"/>
      <c r="GUT180" s="1"/>
      <c r="GUU180" s="1"/>
      <c r="GUV180" s="1"/>
      <c r="GUW180" s="1"/>
      <c r="GUX180" s="1"/>
      <c r="GUY180" s="1"/>
      <c r="GUZ180" s="1"/>
      <c r="GVA180" s="1"/>
      <c r="GVB180" s="1"/>
      <c r="GVC180" s="1"/>
      <c r="GVD180" s="1"/>
      <c r="GVE180" s="1"/>
      <c r="GVF180" s="1"/>
      <c r="GVG180" s="1"/>
      <c r="GVH180" s="1"/>
      <c r="GVI180" s="1"/>
      <c r="GVJ180" s="1"/>
      <c r="GVK180" s="1"/>
      <c r="GVL180" s="1"/>
      <c r="GVM180" s="1"/>
      <c r="GVN180" s="1"/>
      <c r="GVO180" s="1"/>
      <c r="GVP180" s="1"/>
      <c r="GVQ180" s="1"/>
      <c r="GVR180" s="1"/>
      <c r="GVS180" s="1"/>
      <c r="GVT180" s="1"/>
      <c r="GVU180" s="1"/>
      <c r="GVV180" s="1"/>
      <c r="GVW180" s="1"/>
      <c r="GVX180" s="1"/>
      <c r="GVY180" s="1"/>
      <c r="GVZ180" s="1"/>
      <c r="GWA180" s="1"/>
      <c r="GWB180" s="1"/>
      <c r="GWC180" s="1"/>
      <c r="GWD180" s="1"/>
      <c r="GWE180" s="1"/>
      <c r="GWF180" s="1"/>
      <c r="GWG180" s="1"/>
      <c r="GWH180" s="1"/>
      <c r="GWI180" s="1"/>
      <c r="GWJ180" s="1"/>
      <c r="GWK180" s="1"/>
      <c r="GWL180" s="1"/>
      <c r="GWM180" s="1"/>
      <c r="GWN180" s="1"/>
      <c r="GWO180" s="1"/>
      <c r="GWP180" s="1"/>
      <c r="GWQ180" s="1"/>
      <c r="GWR180" s="1"/>
      <c r="GWS180" s="1"/>
      <c r="GWT180" s="1"/>
      <c r="GWU180" s="1"/>
      <c r="GWV180" s="1"/>
      <c r="GWW180" s="1"/>
      <c r="GWX180" s="1"/>
      <c r="GWY180" s="1"/>
      <c r="GWZ180" s="1"/>
      <c r="GXA180" s="1"/>
      <c r="GXB180" s="1"/>
      <c r="GXC180" s="1"/>
      <c r="GXD180" s="1"/>
      <c r="GXE180" s="1"/>
      <c r="GXF180" s="1"/>
      <c r="GXG180" s="1"/>
      <c r="GXH180" s="1"/>
      <c r="GXI180" s="1"/>
      <c r="GXJ180" s="1"/>
      <c r="GXK180" s="1"/>
      <c r="GXL180" s="1"/>
      <c r="GXM180" s="1"/>
      <c r="GXN180" s="1"/>
      <c r="GXO180" s="1"/>
      <c r="GXP180" s="1"/>
      <c r="GXQ180" s="1"/>
      <c r="GXR180" s="1"/>
      <c r="GXS180" s="1"/>
      <c r="GXT180" s="1"/>
      <c r="GXU180" s="1"/>
      <c r="GXV180" s="1"/>
      <c r="GXW180" s="1"/>
      <c r="GXX180" s="1"/>
      <c r="GXY180" s="1"/>
      <c r="GXZ180" s="1"/>
      <c r="GYA180" s="1"/>
      <c r="GYB180" s="1"/>
      <c r="GYC180" s="1"/>
      <c r="GYD180" s="1"/>
      <c r="GYE180" s="1"/>
      <c r="GYF180" s="1"/>
      <c r="GYG180" s="1"/>
      <c r="GYH180" s="1"/>
      <c r="GYI180" s="1"/>
      <c r="GYJ180" s="1"/>
      <c r="GYK180" s="1"/>
      <c r="GYL180" s="1"/>
      <c r="GYM180" s="1"/>
      <c r="GYN180" s="1"/>
      <c r="GYO180" s="1"/>
      <c r="GYP180" s="1"/>
      <c r="GYQ180" s="1"/>
      <c r="GYR180" s="1"/>
      <c r="GYS180" s="1"/>
      <c r="GYT180" s="1"/>
      <c r="GYU180" s="1"/>
      <c r="GYV180" s="1"/>
      <c r="GYW180" s="1"/>
      <c r="GYX180" s="1"/>
      <c r="GYY180" s="1"/>
      <c r="GYZ180" s="1"/>
      <c r="GZA180" s="1"/>
      <c r="GZB180" s="1"/>
      <c r="GZC180" s="1"/>
      <c r="GZD180" s="1"/>
      <c r="GZE180" s="1"/>
      <c r="GZF180" s="1"/>
      <c r="GZG180" s="1"/>
      <c r="GZH180" s="1"/>
      <c r="GZI180" s="1"/>
      <c r="GZJ180" s="1"/>
      <c r="GZK180" s="1"/>
      <c r="GZL180" s="1"/>
      <c r="GZM180" s="1"/>
      <c r="GZN180" s="1"/>
      <c r="GZO180" s="1"/>
      <c r="GZP180" s="1"/>
      <c r="GZQ180" s="1"/>
      <c r="GZR180" s="1"/>
      <c r="GZS180" s="1"/>
      <c r="GZT180" s="1"/>
      <c r="GZU180" s="1"/>
      <c r="GZV180" s="1"/>
      <c r="GZW180" s="1"/>
      <c r="GZX180" s="1"/>
      <c r="GZY180" s="1"/>
      <c r="GZZ180" s="1"/>
      <c r="HAA180" s="1"/>
      <c r="HAB180" s="1"/>
      <c r="HAC180" s="1"/>
      <c r="HAD180" s="1"/>
      <c r="HAE180" s="1"/>
      <c r="HAF180" s="1"/>
      <c r="HAG180" s="1"/>
      <c r="HAH180" s="1"/>
      <c r="HAI180" s="1"/>
      <c r="HAJ180" s="1"/>
      <c r="HAK180" s="1"/>
      <c r="HAL180" s="1"/>
      <c r="HAM180" s="1"/>
      <c r="HAN180" s="1"/>
      <c r="HAO180" s="1"/>
      <c r="HAP180" s="1"/>
      <c r="HAQ180" s="1"/>
      <c r="HAR180" s="1"/>
      <c r="HAS180" s="1"/>
      <c r="HAT180" s="1"/>
      <c r="HAU180" s="1"/>
      <c r="HAV180" s="1"/>
      <c r="HAW180" s="1"/>
      <c r="HAX180" s="1"/>
      <c r="HAY180" s="1"/>
      <c r="HAZ180" s="1"/>
      <c r="HBA180" s="1"/>
      <c r="HBB180" s="1"/>
      <c r="HBC180" s="1"/>
      <c r="HBD180" s="1"/>
      <c r="HBE180" s="1"/>
      <c r="HBF180" s="1"/>
      <c r="HBG180" s="1"/>
      <c r="HBH180" s="1"/>
      <c r="HBI180" s="1"/>
      <c r="HBJ180" s="1"/>
      <c r="HBK180" s="1"/>
      <c r="HBL180" s="1"/>
      <c r="HBM180" s="1"/>
      <c r="HBN180" s="1"/>
      <c r="HBO180" s="1"/>
      <c r="HBP180" s="1"/>
      <c r="HBQ180" s="1"/>
      <c r="HBR180" s="1"/>
      <c r="HBS180" s="1"/>
      <c r="HBT180" s="1"/>
      <c r="HBU180" s="1"/>
      <c r="HBV180" s="1"/>
      <c r="HBW180" s="1"/>
      <c r="HBX180" s="1"/>
      <c r="HBY180" s="1"/>
      <c r="HBZ180" s="1"/>
      <c r="HCA180" s="1"/>
      <c r="HCB180" s="1"/>
      <c r="HCC180" s="1"/>
      <c r="HCD180" s="1"/>
      <c r="HCE180" s="1"/>
      <c r="HCF180" s="1"/>
      <c r="HCG180" s="1"/>
      <c r="HCH180" s="1"/>
      <c r="HCI180" s="1"/>
      <c r="HCJ180" s="1"/>
      <c r="HCK180" s="1"/>
      <c r="HCL180" s="1"/>
      <c r="HCM180" s="1"/>
      <c r="HCN180" s="1"/>
      <c r="HCO180" s="1"/>
      <c r="HCP180" s="1"/>
      <c r="HCQ180" s="1"/>
      <c r="HCR180" s="1"/>
      <c r="HCS180" s="1"/>
      <c r="HCT180" s="1"/>
      <c r="HCU180" s="1"/>
      <c r="HCV180" s="1"/>
      <c r="HCW180" s="1"/>
      <c r="HCX180" s="1"/>
      <c r="HCY180" s="1"/>
      <c r="HCZ180" s="1"/>
      <c r="HDA180" s="1"/>
      <c r="HDB180" s="1"/>
      <c r="HDC180" s="1"/>
      <c r="HDD180" s="1"/>
      <c r="HDE180" s="1"/>
      <c r="HDF180" s="1"/>
      <c r="HDG180" s="1"/>
      <c r="HDH180" s="1"/>
      <c r="HDI180" s="1"/>
      <c r="HDJ180" s="1"/>
      <c r="HDK180" s="1"/>
      <c r="HDL180" s="1"/>
      <c r="HDM180" s="1"/>
      <c r="HDN180" s="1"/>
      <c r="HDO180" s="1"/>
      <c r="HDP180" s="1"/>
      <c r="HDQ180" s="1"/>
      <c r="HDR180" s="1"/>
      <c r="HDS180" s="1"/>
      <c r="HDT180" s="1"/>
      <c r="HDU180" s="1"/>
      <c r="HDV180" s="1"/>
      <c r="HDW180" s="1"/>
      <c r="HDX180" s="1"/>
      <c r="HDY180" s="1"/>
      <c r="HDZ180" s="1"/>
      <c r="HEA180" s="1"/>
      <c r="HEB180" s="1"/>
      <c r="HEC180" s="1"/>
      <c r="HED180" s="1"/>
      <c r="HEE180" s="1"/>
      <c r="HEF180" s="1"/>
      <c r="HEG180" s="1"/>
      <c r="HEH180" s="1"/>
      <c r="HEI180" s="1"/>
      <c r="HEJ180" s="1"/>
      <c r="HEK180" s="1"/>
      <c r="HEL180" s="1"/>
      <c r="HEM180" s="1"/>
      <c r="HEN180" s="1"/>
      <c r="HEO180" s="1"/>
      <c r="HEP180" s="1"/>
      <c r="HEQ180" s="1"/>
      <c r="HER180" s="1"/>
      <c r="HES180" s="1"/>
      <c r="HET180" s="1"/>
      <c r="HEU180" s="1"/>
      <c r="HEV180" s="1"/>
      <c r="HEW180" s="1"/>
      <c r="HEX180" s="1"/>
      <c r="HEY180" s="1"/>
      <c r="HEZ180" s="1"/>
      <c r="HFA180" s="1"/>
      <c r="HFB180" s="1"/>
      <c r="HFC180" s="1"/>
      <c r="HFD180" s="1"/>
      <c r="HFE180" s="1"/>
      <c r="HFF180" s="1"/>
      <c r="HFG180" s="1"/>
      <c r="HFH180" s="1"/>
      <c r="HFI180" s="1"/>
      <c r="HFJ180" s="1"/>
      <c r="HFK180" s="1"/>
      <c r="HFL180" s="1"/>
      <c r="HFM180" s="1"/>
      <c r="HFN180" s="1"/>
      <c r="HFO180" s="1"/>
      <c r="HFP180" s="1"/>
      <c r="HFQ180" s="1"/>
      <c r="HFR180" s="1"/>
      <c r="HFS180" s="1"/>
      <c r="HFT180" s="1"/>
      <c r="HFU180" s="1"/>
      <c r="HFV180" s="1"/>
      <c r="HFW180" s="1"/>
      <c r="HFX180" s="1"/>
      <c r="HFY180" s="1"/>
      <c r="HFZ180" s="1"/>
      <c r="HGA180" s="1"/>
      <c r="HGB180" s="1"/>
      <c r="HGC180" s="1"/>
      <c r="HGD180" s="1"/>
      <c r="HGE180" s="1"/>
      <c r="HGF180" s="1"/>
      <c r="HGG180" s="1"/>
      <c r="HGH180" s="1"/>
      <c r="HGI180" s="1"/>
      <c r="HGJ180" s="1"/>
      <c r="HGK180" s="1"/>
      <c r="HGL180" s="1"/>
      <c r="HGM180" s="1"/>
      <c r="HGN180" s="1"/>
      <c r="HGO180" s="1"/>
      <c r="HGP180" s="1"/>
      <c r="HGQ180" s="1"/>
      <c r="HGR180" s="1"/>
      <c r="HGS180" s="1"/>
      <c r="HGT180" s="1"/>
      <c r="HGU180" s="1"/>
      <c r="HGV180" s="1"/>
      <c r="HGW180" s="1"/>
      <c r="HGX180" s="1"/>
      <c r="HGY180" s="1"/>
      <c r="HGZ180" s="1"/>
      <c r="HHA180" s="1"/>
      <c r="HHB180" s="1"/>
      <c r="HHC180" s="1"/>
      <c r="HHD180" s="1"/>
      <c r="HHE180" s="1"/>
      <c r="HHF180" s="1"/>
      <c r="HHG180" s="1"/>
      <c r="HHH180" s="1"/>
      <c r="HHI180" s="1"/>
      <c r="HHJ180" s="1"/>
      <c r="HHK180" s="1"/>
      <c r="HHL180" s="1"/>
      <c r="HHM180" s="1"/>
      <c r="HHN180" s="1"/>
      <c r="HHO180" s="1"/>
      <c r="HHP180" s="1"/>
      <c r="HHQ180" s="1"/>
      <c r="HHR180" s="1"/>
      <c r="HHS180" s="1"/>
      <c r="HHT180" s="1"/>
      <c r="HHU180" s="1"/>
      <c r="HHV180" s="1"/>
      <c r="HHW180" s="1"/>
      <c r="HHX180" s="1"/>
      <c r="HHY180" s="1"/>
      <c r="HHZ180" s="1"/>
      <c r="HIA180" s="1"/>
      <c r="HIB180" s="1"/>
      <c r="HIC180" s="1"/>
      <c r="HID180" s="1"/>
      <c r="HIE180" s="1"/>
      <c r="HIF180" s="1"/>
      <c r="HIG180" s="1"/>
      <c r="HIH180" s="1"/>
      <c r="HII180" s="1"/>
      <c r="HIJ180" s="1"/>
      <c r="HIK180" s="1"/>
      <c r="HIL180" s="1"/>
      <c r="HIM180" s="1"/>
      <c r="HIN180" s="1"/>
      <c r="HIO180" s="1"/>
      <c r="HIP180" s="1"/>
      <c r="HIQ180" s="1"/>
      <c r="HIR180" s="1"/>
      <c r="HIS180" s="1"/>
      <c r="HIT180" s="1"/>
      <c r="HIU180" s="1"/>
      <c r="HIV180" s="1"/>
      <c r="HIW180" s="1"/>
      <c r="HIX180" s="1"/>
      <c r="HIY180" s="1"/>
      <c r="HIZ180" s="1"/>
      <c r="HJA180" s="1"/>
      <c r="HJB180" s="1"/>
      <c r="HJC180" s="1"/>
      <c r="HJD180" s="1"/>
      <c r="HJE180" s="1"/>
      <c r="HJF180" s="1"/>
      <c r="HJG180" s="1"/>
      <c r="HJH180" s="1"/>
      <c r="HJI180" s="1"/>
      <c r="HJJ180" s="1"/>
      <c r="HJK180" s="1"/>
      <c r="HJL180" s="1"/>
      <c r="HJM180" s="1"/>
      <c r="HJN180" s="1"/>
      <c r="HJO180" s="1"/>
      <c r="HJP180" s="1"/>
      <c r="HJQ180" s="1"/>
      <c r="HJR180" s="1"/>
      <c r="HJS180" s="1"/>
      <c r="HJT180" s="1"/>
      <c r="HJU180" s="1"/>
      <c r="HJV180" s="1"/>
      <c r="HJW180" s="1"/>
      <c r="HJX180" s="1"/>
      <c r="HJY180" s="1"/>
      <c r="HJZ180" s="1"/>
      <c r="HKA180" s="1"/>
      <c r="HKB180" s="1"/>
      <c r="HKC180" s="1"/>
      <c r="HKD180" s="1"/>
      <c r="HKE180" s="1"/>
      <c r="HKF180" s="1"/>
      <c r="HKG180" s="1"/>
      <c r="HKH180" s="1"/>
      <c r="HKI180" s="1"/>
      <c r="HKJ180" s="1"/>
      <c r="HKK180" s="1"/>
      <c r="HKL180" s="1"/>
      <c r="HKM180" s="1"/>
      <c r="HKN180" s="1"/>
      <c r="HKO180" s="1"/>
      <c r="HKP180" s="1"/>
      <c r="HKQ180" s="1"/>
      <c r="HKR180" s="1"/>
      <c r="HKS180" s="1"/>
      <c r="HKT180" s="1"/>
      <c r="HKU180" s="1"/>
      <c r="HKV180" s="1"/>
      <c r="HKW180" s="1"/>
      <c r="HKX180" s="1"/>
      <c r="HKY180" s="1"/>
      <c r="HKZ180" s="1"/>
      <c r="HLA180" s="1"/>
      <c r="HLB180" s="1"/>
      <c r="HLC180" s="1"/>
      <c r="HLD180" s="1"/>
      <c r="HLE180" s="1"/>
      <c r="HLF180" s="1"/>
      <c r="HLG180" s="1"/>
      <c r="HLH180" s="1"/>
      <c r="HLI180" s="1"/>
      <c r="HLJ180" s="1"/>
      <c r="HLK180" s="1"/>
      <c r="HLL180" s="1"/>
      <c r="HLM180" s="1"/>
      <c r="HLN180" s="1"/>
      <c r="HLO180" s="1"/>
      <c r="HLP180" s="1"/>
      <c r="HLQ180" s="1"/>
      <c r="HLR180" s="1"/>
      <c r="HLS180" s="1"/>
      <c r="HLT180" s="1"/>
      <c r="HLU180" s="1"/>
      <c r="HLV180" s="1"/>
      <c r="HLW180" s="1"/>
      <c r="HLX180" s="1"/>
      <c r="HLY180" s="1"/>
      <c r="HLZ180" s="1"/>
      <c r="HMA180" s="1"/>
      <c r="HMB180" s="1"/>
      <c r="HMC180" s="1"/>
      <c r="HMD180" s="1"/>
      <c r="HME180" s="1"/>
      <c r="HMF180" s="1"/>
      <c r="HMG180" s="1"/>
      <c r="HMH180" s="1"/>
      <c r="HMI180" s="1"/>
      <c r="HMJ180" s="1"/>
      <c r="HMK180" s="1"/>
      <c r="HML180" s="1"/>
      <c r="HMM180" s="1"/>
      <c r="HMN180" s="1"/>
      <c r="HMO180" s="1"/>
      <c r="HMP180" s="1"/>
      <c r="HMQ180" s="1"/>
      <c r="HMR180" s="1"/>
      <c r="HMS180" s="1"/>
      <c r="HMT180" s="1"/>
      <c r="HMU180" s="1"/>
      <c r="HMV180" s="1"/>
      <c r="HMW180" s="1"/>
      <c r="HMX180" s="1"/>
      <c r="HMY180" s="1"/>
      <c r="HMZ180" s="1"/>
      <c r="HNA180" s="1"/>
      <c r="HNB180" s="1"/>
      <c r="HNC180" s="1"/>
      <c r="HND180" s="1"/>
      <c r="HNE180" s="1"/>
      <c r="HNF180" s="1"/>
      <c r="HNG180" s="1"/>
      <c r="HNH180" s="1"/>
      <c r="HNI180" s="1"/>
      <c r="HNJ180" s="1"/>
      <c r="HNK180" s="1"/>
      <c r="HNL180" s="1"/>
      <c r="HNM180" s="1"/>
      <c r="HNN180" s="1"/>
      <c r="HNO180" s="1"/>
      <c r="HNP180" s="1"/>
      <c r="HNQ180" s="1"/>
      <c r="HNR180" s="1"/>
      <c r="HNS180" s="1"/>
      <c r="HNT180" s="1"/>
      <c r="HNU180" s="1"/>
      <c r="HNV180" s="1"/>
      <c r="HNW180" s="1"/>
      <c r="HNX180" s="1"/>
      <c r="HNY180" s="1"/>
      <c r="HNZ180" s="1"/>
      <c r="HOA180" s="1"/>
      <c r="HOB180" s="1"/>
      <c r="HOC180" s="1"/>
      <c r="HOD180" s="1"/>
      <c r="HOE180" s="1"/>
      <c r="HOF180" s="1"/>
      <c r="HOG180" s="1"/>
      <c r="HOH180" s="1"/>
      <c r="HOI180" s="1"/>
      <c r="HOJ180" s="1"/>
      <c r="HOK180" s="1"/>
      <c r="HOL180" s="1"/>
      <c r="HOM180" s="1"/>
      <c r="HON180" s="1"/>
      <c r="HOO180" s="1"/>
      <c r="HOP180" s="1"/>
      <c r="HOQ180" s="1"/>
      <c r="HOR180" s="1"/>
      <c r="HOS180" s="1"/>
      <c r="HOT180" s="1"/>
      <c r="HOU180" s="1"/>
      <c r="HOV180" s="1"/>
      <c r="HOW180" s="1"/>
      <c r="HOX180" s="1"/>
      <c r="HOY180" s="1"/>
      <c r="HOZ180" s="1"/>
      <c r="HPA180" s="1"/>
      <c r="HPB180" s="1"/>
      <c r="HPC180" s="1"/>
      <c r="HPD180" s="1"/>
      <c r="HPE180" s="1"/>
      <c r="HPF180" s="1"/>
      <c r="HPG180" s="1"/>
      <c r="HPH180" s="1"/>
      <c r="HPI180" s="1"/>
      <c r="HPJ180" s="1"/>
      <c r="HPK180" s="1"/>
      <c r="HPL180" s="1"/>
      <c r="HPM180" s="1"/>
      <c r="HPN180" s="1"/>
      <c r="HPO180" s="1"/>
      <c r="HPP180" s="1"/>
      <c r="HPQ180" s="1"/>
      <c r="HPR180" s="1"/>
      <c r="HPS180" s="1"/>
      <c r="HPT180" s="1"/>
      <c r="HPU180" s="1"/>
      <c r="HPV180" s="1"/>
      <c r="HPW180" s="1"/>
      <c r="HPX180" s="1"/>
      <c r="HPY180" s="1"/>
      <c r="HPZ180" s="1"/>
      <c r="HQA180" s="1"/>
      <c r="HQB180" s="1"/>
      <c r="HQC180" s="1"/>
      <c r="HQD180" s="1"/>
      <c r="HQE180" s="1"/>
      <c r="HQF180" s="1"/>
      <c r="HQG180" s="1"/>
      <c r="HQH180" s="1"/>
      <c r="HQI180" s="1"/>
      <c r="HQJ180" s="1"/>
      <c r="HQK180" s="1"/>
      <c r="HQL180" s="1"/>
      <c r="HQM180" s="1"/>
      <c r="HQN180" s="1"/>
      <c r="HQO180" s="1"/>
      <c r="HQP180" s="1"/>
      <c r="HQQ180" s="1"/>
      <c r="HQR180" s="1"/>
      <c r="HQS180" s="1"/>
      <c r="HQT180" s="1"/>
      <c r="HQU180" s="1"/>
      <c r="HQV180" s="1"/>
      <c r="HQW180" s="1"/>
      <c r="HQX180" s="1"/>
      <c r="HQY180" s="1"/>
      <c r="HQZ180" s="1"/>
      <c r="HRA180" s="1"/>
      <c r="HRB180" s="1"/>
      <c r="HRC180" s="1"/>
      <c r="HRD180" s="1"/>
      <c r="HRE180" s="1"/>
      <c r="HRF180" s="1"/>
      <c r="HRG180" s="1"/>
      <c r="HRH180" s="1"/>
      <c r="HRI180" s="1"/>
      <c r="HRJ180" s="1"/>
      <c r="HRK180" s="1"/>
      <c r="HRL180" s="1"/>
      <c r="HRM180" s="1"/>
      <c r="HRN180" s="1"/>
      <c r="HRO180" s="1"/>
      <c r="HRP180" s="1"/>
      <c r="HRQ180" s="1"/>
      <c r="HRR180" s="1"/>
      <c r="HRS180" s="1"/>
      <c r="HRT180" s="1"/>
      <c r="HRU180" s="1"/>
      <c r="HRV180" s="1"/>
      <c r="HRW180" s="1"/>
      <c r="HRX180" s="1"/>
      <c r="HRY180" s="1"/>
      <c r="HRZ180" s="1"/>
      <c r="HSA180" s="1"/>
      <c r="HSB180" s="1"/>
      <c r="HSC180" s="1"/>
      <c r="HSD180" s="1"/>
      <c r="HSE180" s="1"/>
      <c r="HSF180" s="1"/>
      <c r="HSG180" s="1"/>
      <c r="HSH180" s="1"/>
      <c r="HSI180" s="1"/>
      <c r="HSJ180" s="1"/>
      <c r="HSK180" s="1"/>
      <c r="HSL180" s="1"/>
      <c r="HSM180" s="1"/>
      <c r="HSN180" s="1"/>
      <c r="HSO180" s="1"/>
      <c r="HSP180" s="1"/>
      <c r="HSQ180" s="1"/>
      <c r="HSR180" s="1"/>
      <c r="HSS180" s="1"/>
      <c r="HST180" s="1"/>
      <c r="HSU180" s="1"/>
      <c r="HSV180" s="1"/>
      <c r="HSW180" s="1"/>
      <c r="HSX180" s="1"/>
      <c r="HSY180" s="1"/>
      <c r="HSZ180" s="1"/>
      <c r="HTA180" s="1"/>
      <c r="HTB180" s="1"/>
      <c r="HTC180" s="1"/>
      <c r="HTD180" s="1"/>
      <c r="HTE180" s="1"/>
      <c r="HTF180" s="1"/>
      <c r="HTG180" s="1"/>
      <c r="HTH180" s="1"/>
      <c r="HTI180" s="1"/>
      <c r="HTJ180" s="1"/>
      <c r="HTK180" s="1"/>
      <c r="HTL180" s="1"/>
      <c r="HTM180" s="1"/>
      <c r="HTN180" s="1"/>
      <c r="HTO180" s="1"/>
      <c r="HTP180" s="1"/>
      <c r="HTQ180" s="1"/>
      <c r="HTR180" s="1"/>
      <c r="HTS180" s="1"/>
      <c r="HTT180" s="1"/>
      <c r="HTU180" s="1"/>
      <c r="HTV180" s="1"/>
      <c r="HTW180" s="1"/>
      <c r="HTX180" s="1"/>
      <c r="HTY180" s="1"/>
      <c r="HTZ180" s="1"/>
      <c r="HUA180" s="1"/>
      <c r="HUB180" s="1"/>
      <c r="HUC180" s="1"/>
      <c r="HUD180" s="1"/>
      <c r="HUE180" s="1"/>
      <c r="HUF180" s="1"/>
      <c r="HUG180" s="1"/>
      <c r="HUH180" s="1"/>
      <c r="HUI180" s="1"/>
      <c r="HUJ180" s="1"/>
      <c r="HUK180" s="1"/>
      <c r="HUL180" s="1"/>
      <c r="HUM180" s="1"/>
      <c r="HUN180" s="1"/>
      <c r="HUO180" s="1"/>
      <c r="HUP180" s="1"/>
      <c r="HUQ180" s="1"/>
      <c r="HUR180" s="1"/>
      <c r="HUS180" s="1"/>
      <c r="HUT180" s="1"/>
      <c r="HUU180" s="1"/>
      <c r="HUV180" s="1"/>
      <c r="HUW180" s="1"/>
      <c r="HUX180" s="1"/>
      <c r="HUY180" s="1"/>
      <c r="HUZ180" s="1"/>
      <c r="HVA180" s="1"/>
      <c r="HVB180" s="1"/>
      <c r="HVC180" s="1"/>
      <c r="HVD180" s="1"/>
      <c r="HVE180" s="1"/>
      <c r="HVF180" s="1"/>
      <c r="HVG180" s="1"/>
      <c r="HVH180" s="1"/>
      <c r="HVI180" s="1"/>
      <c r="HVJ180" s="1"/>
      <c r="HVK180" s="1"/>
      <c r="HVL180" s="1"/>
      <c r="HVM180" s="1"/>
      <c r="HVN180" s="1"/>
      <c r="HVO180" s="1"/>
      <c r="HVP180" s="1"/>
      <c r="HVQ180" s="1"/>
      <c r="HVR180" s="1"/>
      <c r="HVS180" s="1"/>
      <c r="HVT180" s="1"/>
      <c r="HVU180" s="1"/>
      <c r="HVV180" s="1"/>
      <c r="HVW180" s="1"/>
      <c r="HVX180" s="1"/>
      <c r="HVY180" s="1"/>
      <c r="HVZ180" s="1"/>
      <c r="HWA180" s="1"/>
      <c r="HWB180" s="1"/>
      <c r="HWC180" s="1"/>
      <c r="HWD180" s="1"/>
      <c r="HWE180" s="1"/>
      <c r="HWF180" s="1"/>
      <c r="HWG180" s="1"/>
      <c r="HWH180" s="1"/>
      <c r="HWI180" s="1"/>
      <c r="HWJ180" s="1"/>
      <c r="HWK180" s="1"/>
      <c r="HWL180" s="1"/>
      <c r="HWM180" s="1"/>
      <c r="HWN180" s="1"/>
      <c r="HWO180" s="1"/>
      <c r="HWP180" s="1"/>
      <c r="HWQ180" s="1"/>
      <c r="HWR180" s="1"/>
      <c r="HWS180" s="1"/>
      <c r="HWT180" s="1"/>
      <c r="HWU180" s="1"/>
      <c r="HWV180" s="1"/>
      <c r="HWW180" s="1"/>
      <c r="HWX180" s="1"/>
      <c r="HWY180" s="1"/>
      <c r="HWZ180" s="1"/>
      <c r="HXA180" s="1"/>
      <c r="HXB180" s="1"/>
      <c r="HXC180" s="1"/>
      <c r="HXD180" s="1"/>
      <c r="HXE180" s="1"/>
      <c r="HXF180" s="1"/>
      <c r="HXG180" s="1"/>
      <c r="HXH180" s="1"/>
      <c r="HXI180" s="1"/>
      <c r="HXJ180" s="1"/>
      <c r="HXK180" s="1"/>
      <c r="HXL180" s="1"/>
      <c r="HXM180" s="1"/>
      <c r="HXN180" s="1"/>
      <c r="HXO180" s="1"/>
      <c r="HXP180" s="1"/>
      <c r="HXQ180" s="1"/>
      <c r="HXR180" s="1"/>
      <c r="HXS180" s="1"/>
      <c r="HXT180" s="1"/>
      <c r="HXU180" s="1"/>
      <c r="HXV180" s="1"/>
      <c r="HXW180" s="1"/>
      <c r="HXX180" s="1"/>
      <c r="HXY180" s="1"/>
      <c r="HXZ180" s="1"/>
      <c r="HYA180" s="1"/>
      <c r="HYB180" s="1"/>
      <c r="HYC180" s="1"/>
      <c r="HYD180" s="1"/>
      <c r="HYE180" s="1"/>
      <c r="HYF180" s="1"/>
      <c r="HYG180" s="1"/>
      <c r="HYH180" s="1"/>
      <c r="HYI180" s="1"/>
      <c r="HYJ180" s="1"/>
      <c r="HYK180" s="1"/>
      <c r="HYL180" s="1"/>
      <c r="HYM180" s="1"/>
      <c r="HYN180" s="1"/>
      <c r="HYO180" s="1"/>
      <c r="HYP180" s="1"/>
      <c r="HYQ180" s="1"/>
      <c r="HYR180" s="1"/>
      <c r="HYS180" s="1"/>
      <c r="HYT180" s="1"/>
      <c r="HYU180" s="1"/>
      <c r="HYV180" s="1"/>
      <c r="HYW180" s="1"/>
      <c r="HYX180" s="1"/>
      <c r="HYY180" s="1"/>
      <c r="HYZ180" s="1"/>
      <c r="HZA180" s="1"/>
      <c r="HZB180" s="1"/>
      <c r="HZC180" s="1"/>
      <c r="HZD180" s="1"/>
      <c r="HZE180" s="1"/>
      <c r="HZF180" s="1"/>
      <c r="HZG180" s="1"/>
      <c r="HZH180" s="1"/>
      <c r="HZI180" s="1"/>
      <c r="HZJ180" s="1"/>
      <c r="HZK180" s="1"/>
      <c r="HZL180" s="1"/>
      <c r="HZM180" s="1"/>
      <c r="HZN180" s="1"/>
      <c r="HZO180" s="1"/>
      <c r="HZP180" s="1"/>
      <c r="HZQ180" s="1"/>
      <c r="HZR180" s="1"/>
      <c r="HZS180" s="1"/>
      <c r="HZT180" s="1"/>
      <c r="HZU180" s="1"/>
      <c r="HZV180" s="1"/>
      <c r="HZW180" s="1"/>
      <c r="HZX180" s="1"/>
      <c r="HZY180" s="1"/>
      <c r="HZZ180" s="1"/>
      <c r="IAA180" s="1"/>
      <c r="IAB180" s="1"/>
      <c r="IAC180" s="1"/>
      <c r="IAD180" s="1"/>
      <c r="IAE180" s="1"/>
      <c r="IAF180" s="1"/>
      <c r="IAG180" s="1"/>
      <c r="IAH180" s="1"/>
      <c r="IAI180" s="1"/>
      <c r="IAJ180" s="1"/>
      <c r="IAK180" s="1"/>
      <c r="IAL180" s="1"/>
      <c r="IAM180" s="1"/>
      <c r="IAN180" s="1"/>
      <c r="IAO180" s="1"/>
      <c r="IAP180" s="1"/>
      <c r="IAQ180" s="1"/>
      <c r="IAR180" s="1"/>
      <c r="IAS180" s="1"/>
      <c r="IAT180" s="1"/>
      <c r="IAU180" s="1"/>
      <c r="IAV180" s="1"/>
      <c r="IAW180" s="1"/>
      <c r="IAX180" s="1"/>
      <c r="IAY180" s="1"/>
      <c r="IAZ180" s="1"/>
      <c r="IBA180" s="1"/>
      <c r="IBB180" s="1"/>
      <c r="IBC180" s="1"/>
      <c r="IBD180" s="1"/>
      <c r="IBE180" s="1"/>
      <c r="IBF180" s="1"/>
      <c r="IBG180" s="1"/>
      <c r="IBH180" s="1"/>
      <c r="IBI180" s="1"/>
      <c r="IBJ180" s="1"/>
      <c r="IBK180" s="1"/>
      <c r="IBL180" s="1"/>
      <c r="IBM180" s="1"/>
      <c r="IBN180" s="1"/>
      <c r="IBO180" s="1"/>
      <c r="IBP180" s="1"/>
      <c r="IBQ180" s="1"/>
      <c r="IBR180" s="1"/>
      <c r="IBS180" s="1"/>
      <c r="IBT180" s="1"/>
      <c r="IBU180" s="1"/>
      <c r="IBV180" s="1"/>
      <c r="IBW180" s="1"/>
      <c r="IBX180" s="1"/>
      <c r="IBY180" s="1"/>
      <c r="IBZ180" s="1"/>
      <c r="ICA180" s="1"/>
      <c r="ICB180" s="1"/>
      <c r="ICC180" s="1"/>
      <c r="ICD180" s="1"/>
      <c r="ICE180" s="1"/>
      <c r="ICF180" s="1"/>
      <c r="ICG180" s="1"/>
      <c r="ICH180" s="1"/>
      <c r="ICI180" s="1"/>
      <c r="ICJ180" s="1"/>
      <c r="ICK180" s="1"/>
      <c r="ICL180" s="1"/>
      <c r="ICM180" s="1"/>
      <c r="ICN180" s="1"/>
      <c r="ICO180" s="1"/>
      <c r="ICP180" s="1"/>
      <c r="ICQ180" s="1"/>
      <c r="ICR180" s="1"/>
      <c r="ICS180" s="1"/>
      <c r="ICT180" s="1"/>
      <c r="ICU180" s="1"/>
      <c r="ICV180" s="1"/>
      <c r="ICW180" s="1"/>
      <c r="ICX180" s="1"/>
      <c r="ICY180" s="1"/>
      <c r="ICZ180" s="1"/>
      <c r="IDA180" s="1"/>
      <c r="IDB180" s="1"/>
      <c r="IDC180" s="1"/>
      <c r="IDD180" s="1"/>
      <c r="IDE180" s="1"/>
      <c r="IDF180" s="1"/>
      <c r="IDG180" s="1"/>
      <c r="IDH180" s="1"/>
      <c r="IDI180" s="1"/>
      <c r="IDJ180" s="1"/>
      <c r="IDK180" s="1"/>
      <c r="IDL180" s="1"/>
      <c r="IDM180" s="1"/>
      <c r="IDN180" s="1"/>
      <c r="IDO180" s="1"/>
      <c r="IDP180" s="1"/>
      <c r="IDQ180" s="1"/>
      <c r="IDR180" s="1"/>
      <c r="IDS180" s="1"/>
      <c r="IDT180" s="1"/>
      <c r="IDU180" s="1"/>
      <c r="IDV180" s="1"/>
      <c r="IDW180" s="1"/>
      <c r="IDX180" s="1"/>
      <c r="IDY180" s="1"/>
      <c r="IDZ180" s="1"/>
      <c r="IEA180" s="1"/>
      <c r="IEB180" s="1"/>
      <c r="IEC180" s="1"/>
      <c r="IED180" s="1"/>
      <c r="IEE180" s="1"/>
      <c r="IEF180" s="1"/>
      <c r="IEG180" s="1"/>
      <c r="IEH180" s="1"/>
      <c r="IEI180" s="1"/>
      <c r="IEJ180" s="1"/>
      <c r="IEK180" s="1"/>
      <c r="IEL180" s="1"/>
      <c r="IEM180" s="1"/>
      <c r="IEN180" s="1"/>
      <c r="IEO180" s="1"/>
      <c r="IEP180" s="1"/>
      <c r="IEQ180" s="1"/>
      <c r="IER180" s="1"/>
      <c r="IES180" s="1"/>
      <c r="IET180" s="1"/>
      <c r="IEU180" s="1"/>
      <c r="IEV180" s="1"/>
      <c r="IEW180" s="1"/>
      <c r="IEX180" s="1"/>
      <c r="IEY180" s="1"/>
      <c r="IEZ180" s="1"/>
      <c r="IFA180" s="1"/>
      <c r="IFB180" s="1"/>
      <c r="IFC180" s="1"/>
      <c r="IFD180" s="1"/>
      <c r="IFE180" s="1"/>
      <c r="IFF180" s="1"/>
      <c r="IFG180" s="1"/>
      <c r="IFH180" s="1"/>
      <c r="IFI180" s="1"/>
      <c r="IFJ180" s="1"/>
      <c r="IFK180" s="1"/>
      <c r="IFL180" s="1"/>
      <c r="IFM180" s="1"/>
      <c r="IFN180" s="1"/>
      <c r="IFO180" s="1"/>
      <c r="IFP180" s="1"/>
      <c r="IFQ180" s="1"/>
      <c r="IFR180" s="1"/>
      <c r="IFS180" s="1"/>
      <c r="IFT180" s="1"/>
      <c r="IFU180" s="1"/>
      <c r="IFV180" s="1"/>
      <c r="IFW180" s="1"/>
      <c r="IFX180" s="1"/>
      <c r="IFY180" s="1"/>
      <c r="IFZ180" s="1"/>
      <c r="IGA180" s="1"/>
      <c r="IGB180" s="1"/>
      <c r="IGC180" s="1"/>
      <c r="IGD180" s="1"/>
      <c r="IGE180" s="1"/>
      <c r="IGF180" s="1"/>
      <c r="IGG180" s="1"/>
      <c r="IGH180" s="1"/>
      <c r="IGI180" s="1"/>
      <c r="IGJ180" s="1"/>
      <c r="IGK180" s="1"/>
      <c r="IGL180" s="1"/>
      <c r="IGM180" s="1"/>
      <c r="IGN180" s="1"/>
      <c r="IGO180" s="1"/>
      <c r="IGP180" s="1"/>
      <c r="IGQ180" s="1"/>
      <c r="IGR180" s="1"/>
      <c r="IGS180" s="1"/>
      <c r="IGT180" s="1"/>
      <c r="IGU180" s="1"/>
      <c r="IGV180" s="1"/>
      <c r="IGW180" s="1"/>
      <c r="IGX180" s="1"/>
      <c r="IGY180" s="1"/>
      <c r="IGZ180" s="1"/>
      <c r="IHA180" s="1"/>
      <c r="IHB180" s="1"/>
      <c r="IHC180" s="1"/>
      <c r="IHD180" s="1"/>
      <c r="IHE180" s="1"/>
      <c r="IHF180" s="1"/>
      <c r="IHG180" s="1"/>
      <c r="IHH180" s="1"/>
      <c r="IHI180" s="1"/>
      <c r="IHJ180" s="1"/>
      <c r="IHK180" s="1"/>
      <c r="IHL180" s="1"/>
      <c r="IHM180" s="1"/>
      <c r="IHN180" s="1"/>
      <c r="IHO180" s="1"/>
      <c r="IHP180" s="1"/>
      <c r="IHQ180" s="1"/>
      <c r="IHR180" s="1"/>
      <c r="IHS180" s="1"/>
      <c r="IHT180" s="1"/>
      <c r="IHU180" s="1"/>
      <c r="IHV180" s="1"/>
      <c r="IHW180" s="1"/>
      <c r="IHX180" s="1"/>
      <c r="IHY180" s="1"/>
      <c r="IHZ180" s="1"/>
      <c r="IIA180" s="1"/>
      <c r="IIB180" s="1"/>
      <c r="IIC180" s="1"/>
      <c r="IID180" s="1"/>
      <c r="IIE180" s="1"/>
      <c r="IIF180" s="1"/>
      <c r="IIG180" s="1"/>
      <c r="IIH180" s="1"/>
      <c r="III180" s="1"/>
      <c r="IIJ180" s="1"/>
      <c r="IIK180" s="1"/>
      <c r="IIL180" s="1"/>
      <c r="IIM180" s="1"/>
      <c r="IIN180" s="1"/>
      <c r="IIO180" s="1"/>
      <c r="IIP180" s="1"/>
      <c r="IIQ180" s="1"/>
      <c r="IIR180" s="1"/>
      <c r="IIS180" s="1"/>
      <c r="IIT180" s="1"/>
      <c r="IIU180" s="1"/>
      <c r="IIV180" s="1"/>
      <c r="IIW180" s="1"/>
      <c r="IIX180" s="1"/>
      <c r="IIY180" s="1"/>
      <c r="IIZ180" s="1"/>
      <c r="IJA180" s="1"/>
      <c r="IJB180" s="1"/>
      <c r="IJC180" s="1"/>
      <c r="IJD180" s="1"/>
      <c r="IJE180" s="1"/>
      <c r="IJF180" s="1"/>
      <c r="IJG180" s="1"/>
      <c r="IJH180" s="1"/>
      <c r="IJI180" s="1"/>
      <c r="IJJ180" s="1"/>
      <c r="IJK180" s="1"/>
      <c r="IJL180" s="1"/>
      <c r="IJM180" s="1"/>
      <c r="IJN180" s="1"/>
      <c r="IJO180" s="1"/>
      <c r="IJP180" s="1"/>
      <c r="IJQ180" s="1"/>
      <c r="IJR180" s="1"/>
      <c r="IJS180" s="1"/>
      <c r="IJT180" s="1"/>
      <c r="IJU180" s="1"/>
      <c r="IJV180" s="1"/>
      <c r="IJW180" s="1"/>
      <c r="IJX180" s="1"/>
      <c r="IJY180" s="1"/>
      <c r="IJZ180" s="1"/>
      <c r="IKA180" s="1"/>
      <c r="IKB180" s="1"/>
      <c r="IKC180" s="1"/>
      <c r="IKD180" s="1"/>
      <c r="IKE180" s="1"/>
      <c r="IKF180" s="1"/>
      <c r="IKG180" s="1"/>
      <c r="IKH180" s="1"/>
      <c r="IKI180" s="1"/>
      <c r="IKJ180" s="1"/>
      <c r="IKK180" s="1"/>
      <c r="IKL180" s="1"/>
      <c r="IKM180" s="1"/>
      <c r="IKN180" s="1"/>
      <c r="IKO180" s="1"/>
      <c r="IKP180" s="1"/>
      <c r="IKQ180" s="1"/>
      <c r="IKR180" s="1"/>
      <c r="IKS180" s="1"/>
      <c r="IKT180" s="1"/>
      <c r="IKU180" s="1"/>
      <c r="IKV180" s="1"/>
      <c r="IKW180" s="1"/>
      <c r="IKX180" s="1"/>
      <c r="IKY180" s="1"/>
      <c r="IKZ180" s="1"/>
      <c r="ILA180" s="1"/>
      <c r="ILB180" s="1"/>
      <c r="ILC180" s="1"/>
      <c r="ILD180" s="1"/>
      <c r="ILE180" s="1"/>
      <c r="ILF180" s="1"/>
      <c r="ILG180" s="1"/>
      <c r="ILH180" s="1"/>
      <c r="ILI180" s="1"/>
      <c r="ILJ180" s="1"/>
      <c r="ILK180" s="1"/>
      <c r="ILL180" s="1"/>
      <c r="ILM180" s="1"/>
      <c r="ILN180" s="1"/>
      <c r="ILO180" s="1"/>
      <c r="ILP180" s="1"/>
      <c r="ILQ180" s="1"/>
      <c r="ILR180" s="1"/>
      <c r="ILS180" s="1"/>
      <c r="ILT180" s="1"/>
      <c r="ILU180" s="1"/>
      <c r="ILV180" s="1"/>
      <c r="ILW180" s="1"/>
      <c r="ILX180" s="1"/>
      <c r="ILY180" s="1"/>
      <c r="ILZ180" s="1"/>
      <c r="IMA180" s="1"/>
      <c r="IMB180" s="1"/>
      <c r="IMC180" s="1"/>
      <c r="IMD180" s="1"/>
      <c r="IME180" s="1"/>
      <c r="IMF180" s="1"/>
      <c r="IMG180" s="1"/>
      <c r="IMH180" s="1"/>
      <c r="IMI180" s="1"/>
      <c r="IMJ180" s="1"/>
      <c r="IMK180" s="1"/>
      <c r="IML180" s="1"/>
      <c r="IMM180" s="1"/>
      <c r="IMN180" s="1"/>
      <c r="IMO180" s="1"/>
      <c r="IMP180" s="1"/>
      <c r="IMQ180" s="1"/>
      <c r="IMR180" s="1"/>
      <c r="IMS180" s="1"/>
      <c r="IMT180" s="1"/>
      <c r="IMU180" s="1"/>
      <c r="IMV180" s="1"/>
      <c r="IMW180" s="1"/>
      <c r="IMX180" s="1"/>
      <c r="IMY180" s="1"/>
      <c r="IMZ180" s="1"/>
      <c r="INA180" s="1"/>
      <c r="INB180" s="1"/>
      <c r="INC180" s="1"/>
      <c r="IND180" s="1"/>
      <c r="INE180" s="1"/>
      <c r="INF180" s="1"/>
      <c r="ING180" s="1"/>
      <c r="INH180" s="1"/>
      <c r="INI180" s="1"/>
      <c r="INJ180" s="1"/>
      <c r="INK180" s="1"/>
      <c r="INL180" s="1"/>
      <c r="INM180" s="1"/>
      <c r="INN180" s="1"/>
      <c r="INO180" s="1"/>
      <c r="INP180" s="1"/>
      <c r="INQ180" s="1"/>
      <c r="INR180" s="1"/>
      <c r="INS180" s="1"/>
      <c r="INT180" s="1"/>
      <c r="INU180" s="1"/>
      <c r="INV180" s="1"/>
      <c r="INW180" s="1"/>
      <c r="INX180" s="1"/>
      <c r="INY180" s="1"/>
      <c r="INZ180" s="1"/>
      <c r="IOA180" s="1"/>
      <c r="IOB180" s="1"/>
      <c r="IOC180" s="1"/>
      <c r="IOD180" s="1"/>
      <c r="IOE180" s="1"/>
      <c r="IOF180" s="1"/>
      <c r="IOG180" s="1"/>
      <c r="IOH180" s="1"/>
      <c r="IOI180" s="1"/>
      <c r="IOJ180" s="1"/>
      <c r="IOK180" s="1"/>
      <c r="IOL180" s="1"/>
      <c r="IOM180" s="1"/>
      <c r="ION180" s="1"/>
      <c r="IOO180" s="1"/>
      <c r="IOP180" s="1"/>
      <c r="IOQ180" s="1"/>
      <c r="IOR180" s="1"/>
      <c r="IOS180" s="1"/>
      <c r="IOT180" s="1"/>
      <c r="IOU180" s="1"/>
      <c r="IOV180" s="1"/>
      <c r="IOW180" s="1"/>
      <c r="IOX180" s="1"/>
      <c r="IOY180" s="1"/>
      <c r="IOZ180" s="1"/>
      <c r="IPA180" s="1"/>
      <c r="IPB180" s="1"/>
      <c r="IPC180" s="1"/>
      <c r="IPD180" s="1"/>
      <c r="IPE180" s="1"/>
      <c r="IPF180" s="1"/>
      <c r="IPG180" s="1"/>
      <c r="IPH180" s="1"/>
      <c r="IPI180" s="1"/>
      <c r="IPJ180" s="1"/>
      <c r="IPK180" s="1"/>
      <c r="IPL180" s="1"/>
      <c r="IPM180" s="1"/>
      <c r="IPN180" s="1"/>
      <c r="IPO180" s="1"/>
      <c r="IPP180" s="1"/>
      <c r="IPQ180" s="1"/>
      <c r="IPR180" s="1"/>
      <c r="IPS180" s="1"/>
      <c r="IPT180" s="1"/>
      <c r="IPU180" s="1"/>
      <c r="IPV180" s="1"/>
      <c r="IPW180" s="1"/>
      <c r="IPX180" s="1"/>
      <c r="IPY180" s="1"/>
      <c r="IPZ180" s="1"/>
      <c r="IQA180" s="1"/>
      <c r="IQB180" s="1"/>
      <c r="IQC180" s="1"/>
      <c r="IQD180" s="1"/>
      <c r="IQE180" s="1"/>
      <c r="IQF180" s="1"/>
      <c r="IQG180" s="1"/>
      <c r="IQH180" s="1"/>
      <c r="IQI180" s="1"/>
      <c r="IQJ180" s="1"/>
      <c r="IQK180" s="1"/>
      <c r="IQL180" s="1"/>
      <c r="IQM180" s="1"/>
      <c r="IQN180" s="1"/>
      <c r="IQO180" s="1"/>
      <c r="IQP180" s="1"/>
      <c r="IQQ180" s="1"/>
      <c r="IQR180" s="1"/>
      <c r="IQS180" s="1"/>
      <c r="IQT180" s="1"/>
      <c r="IQU180" s="1"/>
      <c r="IQV180" s="1"/>
      <c r="IQW180" s="1"/>
      <c r="IQX180" s="1"/>
      <c r="IQY180" s="1"/>
      <c r="IQZ180" s="1"/>
      <c r="IRA180" s="1"/>
      <c r="IRB180" s="1"/>
      <c r="IRC180" s="1"/>
      <c r="IRD180" s="1"/>
      <c r="IRE180" s="1"/>
      <c r="IRF180" s="1"/>
      <c r="IRG180" s="1"/>
      <c r="IRH180" s="1"/>
      <c r="IRI180" s="1"/>
      <c r="IRJ180" s="1"/>
      <c r="IRK180" s="1"/>
      <c r="IRL180" s="1"/>
      <c r="IRM180" s="1"/>
      <c r="IRN180" s="1"/>
      <c r="IRO180" s="1"/>
      <c r="IRP180" s="1"/>
      <c r="IRQ180" s="1"/>
      <c r="IRR180" s="1"/>
      <c r="IRS180" s="1"/>
      <c r="IRT180" s="1"/>
      <c r="IRU180" s="1"/>
      <c r="IRV180" s="1"/>
      <c r="IRW180" s="1"/>
      <c r="IRX180" s="1"/>
      <c r="IRY180" s="1"/>
      <c r="IRZ180" s="1"/>
      <c r="ISA180" s="1"/>
      <c r="ISB180" s="1"/>
      <c r="ISC180" s="1"/>
      <c r="ISD180" s="1"/>
      <c r="ISE180" s="1"/>
      <c r="ISF180" s="1"/>
      <c r="ISG180" s="1"/>
      <c r="ISH180" s="1"/>
      <c r="ISI180" s="1"/>
      <c r="ISJ180" s="1"/>
      <c r="ISK180" s="1"/>
      <c r="ISL180" s="1"/>
      <c r="ISM180" s="1"/>
      <c r="ISN180" s="1"/>
      <c r="ISO180" s="1"/>
      <c r="ISP180" s="1"/>
      <c r="ISQ180" s="1"/>
      <c r="ISR180" s="1"/>
      <c r="ISS180" s="1"/>
      <c r="IST180" s="1"/>
      <c r="ISU180" s="1"/>
      <c r="ISV180" s="1"/>
      <c r="ISW180" s="1"/>
      <c r="ISX180" s="1"/>
      <c r="ISY180" s="1"/>
      <c r="ISZ180" s="1"/>
      <c r="ITA180" s="1"/>
      <c r="ITB180" s="1"/>
      <c r="ITC180" s="1"/>
      <c r="ITD180" s="1"/>
      <c r="ITE180" s="1"/>
      <c r="ITF180" s="1"/>
      <c r="ITG180" s="1"/>
      <c r="ITH180" s="1"/>
      <c r="ITI180" s="1"/>
      <c r="ITJ180" s="1"/>
      <c r="ITK180" s="1"/>
      <c r="ITL180" s="1"/>
      <c r="ITM180" s="1"/>
      <c r="ITN180" s="1"/>
      <c r="ITO180" s="1"/>
      <c r="ITP180" s="1"/>
      <c r="ITQ180" s="1"/>
      <c r="ITR180" s="1"/>
      <c r="ITS180" s="1"/>
      <c r="ITT180" s="1"/>
      <c r="ITU180" s="1"/>
      <c r="ITV180" s="1"/>
      <c r="ITW180" s="1"/>
      <c r="ITX180" s="1"/>
      <c r="ITY180" s="1"/>
      <c r="ITZ180" s="1"/>
      <c r="IUA180" s="1"/>
      <c r="IUB180" s="1"/>
      <c r="IUC180" s="1"/>
      <c r="IUD180" s="1"/>
      <c r="IUE180" s="1"/>
      <c r="IUF180" s="1"/>
      <c r="IUG180" s="1"/>
      <c r="IUH180" s="1"/>
      <c r="IUI180" s="1"/>
      <c r="IUJ180" s="1"/>
      <c r="IUK180" s="1"/>
      <c r="IUL180" s="1"/>
      <c r="IUM180" s="1"/>
      <c r="IUN180" s="1"/>
      <c r="IUO180" s="1"/>
      <c r="IUP180" s="1"/>
      <c r="IUQ180" s="1"/>
      <c r="IUR180" s="1"/>
      <c r="IUS180" s="1"/>
      <c r="IUT180" s="1"/>
      <c r="IUU180" s="1"/>
      <c r="IUV180" s="1"/>
      <c r="IUW180" s="1"/>
      <c r="IUX180" s="1"/>
      <c r="IUY180" s="1"/>
      <c r="IUZ180" s="1"/>
      <c r="IVA180" s="1"/>
      <c r="IVB180" s="1"/>
      <c r="IVC180" s="1"/>
      <c r="IVD180" s="1"/>
      <c r="IVE180" s="1"/>
      <c r="IVF180" s="1"/>
      <c r="IVG180" s="1"/>
      <c r="IVH180" s="1"/>
      <c r="IVI180" s="1"/>
      <c r="IVJ180" s="1"/>
      <c r="IVK180" s="1"/>
      <c r="IVL180" s="1"/>
      <c r="IVM180" s="1"/>
      <c r="IVN180" s="1"/>
      <c r="IVO180" s="1"/>
      <c r="IVP180" s="1"/>
      <c r="IVQ180" s="1"/>
      <c r="IVR180" s="1"/>
      <c r="IVS180" s="1"/>
      <c r="IVT180" s="1"/>
      <c r="IVU180" s="1"/>
      <c r="IVV180" s="1"/>
      <c r="IVW180" s="1"/>
      <c r="IVX180" s="1"/>
      <c r="IVY180" s="1"/>
      <c r="IVZ180" s="1"/>
      <c r="IWA180" s="1"/>
      <c r="IWB180" s="1"/>
      <c r="IWC180" s="1"/>
      <c r="IWD180" s="1"/>
      <c r="IWE180" s="1"/>
      <c r="IWF180" s="1"/>
      <c r="IWG180" s="1"/>
      <c r="IWH180" s="1"/>
      <c r="IWI180" s="1"/>
      <c r="IWJ180" s="1"/>
      <c r="IWK180" s="1"/>
      <c r="IWL180" s="1"/>
      <c r="IWM180" s="1"/>
      <c r="IWN180" s="1"/>
      <c r="IWO180" s="1"/>
      <c r="IWP180" s="1"/>
      <c r="IWQ180" s="1"/>
      <c r="IWR180" s="1"/>
      <c r="IWS180" s="1"/>
      <c r="IWT180" s="1"/>
      <c r="IWU180" s="1"/>
      <c r="IWV180" s="1"/>
      <c r="IWW180" s="1"/>
      <c r="IWX180" s="1"/>
      <c r="IWY180" s="1"/>
      <c r="IWZ180" s="1"/>
      <c r="IXA180" s="1"/>
      <c r="IXB180" s="1"/>
      <c r="IXC180" s="1"/>
      <c r="IXD180" s="1"/>
      <c r="IXE180" s="1"/>
      <c r="IXF180" s="1"/>
      <c r="IXG180" s="1"/>
      <c r="IXH180" s="1"/>
      <c r="IXI180" s="1"/>
      <c r="IXJ180" s="1"/>
      <c r="IXK180" s="1"/>
      <c r="IXL180" s="1"/>
      <c r="IXM180" s="1"/>
      <c r="IXN180" s="1"/>
      <c r="IXO180" s="1"/>
      <c r="IXP180" s="1"/>
      <c r="IXQ180" s="1"/>
      <c r="IXR180" s="1"/>
      <c r="IXS180" s="1"/>
      <c r="IXT180" s="1"/>
      <c r="IXU180" s="1"/>
      <c r="IXV180" s="1"/>
      <c r="IXW180" s="1"/>
      <c r="IXX180" s="1"/>
      <c r="IXY180" s="1"/>
      <c r="IXZ180" s="1"/>
      <c r="IYA180" s="1"/>
      <c r="IYB180" s="1"/>
      <c r="IYC180" s="1"/>
      <c r="IYD180" s="1"/>
      <c r="IYE180" s="1"/>
      <c r="IYF180" s="1"/>
      <c r="IYG180" s="1"/>
      <c r="IYH180" s="1"/>
      <c r="IYI180" s="1"/>
      <c r="IYJ180" s="1"/>
      <c r="IYK180" s="1"/>
      <c r="IYL180" s="1"/>
      <c r="IYM180" s="1"/>
      <c r="IYN180" s="1"/>
      <c r="IYO180" s="1"/>
      <c r="IYP180" s="1"/>
      <c r="IYQ180" s="1"/>
      <c r="IYR180" s="1"/>
      <c r="IYS180" s="1"/>
      <c r="IYT180" s="1"/>
      <c r="IYU180" s="1"/>
      <c r="IYV180" s="1"/>
      <c r="IYW180" s="1"/>
      <c r="IYX180" s="1"/>
      <c r="IYY180" s="1"/>
      <c r="IYZ180" s="1"/>
      <c r="IZA180" s="1"/>
      <c r="IZB180" s="1"/>
      <c r="IZC180" s="1"/>
      <c r="IZD180" s="1"/>
      <c r="IZE180" s="1"/>
      <c r="IZF180" s="1"/>
      <c r="IZG180" s="1"/>
      <c r="IZH180" s="1"/>
      <c r="IZI180" s="1"/>
      <c r="IZJ180" s="1"/>
      <c r="IZK180" s="1"/>
      <c r="IZL180" s="1"/>
      <c r="IZM180" s="1"/>
      <c r="IZN180" s="1"/>
      <c r="IZO180" s="1"/>
      <c r="IZP180" s="1"/>
      <c r="IZQ180" s="1"/>
      <c r="IZR180" s="1"/>
      <c r="IZS180" s="1"/>
      <c r="IZT180" s="1"/>
      <c r="IZU180" s="1"/>
      <c r="IZV180" s="1"/>
      <c r="IZW180" s="1"/>
      <c r="IZX180" s="1"/>
      <c r="IZY180" s="1"/>
      <c r="IZZ180" s="1"/>
      <c r="JAA180" s="1"/>
      <c r="JAB180" s="1"/>
      <c r="JAC180" s="1"/>
      <c r="JAD180" s="1"/>
      <c r="JAE180" s="1"/>
      <c r="JAF180" s="1"/>
      <c r="JAG180" s="1"/>
      <c r="JAH180" s="1"/>
      <c r="JAI180" s="1"/>
      <c r="JAJ180" s="1"/>
      <c r="JAK180" s="1"/>
      <c r="JAL180" s="1"/>
      <c r="JAM180" s="1"/>
      <c r="JAN180" s="1"/>
      <c r="JAO180" s="1"/>
      <c r="JAP180" s="1"/>
      <c r="JAQ180" s="1"/>
      <c r="JAR180" s="1"/>
      <c r="JAS180" s="1"/>
      <c r="JAT180" s="1"/>
      <c r="JAU180" s="1"/>
      <c r="JAV180" s="1"/>
      <c r="JAW180" s="1"/>
      <c r="JAX180" s="1"/>
      <c r="JAY180" s="1"/>
      <c r="JAZ180" s="1"/>
      <c r="JBA180" s="1"/>
      <c r="JBB180" s="1"/>
      <c r="JBC180" s="1"/>
      <c r="JBD180" s="1"/>
      <c r="JBE180" s="1"/>
      <c r="JBF180" s="1"/>
      <c r="JBG180" s="1"/>
      <c r="JBH180" s="1"/>
      <c r="JBI180" s="1"/>
      <c r="JBJ180" s="1"/>
      <c r="JBK180" s="1"/>
      <c r="JBL180" s="1"/>
      <c r="JBM180" s="1"/>
      <c r="JBN180" s="1"/>
      <c r="JBO180" s="1"/>
      <c r="JBP180" s="1"/>
      <c r="JBQ180" s="1"/>
      <c r="JBR180" s="1"/>
      <c r="JBS180" s="1"/>
      <c r="JBT180" s="1"/>
      <c r="JBU180" s="1"/>
      <c r="JBV180" s="1"/>
      <c r="JBW180" s="1"/>
      <c r="JBX180" s="1"/>
      <c r="JBY180" s="1"/>
      <c r="JBZ180" s="1"/>
      <c r="JCA180" s="1"/>
      <c r="JCB180" s="1"/>
      <c r="JCC180" s="1"/>
      <c r="JCD180" s="1"/>
      <c r="JCE180" s="1"/>
      <c r="JCF180" s="1"/>
      <c r="JCG180" s="1"/>
      <c r="JCH180" s="1"/>
      <c r="JCI180" s="1"/>
      <c r="JCJ180" s="1"/>
      <c r="JCK180" s="1"/>
      <c r="JCL180" s="1"/>
      <c r="JCM180" s="1"/>
      <c r="JCN180" s="1"/>
      <c r="JCO180" s="1"/>
      <c r="JCP180" s="1"/>
      <c r="JCQ180" s="1"/>
      <c r="JCR180" s="1"/>
      <c r="JCS180" s="1"/>
      <c r="JCT180" s="1"/>
      <c r="JCU180" s="1"/>
      <c r="JCV180" s="1"/>
      <c r="JCW180" s="1"/>
      <c r="JCX180" s="1"/>
      <c r="JCY180" s="1"/>
      <c r="JCZ180" s="1"/>
      <c r="JDA180" s="1"/>
      <c r="JDB180" s="1"/>
      <c r="JDC180" s="1"/>
      <c r="JDD180" s="1"/>
      <c r="JDE180" s="1"/>
      <c r="JDF180" s="1"/>
      <c r="JDG180" s="1"/>
      <c r="JDH180" s="1"/>
      <c r="JDI180" s="1"/>
      <c r="JDJ180" s="1"/>
      <c r="JDK180" s="1"/>
      <c r="JDL180" s="1"/>
      <c r="JDM180" s="1"/>
      <c r="JDN180" s="1"/>
      <c r="JDO180" s="1"/>
      <c r="JDP180" s="1"/>
      <c r="JDQ180" s="1"/>
      <c r="JDR180" s="1"/>
      <c r="JDS180" s="1"/>
      <c r="JDT180" s="1"/>
      <c r="JDU180" s="1"/>
      <c r="JDV180" s="1"/>
      <c r="JDW180" s="1"/>
      <c r="JDX180" s="1"/>
      <c r="JDY180" s="1"/>
      <c r="JDZ180" s="1"/>
      <c r="JEA180" s="1"/>
      <c r="JEB180" s="1"/>
      <c r="JEC180" s="1"/>
      <c r="JED180" s="1"/>
      <c r="JEE180" s="1"/>
      <c r="JEF180" s="1"/>
      <c r="JEG180" s="1"/>
      <c r="JEH180" s="1"/>
      <c r="JEI180" s="1"/>
      <c r="JEJ180" s="1"/>
      <c r="JEK180" s="1"/>
      <c r="JEL180" s="1"/>
      <c r="JEM180" s="1"/>
      <c r="JEN180" s="1"/>
      <c r="JEO180" s="1"/>
      <c r="JEP180" s="1"/>
      <c r="JEQ180" s="1"/>
      <c r="JER180" s="1"/>
      <c r="JES180" s="1"/>
      <c r="JET180" s="1"/>
      <c r="JEU180" s="1"/>
      <c r="JEV180" s="1"/>
      <c r="JEW180" s="1"/>
      <c r="JEX180" s="1"/>
      <c r="JEY180" s="1"/>
      <c r="JEZ180" s="1"/>
      <c r="JFA180" s="1"/>
      <c r="JFB180" s="1"/>
      <c r="JFC180" s="1"/>
      <c r="JFD180" s="1"/>
      <c r="JFE180" s="1"/>
      <c r="JFF180" s="1"/>
      <c r="JFG180" s="1"/>
      <c r="JFH180" s="1"/>
      <c r="JFI180" s="1"/>
      <c r="JFJ180" s="1"/>
      <c r="JFK180" s="1"/>
      <c r="JFL180" s="1"/>
      <c r="JFM180" s="1"/>
      <c r="JFN180" s="1"/>
      <c r="JFO180" s="1"/>
      <c r="JFP180" s="1"/>
      <c r="JFQ180" s="1"/>
      <c r="JFR180" s="1"/>
      <c r="JFS180" s="1"/>
      <c r="JFT180" s="1"/>
      <c r="JFU180" s="1"/>
      <c r="JFV180" s="1"/>
      <c r="JFW180" s="1"/>
      <c r="JFX180" s="1"/>
      <c r="JFY180" s="1"/>
      <c r="JFZ180" s="1"/>
      <c r="JGA180" s="1"/>
      <c r="JGB180" s="1"/>
      <c r="JGC180" s="1"/>
      <c r="JGD180" s="1"/>
      <c r="JGE180" s="1"/>
      <c r="JGF180" s="1"/>
      <c r="JGG180" s="1"/>
      <c r="JGH180" s="1"/>
      <c r="JGI180" s="1"/>
      <c r="JGJ180" s="1"/>
      <c r="JGK180" s="1"/>
      <c r="JGL180" s="1"/>
      <c r="JGM180" s="1"/>
      <c r="JGN180" s="1"/>
      <c r="JGO180" s="1"/>
      <c r="JGP180" s="1"/>
      <c r="JGQ180" s="1"/>
      <c r="JGR180" s="1"/>
      <c r="JGS180" s="1"/>
      <c r="JGT180" s="1"/>
      <c r="JGU180" s="1"/>
      <c r="JGV180" s="1"/>
      <c r="JGW180" s="1"/>
      <c r="JGX180" s="1"/>
      <c r="JGY180" s="1"/>
      <c r="JGZ180" s="1"/>
      <c r="JHA180" s="1"/>
      <c r="JHB180" s="1"/>
      <c r="JHC180" s="1"/>
      <c r="JHD180" s="1"/>
      <c r="JHE180" s="1"/>
      <c r="JHF180" s="1"/>
      <c r="JHG180" s="1"/>
      <c r="JHH180" s="1"/>
      <c r="JHI180" s="1"/>
      <c r="JHJ180" s="1"/>
      <c r="JHK180" s="1"/>
      <c r="JHL180" s="1"/>
      <c r="JHM180" s="1"/>
      <c r="JHN180" s="1"/>
      <c r="JHO180" s="1"/>
      <c r="JHP180" s="1"/>
      <c r="JHQ180" s="1"/>
      <c r="JHR180" s="1"/>
      <c r="JHS180" s="1"/>
      <c r="JHT180" s="1"/>
      <c r="JHU180" s="1"/>
      <c r="JHV180" s="1"/>
      <c r="JHW180" s="1"/>
      <c r="JHX180" s="1"/>
      <c r="JHY180" s="1"/>
      <c r="JHZ180" s="1"/>
      <c r="JIA180" s="1"/>
      <c r="JIB180" s="1"/>
      <c r="JIC180" s="1"/>
      <c r="JID180" s="1"/>
      <c r="JIE180" s="1"/>
      <c r="JIF180" s="1"/>
      <c r="JIG180" s="1"/>
      <c r="JIH180" s="1"/>
      <c r="JII180" s="1"/>
      <c r="JIJ180" s="1"/>
      <c r="JIK180" s="1"/>
      <c r="JIL180" s="1"/>
      <c r="JIM180" s="1"/>
      <c r="JIN180" s="1"/>
      <c r="JIO180" s="1"/>
      <c r="JIP180" s="1"/>
      <c r="JIQ180" s="1"/>
      <c r="JIR180" s="1"/>
      <c r="JIS180" s="1"/>
      <c r="JIT180" s="1"/>
      <c r="JIU180" s="1"/>
      <c r="JIV180" s="1"/>
      <c r="JIW180" s="1"/>
      <c r="JIX180" s="1"/>
      <c r="JIY180" s="1"/>
      <c r="JIZ180" s="1"/>
      <c r="JJA180" s="1"/>
      <c r="JJB180" s="1"/>
      <c r="JJC180" s="1"/>
      <c r="JJD180" s="1"/>
      <c r="JJE180" s="1"/>
      <c r="JJF180" s="1"/>
      <c r="JJG180" s="1"/>
      <c r="JJH180" s="1"/>
      <c r="JJI180" s="1"/>
      <c r="JJJ180" s="1"/>
      <c r="JJK180" s="1"/>
      <c r="JJL180" s="1"/>
      <c r="JJM180" s="1"/>
      <c r="JJN180" s="1"/>
      <c r="JJO180" s="1"/>
      <c r="JJP180" s="1"/>
      <c r="JJQ180" s="1"/>
      <c r="JJR180" s="1"/>
      <c r="JJS180" s="1"/>
      <c r="JJT180" s="1"/>
      <c r="JJU180" s="1"/>
      <c r="JJV180" s="1"/>
      <c r="JJW180" s="1"/>
      <c r="JJX180" s="1"/>
      <c r="JJY180" s="1"/>
      <c r="JJZ180" s="1"/>
      <c r="JKA180" s="1"/>
      <c r="JKB180" s="1"/>
      <c r="JKC180" s="1"/>
      <c r="JKD180" s="1"/>
      <c r="JKE180" s="1"/>
      <c r="JKF180" s="1"/>
      <c r="JKG180" s="1"/>
      <c r="JKH180" s="1"/>
      <c r="JKI180" s="1"/>
      <c r="JKJ180" s="1"/>
      <c r="JKK180" s="1"/>
      <c r="JKL180" s="1"/>
      <c r="JKM180" s="1"/>
      <c r="JKN180" s="1"/>
      <c r="JKO180" s="1"/>
      <c r="JKP180" s="1"/>
      <c r="JKQ180" s="1"/>
      <c r="JKR180" s="1"/>
      <c r="JKS180" s="1"/>
      <c r="JKT180" s="1"/>
      <c r="JKU180" s="1"/>
      <c r="JKV180" s="1"/>
      <c r="JKW180" s="1"/>
      <c r="JKX180" s="1"/>
      <c r="JKY180" s="1"/>
      <c r="JKZ180" s="1"/>
      <c r="JLA180" s="1"/>
      <c r="JLB180" s="1"/>
      <c r="JLC180" s="1"/>
      <c r="JLD180" s="1"/>
      <c r="JLE180" s="1"/>
      <c r="JLF180" s="1"/>
      <c r="JLG180" s="1"/>
      <c r="JLH180" s="1"/>
      <c r="JLI180" s="1"/>
      <c r="JLJ180" s="1"/>
      <c r="JLK180" s="1"/>
      <c r="JLL180" s="1"/>
      <c r="JLM180" s="1"/>
      <c r="JLN180" s="1"/>
      <c r="JLO180" s="1"/>
      <c r="JLP180" s="1"/>
      <c r="JLQ180" s="1"/>
      <c r="JLR180" s="1"/>
      <c r="JLS180" s="1"/>
      <c r="JLT180" s="1"/>
      <c r="JLU180" s="1"/>
      <c r="JLV180" s="1"/>
      <c r="JLW180" s="1"/>
      <c r="JLX180" s="1"/>
      <c r="JLY180" s="1"/>
      <c r="JLZ180" s="1"/>
      <c r="JMA180" s="1"/>
      <c r="JMB180" s="1"/>
      <c r="JMC180" s="1"/>
      <c r="JMD180" s="1"/>
      <c r="JME180" s="1"/>
      <c r="JMF180" s="1"/>
      <c r="JMG180" s="1"/>
      <c r="JMH180" s="1"/>
      <c r="JMI180" s="1"/>
      <c r="JMJ180" s="1"/>
      <c r="JMK180" s="1"/>
      <c r="JML180" s="1"/>
      <c r="JMM180" s="1"/>
      <c r="JMN180" s="1"/>
      <c r="JMO180" s="1"/>
      <c r="JMP180" s="1"/>
      <c r="JMQ180" s="1"/>
      <c r="JMR180" s="1"/>
      <c r="JMS180" s="1"/>
      <c r="JMT180" s="1"/>
      <c r="JMU180" s="1"/>
      <c r="JMV180" s="1"/>
      <c r="JMW180" s="1"/>
      <c r="JMX180" s="1"/>
      <c r="JMY180" s="1"/>
      <c r="JMZ180" s="1"/>
      <c r="JNA180" s="1"/>
      <c r="JNB180" s="1"/>
      <c r="JNC180" s="1"/>
      <c r="JND180" s="1"/>
      <c r="JNE180" s="1"/>
      <c r="JNF180" s="1"/>
      <c r="JNG180" s="1"/>
      <c r="JNH180" s="1"/>
      <c r="JNI180" s="1"/>
      <c r="JNJ180" s="1"/>
      <c r="JNK180" s="1"/>
      <c r="JNL180" s="1"/>
      <c r="JNM180" s="1"/>
      <c r="JNN180" s="1"/>
      <c r="JNO180" s="1"/>
      <c r="JNP180" s="1"/>
      <c r="JNQ180" s="1"/>
      <c r="JNR180" s="1"/>
      <c r="JNS180" s="1"/>
      <c r="JNT180" s="1"/>
      <c r="JNU180" s="1"/>
      <c r="JNV180" s="1"/>
      <c r="JNW180" s="1"/>
      <c r="JNX180" s="1"/>
      <c r="JNY180" s="1"/>
      <c r="JNZ180" s="1"/>
      <c r="JOA180" s="1"/>
      <c r="JOB180" s="1"/>
      <c r="JOC180" s="1"/>
      <c r="JOD180" s="1"/>
      <c r="JOE180" s="1"/>
      <c r="JOF180" s="1"/>
      <c r="JOG180" s="1"/>
      <c r="JOH180" s="1"/>
      <c r="JOI180" s="1"/>
      <c r="JOJ180" s="1"/>
      <c r="JOK180" s="1"/>
      <c r="JOL180" s="1"/>
      <c r="JOM180" s="1"/>
      <c r="JON180" s="1"/>
      <c r="JOO180" s="1"/>
      <c r="JOP180" s="1"/>
      <c r="JOQ180" s="1"/>
      <c r="JOR180" s="1"/>
      <c r="JOS180" s="1"/>
      <c r="JOT180" s="1"/>
      <c r="JOU180" s="1"/>
      <c r="JOV180" s="1"/>
      <c r="JOW180" s="1"/>
      <c r="JOX180" s="1"/>
      <c r="JOY180" s="1"/>
      <c r="JOZ180" s="1"/>
      <c r="JPA180" s="1"/>
      <c r="JPB180" s="1"/>
      <c r="JPC180" s="1"/>
      <c r="JPD180" s="1"/>
      <c r="JPE180" s="1"/>
      <c r="JPF180" s="1"/>
      <c r="JPG180" s="1"/>
      <c r="JPH180" s="1"/>
      <c r="JPI180" s="1"/>
      <c r="JPJ180" s="1"/>
      <c r="JPK180" s="1"/>
      <c r="JPL180" s="1"/>
      <c r="JPM180" s="1"/>
      <c r="JPN180" s="1"/>
      <c r="JPO180" s="1"/>
      <c r="JPP180" s="1"/>
      <c r="JPQ180" s="1"/>
      <c r="JPR180" s="1"/>
      <c r="JPS180" s="1"/>
      <c r="JPT180" s="1"/>
      <c r="JPU180" s="1"/>
      <c r="JPV180" s="1"/>
      <c r="JPW180" s="1"/>
      <c r="JPX180" s="1"/>
      <c r="JPY180" s="1"/>
      <c r="JPZ180" s="1"/>
      <c r="JQA180" s="1"/>
      <c r="JQB180" s="1"/>
      <c r="JQC180" s="1"/>
      <c r="JQD180" s="1"/>
      <c r="JQE180" s="1"/>
      <c r="JQF180" s="1"/>
      <c r="JQG180" s="1"/>
      <c r="JQH180" s="1"/>
      <c r="JQI180" s="1"/>
      <c r="JQJ180" s="1"/>
      <c r="JQK180" s="1"/>
      <c r="JQL180" s="1"/>
      <c r="JQM180" s="1"/>
      <c r="JQN180" s="1"/>
      <c r="JQO180" s="1"/>
      <c r="JQP180" s="1"/>
      <c r="JQQ180" s="1"/>
      <c r="JQR180" s="1"/>
      <c r="JQS180" s="1"/>
      <c r="JQT180" s="1"/>
      <c r="JQU180" s="1"/>
      <c r="JQV180" s="1"/>
      <c r="JQW180" s="1"/>
      <c r="JQX180" s="1"/>
      <c r="JQY180" s="1"/>
      <c r="JQZ180" s="1"/>
      <c r="JRA180" s="1"/>
      <c r="JRB180" s="1"/>
      <c r="JRC180" s="1"/>
      <c r="JRD180" s="1"/>
      <c r="JRE180" s="1"/>
      <c r="JRF180" s="1"/>
      <c r="JRG180" s="1"/>
      <c r="JRH180" s="1"/>
      <c r="JRI180" s="1"/>
      <c r="JRJ180" s="1"/>
      <c r="JRK180" s="1"/>
      <c r="JRL180" s="1"/>
      <c r="JRM180" s="1"/>
      <c r="JRN180" s="1"/>
      <c r="JRO180" s="1"/>
      <c r="JRP180" s="1"/>
      <c r="JRQ180" s="1"/>
      <c r="JRR180" s="1"/>
      <c r="JRS180" s="1"/>
      <c r="JRT180" s="1"/>
      <c r="JRU180" s="1"/>
      <c r="JRV180" s="1"/>
      <c r="JRW180" s="1"/>
      <c r="JRX180" s="1"/>
      <c r="JRY180" s="1"/>
      <c r="JRZ180" s="1"/>
      <c r="JSA180" s="1"/>
      <c r="JSB180" s="1"/>
      <c r="JSC180" s="1"/>
      <c r="JSD180" s="1"/>
      <c r="JSE180" s="1"/>
      <c r="JSF180" s="1"/>
      <c r="JSG180" s="1"/>
      <c r="JSH180" s="1"/>
      <c r="JSI180" s="1"/>
      <c r="JSJ180" s="1"/>
      <c r="JSK180" s="1"/>
      <c r="JSL180" s="1"/>
      <c r="JSM180" s="1"/>
      <c r="JSN180" s="1"/>
      <c r="JSO180" s="1"/>
      <c r="JSP180" s="1"/>
      <c r="JSQ180" s="1"/>
      <c r="JSR180" s="1"/>
      <c r="JSS180" s="1"/>
      <c r="JST180" s="1"/>
      <c r="JSU180" s="1"/>
      <c r="JSV180" s="1"/>
      <c r="JSW180" s="1"/>
      <c r="JSX180" s="1"/>
      <c r="JSY180" s="1"/>
      <c r="JSZ180" s="1"/>
      <c r="JTA180" s="1"/>
      <c r="JTB180" s="1"/>
      <c r="JTC180" s="1"/>
      <c r="JTD180" s="1"/>
      <c r="JTE180" s="1"/>
      <c r="JTF180" s="1"/>
      <c r="JTG180" s="1"/>
      <c r="JTH180" s="1"/>
      <c r="JTI180" s="1"/>
      <c r="JTJ180" s="1"/>
      <c r="JTK180" s="1"/>
      <c r="JTL180" s="1"/>
      <c r="JTM180" s="1"/>
      <c r="JTN180" s="1"/>
      <c r="JTO180" s="1"/>
      <c r="JTP180" s="1"/>
      <c r="JTQ180" s="1"/>
      <c r="JTR180" s="1"/>
      <c r="JTS180" s="1"/>
      <c r="JTT180" s="1"/>
      <c r="JTU180" s="1"/>
      <c r="JTV180" s="1"/>
      <c r="JTW180" s="1"/>
      <c r="JTX180" s="1"/>
      <c r="JTY180" s="1"/>
      <c r="JTZ180" s="1"/>
      <c r="JUA180" s="1"/>
      <c r="JUB180" s="1"/>
      <c r="JUC180" s="1"/>
      <c r="JUD180" s="1"/>
      <c r="JUE180" s="1"/>
      <c r="JUF180" s="1"/>
      <c r="JUG180" s="1"/>
      <c r="JUH180" s="1"/>
      <c r="JUI180" s="1"/>
      <c r="JUJ180" s="1"/>
      <c r="JUK180" s="1"/>
      <c r="JUL180" s="1"/>
      <c r="JUM180" s="1"/>
      <c r="JUN180" s="1"/>
      <c r="JUO180" s="1"/>
      <c r="JUP180" s="1"/>
      <c r="JUQ180" s="1"/>
      <c r="JUR180" s="1"/>
      <c r="JUS180" s="1"/>
      <c r="JUT180" s="1"/>
      <c r="JUU180" s="1"/>
      <c r="JUV180" s="1"/>
      <c r="JUW180" s="1"/>
      <c r="JUX180" s="1"/>
      <c r="JUY180" s="1"/>
      <c r="JUZ180" s="1"/>
      <c r="JVA180" s="1"/>
      <c r="JVB180" s="1"/>
      <c r="JVC180" s="1"/>
      <c r="JVD180" s="1"/>
      <c r="JVE180" s="1"/>
      <c r="JVF180" s="1"/>
      <c r="JVG180" s="1"/>
      <c r="JVH180" s="1"/>
      <c r="JVI180" s="1"/>
      <c r="JVJ180" s="1"/>
      <c r="JVK180" s="1"/>
      <c r="JVL180" s="1"/>
      <c r="JVM180" s="1"/>
      <c r="JVN180" s="1"/>
      <c r="JVO180" s="1"/>
      <c r="JVP180" s="1"/>
      <c r="JVQ180" s="1"/>
      <c r="JVR180" s="1"/>
      <c r="JVS180" s="1"/>
      <c r="JVT180" s="1"/>
      <c r="JVU180" s="1"/>
      <c r="JVV180" s="1"/>
      <c r="JVW180" s="1"/>
      <c r="JVX180" s="1"/>
      <c r="JVY180" s="1"/>
      <c r="JVZ180" s="1"/>
      <c r="JWA180" s="1"/>
      <c r="JWB180" s="1"/>
      <c r="JWC180" s="1"/>
      <c r="JWD180" s="1"/>
      <c r="JWE180" s="1"/>
      <c r="JWF180" s="1"/>
      <c r="JWG180" s="1"/>
      <c r="JWH180" s="1"/>
      <c r="JWI180" s="1"/>
      <c r="JWJ180" s="1"/>
      <c r="JWK180" s="1"/>
      <c r="JWL180" s="1"/>
      <c r="JWM180" s="1"/>
      <c r="JWN180" s="1"/>
      <c r="JWO180" s="1"/>
      <c r="JWP180" s="1"/>
      <c r="JWQ180" s="1"/>
      <c r="JWR180" s="1"/>
      <c r="JWS180" s="1"/>
      <c r="JWT180" s="1"/>
      <c r="JWU180" s="1"/>
      <c r="JWV180" s="1"/>
      <c r="JWW180" s="1"/>
      <c r="JWX180" s="1"/>
      <c r="JWY180" s="1"/>
      <c r="JWZ180" s="1"/>
      <c r="JXA180" s="1"/>
      <c r="JXB180" s="1"/>
      <c r="JXC180" s="1"/>
      <c r="JXD180" s="1"/>
      <c r="JXE180" s="1"/>
      <c r="JXF180" s="1"/>
      <c r="JXG180" s="1"/>
      <c r="JXH180" s="1"/>
      <c r="JXI180" s="1"/>
      <c r="JXJ180" s="1"/>
      <c r="JXK180" s="1"/>
      <c r="JXL180" s="1"/>
      <c r="JXM180" s="1"/>
      <c r="JXN180" s="1"/>
      <c r="JXO180" s="1"/>
      <c r="JXP180" s="1"/>
      <c r="JXQ180" s="1"/>
      <c r="JXR180" s="1"/>
      <c r="JXS180" s="1"/>
      <c r="JXT180" s="1"/>
      <c r="JXU180" s="1"/>
      <c r="JXV180" s="1"/>
      <c r="JXW180" s="1"/>
      <c r="JXX180" s="1"/>
      <c r="JXY180" s="1"/>
      <c r="JXZ180" s="1"/>
      <c r="JYA180" s="1"/>
      <c r="JYB180" s="1"/>
      <c r="JYC180" s="1"/>
      <c r="JYD180" s="1"/>
      <c r="JYE180" s="1"/>
      <c r="JYF180" s="1"/>
      <c r="JYG180" s="1"/>
      <c r="JYH180" s="1"/>
      <c r="JYI180" s="1"/>
      <c r="JYJ180" s="1"/>
      <c r="JYK180" s="1"/>
      <c r="JYL180" s="1"/>
      <c r="JYM180" s="1"/>
      <c r="JYN180" s="1"/>
      <c r="JYO180" s="1"/>
      <c r="JYP180" s="1"/>
      <c r="JYQ180" s="1"/>
      <c r="JYR180" s="1"/>
      <c r="JYS180" s="1"/>
      <c r="JYT180" s="1"/>
      <c r="JYU180" s="1"/>
      <c r="JYV180" s="1"/>
      <c r="JYW180" s="1"/>
      <c r="JYX180" s="1"/>
      <c r="JYY180" s="1"/>
      <c r="JYZ180" s="1"/>
      <c r="JZA180" s="1"/>
      <c r="JZB180" s="1"/>
      <c r="JZC180" s="1"/>
      <c r="JZD180" s="1"/>
      <c r="JZE180" s="1"/>
      <c r="JZF180" s="1"/>
      <c r="JZG180" s="1"/>
      <c r="JZH180" s="1"/>
      <c r="JZI180" s="1"/>
      <c r="JZJ180" s="1"/>
      <c r="JZK180" s="1"/>
      <c r="JZL180" s="1"/>
      <c r="JZM180" s="1"/>
      <c r="JZN180" s="1"/>
      <c r="JZO180" s="1"/>
      <c r="JZP180" s="1"/>
      <c r="JZQ180" s="1"/>
      <c r="JZR180" s="1"/>
      <c r="JZS180" s="1"/>
      <c r="JZT180" s="1"/>
      <c r="JZU180" s="1"/>
      <c r="JZV180" s="1"/>
      <c r="JZW180" s="1"/>
      <c r="JZX180" s="1"/>
      <c r="JZY180" s="1"/>
      <c r="JZZ180" s="1"/>
      <c r="KAA180" s="1"/>
      <c r="KAB180" s="1"/>
      <c r="KAC180" s="1"/>
      <c r="KAD180" s="1"/>
      <c r="KAE180" s="1"/>
      <c r="KAF180" s="1"/>
      <c r="KAG180" s="1"/>
      <c r="KAH180" s="1"/>
      <c r="KAI180" s="1"/>
      <c r="KAJ180" s="1"/>
      <c r="KAK180" s="1"/>
      <c r="KAL180" s="1"/>
      <c r="KAM180" s="1"/>
      <c r="KAN180" s="1"/>
      <c r="KAO180" s="1"/>
      <c r="KAP180" s="1"/>
      <c r="KAQ180" s="1"/>
      <c r="KAR180" s="1"/>
      <c r="KAS180" s="1"/>
      <c r="KAT180" s="1"/>
      <c r="KAU180" s="1"/>
      <c r="KAV180" s="1"/>
      <c r="KAW180" s="1"/>
      <c r="KAX180" s="1"/>
      <c r="KAY180" s="1"/>
      <c r="KAZ180" s="1"/>
      <c r="KBA180" s="1"/>
      <c r="KBB180" s="1"/>
      <c r="KBC180" s="1"/>
      <c r="KBD180" s="1"/>
      <c r="KBE180" s="1"/>
      <c r="KBF180" s="1"/>
      <c r="KBG180" s="1"/>
      <c r="KBH180" s="1"/>
      <c r="KBI180" s="1"/>
      <c r="KBJ180" s="1"/>
      <c r="KBK180" s="1"/>
      <c r="KBL180" s="1"/>
      <c r="KBM180" s="1"/>
      <c r="KBN180" s="1"/>
      <c r="KBO180" s="1"/>
      <c r="KBP180" s="1"/>
      <c r="KBQ180" s="1"/>
      <c r="KBR180" s="1"/>
      <c r="KBS180" s="1"/>
      <c r="KBT180" s="1"/>
      <c r="KBU180" s="1"/>
      <c r="KBV180" s="1"/>
      <c r="KBW180" s="1"/>
      <c r="KBX180" s="1"/>
      <c r="KBY180" s="1"/>
      <c r="KBZ180" s="1"/>
      <c r="KCA180" s="1"/>
      <c r="KCB180" s="1"/>
      <c r="KCC180" s="1"/>
      <c r="KCD180" s="1"/>
      <c r="KCE180" s="1"/>
      <c r="KCF180" s="1"/>
      <c r="KCG180" s="1"/>
      <c r="KCH180" s="1"/>
      <c r="KCI180" s="1"/>
      <c r="KCJ180" s="1"/>
      <c r="KCK180" s="1"/>
      <c r="KCL180" s="1"/>
      <c r="KCM180" s="1"/>
      <c r="KCN180" s="1"/>
      <c r="KCO180" s="1"/>
      <c r="KCP180" s="1"/>
      <c r="KCQ180" s="1"/>
      <c r="KCR180" s="1"/>
      <c r="KCS180" s="1"/>
      <c r="KCT180" s="1"/>
      <c r="KCU180" s="1"/>
      <c r="KCV180" s="1"/>
      <c r="KCW180" s="1"/>
      <c r="KCX180" s="1"/>
      <c r="KCY180" s="1"/>
      <c r="KCZ180" s="1"/>
      <c r="KDA180" s="1"/>
      <c r="KDB180" s="1"/>
      <c r="KDC180" s="1"/>
      <c r="KDD180" s="1"/>
      <c r="KDE180" s="1"/>
      <c r="KDF180" s="1"/>
      <c r="KDG180" s="1"/>
      <c r="KDH180" s="1"/>
      <c r="KDI180" s="1"/>
      <c r="KDJ180" s="1"/>
      <c r="KDK180" s="1"/>
      <c r="KDL180" s="1"/>
      <c r="KDM180" s="1"/>
      <c r="KDN180" s="1"/>
      <c r="KDO180" s="1"/>
      <c r="KDP180" s="1"/>
      <c r="KDQ180" s="1"/>
      <c r="KDR180" s="1"/>
      <c r="KDS180" s="1"/>
      <c r="KDT180" s="1"/>
      <c r="KDU180" s="1"/>
      <c r="KDV180" s="1"/>
      <c r="KDW180" s="1"/>
      <c r="KDX180" s="1"/>
      <c r="KDY180" s="1"/>
      <c r="KDZ180" s="1"/>
      <c r="KEA180" s="1"/>
      <c r="KEB180" s="1"/>
      <c r="KEC180" s="1"/>
      <c r="KED180" s="1"/>
      <c r="KEE180" s="1"/>
      <c r="KEF180" s="1"/>
      <c r="KEG180" s="1"/>
      <c r="KEH180" s="1"/>
      <c r="KEI180" s="1"/>
      <c r="KEJ180" s="1"/>
      <c r="KEK180" s="1"/>
      <c r="KEL180" s="1"/>
      <c r="KEM180" s="1"/>
      <c r="KEN180" s="1"/>
      <c r="KEO180" s="1"/>
      <c r="KEP180" s="1"/>
      <c r="KEQ180" s="1"/>
      <c r="KER180" s="1"/>
      <c r="KES180" s="1"/>
      <c r="KET180" s="1"/>
      <c r="KEU180" s="1"/>
      <c r="KEV180" s="1"/>
      <c r="KEW180" s="1"/>
      <c r="KEX180" s="1"/>
      <c r="KEY180" s="1"/>
      <c r="KEZ180" s="1"/>
      <c r="KFA180" s="1"/>
      <c r="KFB180" s="1"/>
      <c r="KFC180" s="1"/>
      <c r="KFD180" s="1"/>
      <c r="KFE180" s="1"/>
      <c r="KFF180" s="1"/>
      <c r="KFG180" s="1"/>
      <c r="KFH180" s="1"/>
      <c r="KFI180" s="1"/>
      <c r="KFJ180" s="1"/>
      <c r="KFK180" s="1"/>
      <c r="KFL180" s="1"/>
      <c r="KFM180" s="1"/>
      <c r="KFN180" s="1"/>
      <c r="KFO180" s="1"/>
      <c r="KFP180" s="1"/>
      <c r="KFQ180" s="1"/>
      <c r="KFR180" s="1"/>
      <c r="KFS180" s="1"/>
      <c r="KFT180" s="1"/>
      <c r="KFU180" s="1"/>
      <c r="KFV180" s="1"/>
      <c r="KFW180" s="1"/>
      <c r="KFX180" s="1"/>
      <c r="KFY180" s="1"/>
      <c r="KFZ180" s="1"/>
      <c r="KGA180" s="1"/>
      <c r="KGB180" s="1"/>
      <c r="KGC180" s="1"/>
      <c r="KGD180" s="1"/>
      <c r="KGE180" s="1"/>
      <c r="KGF180" s="1"/>
      <c r="KGG180" s="1"/>
      <c r="KGH180" s="1"/>
      <c r="KGI180" s="1"/>
      <c r="KGJ180" s="1"/>
      <c r="KGK180" s="1"/>
      <c r="KGL180" s="1"/>
      <c r="KGM180" s="1"/>
      <c r="KGN180" s="1"/>
      <c r="KGO180" s="1"/>
      <c r="KGP180" s="1"/>
      <c r="KGQ180" s="1"/>
      <c r="KGR180" s="1"/>
      <c r="KGS180" s="1"/>
      <c r="KGT180" s="1"/>
      <c r="KGU180" s="1"/>
      <c r="KGV180" s="1"/>
      <c r="KGW180" s="1"/>
      <c r="KGX180" s="1"/>
      <c r="KGY180" s="1"/>
      <c r="KGZ180" s="1"/>
      <c r="KHA180" s="1"/>
      <c r="KHB180" s="1"/>
      <c r="KHC180" s="1"/>
      <c r="KHD180" s="1"/>
      <c r="KHE180" s="1"/>
      <c r="KHF180" s="1"/>
      <c r="KHG180" s="1"/>
      <c r="KHH180" s="1"/>
      <c r="KHI180" s="1"/>
      <c r="KHJ180" s="1"/>
      <c r="KHK180" s="1"/>
      <c r="KHL180" s="1"/>
      <c r="KHM180" s="1"/>
      <c r="KHN180" s="1"/>
      <c r="KHO180" s="1"/>
      <c r="KHP180" s="1"/>
      <c r="KHQ180" s="1"/>
      <c r="KHR180" s="1"/>
      <c r="KHS180" s="1"/>
      <c r="KHT180" s="1"/>
      <c r="KHU180" s="1"/>
      <c r="KHV180" s="1"/>
      <c r="KHW180" s="1"/>
      <c r="KHX180" s="1"/>
      <c r="KHY180" s="1"/>
      <c r="KHZ180" s="1"/>
      <c r="KIA180" s="1"/>
      <c r="KIB180" s="1"/>
      <c r="KIC180" s="1"/>
      <c r="KID180" s="1"/>
      <c r="KIE180" s="1"/>
      <c r="KIF180" s="1"/>
      <c r="KIG180" s="1"/>
      <c r="KIH180" s="1"/>
      <c r="KII180" s="1"/>
      <c r="KIJ180" s="1"/>
      <c r="KIK180" s="1"/>
      <c r="KIL180" s="1"/>
      <c r="KIM180" s="1"/>
      <c r="KIN180" s="1"/>
      <c r="KIO180" s="1"/>
      <c r="KIP180" s="1"/>
      <c r="KIQ180" s="1"/>
      <c r="KIR180" s="1"/>
      <c r="KIS180" s="1"/>
      <c r="KIT180" s="1"/>
      <c r="KIU180" s="1"/>
      <c r="KIV180" s="1"/>
      <c r="KIW180" s="1"/>
      <c r="KIX180" s="1"/>
      <c r="KIY180" s="1"/>
      <c r="KIZ180" s="1"/>
      <c r="KJA180" s="1"/>
      <c r="KJB180" s="1"/>
      <c r="KJC180" s="1"/>
      <c r="KJD180" s="1"/>
      <c r="KJE180" s="1"/>
      <c r="KJF180" s="1"/>
      <c r="KJG180" s="1"/>
      <c r="KJH180" s="1"/>
      <c r="KJI180" s="1"/>
      <c r="KJJ180" s="1"/>
      <c r="KJK180" s="1"/>
      <c r="KJL180" s="1"/>
      <c r="KJM180" s="1"/>
      <c r="KJN180" s="1"/>
      <c r="KJO180" s="1"/>
      <c r="KJP180" s="1"/>
      <c r="KJQ180" s="1"/>
      <c r="KJR180" s="1"/>
      <c r="KJS180" s="1"/>
      <c r="KJT180" s="1"/>
      <c r="KJU180" s="1"/>
      <c r="KJV180" s="1"/>
      <c r="KJW180" s="1"/>
      <c r="KJX180" s="1"/>
      <c r="KJY180" s="1"/>
      <c r="KJZ180" s="1"/>
      <c r="KKA180" s="1"/>
      <c r="KKB180" s="1"/>
      <c r="KKC180" s="1"/>
      <c r="KKD180" s="1"/>
      <c r="KKE180" s="1"/>
      <c r="KKF180" s="1"/>
      <c r="KKG180" s="1"/>
      <c r="KKH180" s="1"/>
      <c r="KKI180" s="1"/>
      <c r="KKJ180" s="1"/>
      <c r="KKK180" s="1"/>
      <c r="KKL180" s="1"/>
      <c r="KKM180" s="1"/>
      <c r="KKN180" s="1"/>
      <c r="KKO180" s="1"/>
      <c r="KKP180" s="1"/>
      <c r="KKQ180" s="1"/>
      <c r="KKR180" s="1"/>
      <c r="KKS180" s="1"/>
      <c r="KKT180" s="1"/>
      <c r="KKU180" s="1"/>
      <c r="KKV180" s="1"/>
      <c r="KKW180" s="1"/>
      <c r="KKX180" s="1"/>
      <c r="KKY180" s="1"/>
      <c r="KKZ180" s="1"/>
      <c r="KLA180" s="1"/>
      <c r="KLB180" s="1"/>
      <c r="KLC180" s="1"/>
      <c r="KLD180" s="1"/>
      <c r="KLE180" s="1"/>
      <c r="KLF180" s="1"/>
      <c r="KLG180" s="1"/>
      <c r="KLH180" s="1"/>
      <c r="KLI180" s="1"/>
      <c r="KLJ180" s="1"/>
      <c r="KLK180" s="1"/>
      <c r="KLL180" s="1"/>
      <c r="KLM180" s="1"/>
      <c r="KLN180" s="1"/>
      <c r="KLO180" s="1"/>
      <c r="KLP180" s="1"/>
      <c r="KLQ180" s="1"/>
      <c r="KLR180" s="1"/>
      <c r="KLS180" s="1"/>
      <c r="KLT180" s="1"/>
      <c r="KLU180" s="1"/>
      <c r="KLV180" s="1"/>
      <c r="KLW180" s="1"/>
      <c r="KLX180" s="1"/>
      <c r="KLY180" s="1"/>
      <c r="KLZ180" s="1"/>
      <c r="KMA180" s="1"/>
      <c r="KMB180" s="1"/>
      <c r="KMC180" s="1"/>
      <c r="KMD180" s="1"/>
      <c r="KME180" s="1"/>
      <c r="KMF180" s="1"/>
      <c r="KMG180" s="1"/>
      <c r="KMH180" s="1"/>
      <c r="KMI180" s="1"/>
      <c r="KMJ180" s="1"/>
      <c r="KMK180" s="1"/>
      <c r="KML180" s="1"/>
      <c r="KMM180" s="1"/>
      <c r="KMN180" s="1"/>
      <c r="KMO180" s="1"/>
      <c r="KMP180" s="1"/>
      <c r="KMQ180" s="1"/>
      <c r="KMR180" s="1"/>
      <c r="KMS180" s="1"/>
      <c r="KMT180" s="1"/>
      <c r="KMU180" s="1"/>
      <c r="KMV180" s="1"/>
      <c r="KMW180" s="1"/>
      <c r="KMX180" s="1"/>
      <c r="KMY180" s="1"/>
      <c r="KMZ180" s="1"/>
      <c r="KNA180" s="1"/>
      <c r="KNB180" s="1"/>
      <c r="KNC180" s="1"/>
      <c r="KND180" s="1"/>
      <c r="KNE180" s="1"/>
      <c r="KNF180" s="1"/>
      <c r="KNG180" s="1"/>
      <c r="KNH180" s="1"/>
      <c r="KNI180" s="1"/>
      <c r="KNJ180" s="1"/>
      <c r="KNK180" s="1"/>
      <c r="KNL180" s="1"/>
      <c r="KNM180" s="1"/>
      <c r="KNN180" s="1"/>
      <c r="KNO180" s="1"/>
      <c r="KNP180" s="1"/>
      <c r="KNQ180" s="1"/>
      <c r="KNR180" s="1"/>
      <c r="KNS180" s="1"/>
      <c r="KNT180" s="1"/>
      <c r="KNU180" s="1"/>
      <c r="KNV180" s="1"/>
      <c r="KNW180" s="1"/>
      <c r="KNX180" s="1"/>
      <c r="KNY180" s="1"/>
      <c r="KNZ180" s="1"/>
      <c r="KOA180" s="1"/>
      <c r="KOB180" s="1"/>
      <c r="KOC180" s="1"/>
      <c r="KOD180" s="1"/>
      <c r="KOE180" s="1"/>
      <c r="KOF180" s="1"/>
      <c r="KOG180" s="1"/>
      <c r="KOH180" s="1"/>
      <c r="KOI180" s="1"/>
      <c r="KOJ180" s="1"/>
      <c r="KOK180" s="1"/>
      <c r="KOL180" s="1"/>
      <c r="KOM180" s="1"/>
      <c r="KON180" s="1"/>
      <c r="KOO180" s="1"/>
      <c r="KOP180" s="1"/>
      <c r="KOQ180" s="1"/>
      <c r="KOR180" s="1"/>
      <c r="KOS180" s="1"/>
      <c r="KOT180" s="1"/>
      <c r="KOU180" s="1"/>
      <c r="KOV180" s="1"/>
      <c r="KOW180" s="1"/>
      <c r="KOX180" s="1"/>
      <c r="KOY180" s="1"/>
      <c r="KOZ180" s="1"/>
      <c r="KPA180" s="1"/>
      <c r="KPB180" s="1"/>
      <c r="KPC180" s="1"/>
      <c r="KPD180" s="1"/>
      <c r="KPE180" s="1"/>
      <c r="KPF180" s="1"/>
      <c r="KPG180" s="1"/>
      <c r="KPH180" s="1"/>
      <c r="KPI180" s="1"/>
      <c r="KPJ180" s="1"/>
      <c r="KPK180" s="1"/>
      <c r="KPL180" s="1"/>
      <c r="KPM180" s="1"/>
      <c r="KPN180" s="1"/>
      <c r="KPO180" s="1"/>
      <c r="KPP180" s="1"/>
      <c r="KPQ180" s="1"/>
      <c r="KPR180" s="1"/>
      <c r="KPS180" s="1"/>
      <c r="KPT180" s="1"/>
      <c r="KPU180" s="1"/>
      <c r="KPV180" s="1"/>
      <c r="KPW180" s="1"/>
      <c r="KPX180" s="1"/>
      <c r="KPY180" s="1"/>
      <c r="KPZ180" s="1"/>
      <c r="KQA180" s="1"/>
      <c r="KQB180" s="1"/>
      <c r="KQC180" s="1"/>
      <c r="KQD180" s="1"/>
      <c r="KQE180" s="1"/>
      <c r="KQF180" s="1"/>
      <c r="KQG180" s="1"/>
      <c r="KQH180" s="1"/>
      <c r="KQI180" s="1"/>
      <c r="KQJ180" s="1"/>
      <c r="KQK180" s="1"/>
      <c r="KQL180" s="1"/>
      <c r="KQM180" s="1"/>
      <c r="KQN180" s="1"/>
      <c r="KQO180" s="1"/>
      <c r="KQP180" s="1"/>
      <c r="KQQ180" s="1"/>
      <c r="KQR180" s="1"/>
      <c r="KQS180" s="1"/>
      <c r="KQT180" s="1"/>
      <c r="KQU180" s="1"/>
      <c r="KQV180" s="1"/>
      <c r="KQW180" s="1"/>
      <c r="KQX180" s="1"/>
      <c r="KQY180" s="1"/>
      <c r="KQZ180" s="1"/>
      <c r="KRA180" s="1"/>
      <c r="KRB180" s="1"/>
      <c r="KRC180" s="1"/>
      <c r="KRD180" s="1"/>
      <c r="KRE180" s="1"/>
      <c r="KRF180" s="1"/>
      <c r="KRG180" s="1"/>
      <c r="KRH180" s="1"/>
      <c r="KRI180" s="1"/>
      <c r="KRJ180" s="1"/>
      <c r="KRK180" s="1"/>
      <c r="KRL180" s="1"/>
      <c r="KRM180" s="1"/>
      <c r="KRN180" s="1"/>
      <c r="KRO180" s="1"/>
      <c r="KRP180" s="1"/>
      <c r="KRQ180" s="1"/>
      <c r="KRR180" s="1"/>
      <c r="KRS180" s="1"/>
      <c r="KRT180" s="1"/>
      <c r="KRU180" s="1"/>
      <c r="KRV180" s="1"/>
      <c r="KRW180" s="1"/>
      <c r="KRX180" s="1"/>
      <c r="KRY180" s="1"/>
      <c r="KRZ180" s="1"/>
      <c r="KSA180" s="1"/>
      <c r="KSB180" s="1"/>
      <c r="KSC180" s="1"/>
      <c r="KSD180" s="1"/>
      <c r="KSE180" s="1"/>
      <c r="KSF180" s="1"/>
      <c r="KSG180" s="1"/>
      <c r="KSH180" s="1"/>
      <c r="KSI180" s="1"/>
      <c r="KSJ180" s="1"/>
      <c r="KSK180" s="1"/>
      <c r="KSL180" s="1"/>
      <c r="KSM180" s="1"/>
      <c r="KSN180" s="1"/>
      <c r="KSO180" s="1"/>
      <c r="KSP180" s="1"/>
      <c r="KSQ180" s="1"/>
      <c r="KSR180" s="1"/>
      <c r="KSS180" s="1"/>
      <c r="KST180" s="1"/>
      <c r="KSU180" s="1"/>
      <c r="KSV180" s="1"/>
      <c r="KSW180" s="1"/>
      <c r="KSX180" s="1"/>
      <c r="KSY180" s="1"/>
      <c r="KSZ180" s="1"/>
      <c r="KTA180" s="1"/>
      <c r="KTB180" s="1"/>
      <c r="KTC180" s="1"/>
      <c r="KTD180" s="1"/>
      <c r="KTE180" s="1"/>
      <c r="KTF180" s="1"/>
      <c r="KTG180" s="1"/>
      <c r="KTH180" s="1"/>
      <c r="KTI180" s="1"/>
      <c r="KTJ180" s="1"/>
      <c r="KTK180" s="1"/>
      <c r="KTL180" s="1"/>
      <c r="KTM180" s="1"/>
      <c r="KTN180" s="1"/>
      <c r="KTO180" s="1"/>
      <c r="KTP180" s="1"/>
      <c r="KTQ180" s="1"/>
      <c r="KTR180" s="1"/>
      <c r="KTS180" s="1"/>
      <c r="KTT180" s="1"/>
      <c r="KTU180" s="1"/>
      <c r="KTV180" s="1"/>
      <c r="KTW180" s="1"/>
      <c r="KTX180" s="1"/>
      <c r="KTY180" s="1"/>
      <c r="KTZ180" s="1"/>
      <c r="KUA180" s="1"/>
      <c r="KUB180" s="1"/>
      <c r="KUC180" s="1"/>
      <c r="KUD180" s="1"/>
      <c r="KUE180" s="1"/>
      <c r="KUF180" s="1"/>
      <c r="KUG180" s="1"/>
      <c r="KUH180" s="1"/>
      <c r="KUI180" s="1"/>
      <c r="KUJ180" s="1"/>
      <c r="KUK180" s="1"/>
      <c r="KUL180" s="1"/>
      <c r="KUM180" s="1"/>
      <c r="KUN180" s="1"/>
      <c r="KUO180" s="1"/>
      <c r="KUP180" s="1"/>
      <c r="KUQ180" s="1"/>
      <c r="KUR180" s="1"/>
      <c r="KUS180" s="1"/>
      <c r="KUT180" s="1"/>
      <c r="KUU180" s="1"/>
      <c r="KUV180" s="1"/>
      <c r="KUW180" s="1"/>
      <c r="KUX180" s="1"/>
      <c r="KUY180" s="1"/>
      <c r="KUZ180" s="1"/>
      <c r="KVA180" s="1"/>
      <c r="KVB180" s="1"/>
      <c r="KVC180" s="1"/>
      <c r="KVD180" s="1"/>
      <c r="KVE180" s="1"/>
      <c r="KVF180" s="1"/>
      <c r="KVG180" s="1"/>
      <c r="KVH180" s="1"/>
      <c r="KVI180" s="1"/>
      <c r="KVJ180" s="1"/>
      <c r="KVK180" s="1"/>
      <c r="KVL180" s="1"/>
      <c r="KVM180" s="1"/>
      <c r="KVN180" s="1"/>
      <c r="KVO180" s="1"/>
      <c r="KVP180" s="1"/>
      <c r="KVQ180" s="1"/>
      <c r="KVR180" s="1"/>
      <c r="KVS180" s="1"/>
      <c r="KVT180" s="1"/>
      <c r="KVU180" s="1"/>
      <c r="KVV180" s="1"/>
      <c r="KVW180" s="1"/>
      <c r="KVX180" s="1"/>
      <c r="KVY180" s="1"/>
      <c r="KVZ180" s="1"/>
      <c r="KWA180" s="1"/>
      <c r="KWB180" s="1"/>
      <c r="KWC180" s="1"/>
      <c r="KWD180" s="1"/>
      <c r="KWE180" s="1"/>
      <c r="KWF180" s="1"/>
      <c r="KWG180" s="1"/>
      <c r="KWH180" s="1"/>
      <c r="KWI180" s="1"/>
      <c r="KWJ180" s="1"/>
      <c r="KWK180" s="1"/>
      <c r="KWL180" s="1"/>
      <c r="KWM180" s="1"/>
      <c r="KWN180" s="1"/>
      <c r="KWO180" s="1"/>
      <c r="KWP180" s="1"/>
      <c r="KWQ180" s="1"/>
      <c r="KWR180" s="1"/>
      <c r="KWS180" s="1"/>
      <c r="KWT180" s="1"/>
      <c r="KWU180" s="1"/>
      <c r="KWV180" s="1"/>
      <c r="KWW180" s="1"/>
      <c r="KWX180" s="1"/>
      <c r="KWY180" s="1"/>
      <c r="KWZ180" s="1"/>
      <c r="KXA180" s="1"/>
      <c r="KXB180" s="1"/>
      <c r="KXC180" s="1"/>
      <c r="KXD180" s="1"/>
      <c r="KXE180" s="1"/>
      <c r="KXF180" s="1"/>
      <c r="KXG180" s="1"/>
      <c r="KXH180" s="1"/>
      <c r="KXI180" s="1"/>
      <c r="KXJ180" s="1"/>
      <c r="KXK180" s="1"/>
      <c r="KXL180" s="1"/>
      <c r="KXM180" s="1"/>
      <c r="KXN180" s="1"/>
      <c r="KXO180" s="1"/>
      <c r="KXP180" s="1"/>
      <c r="KXQ180" s="1"/>
      <c r="KXR180" s="1"/>
      <c r="KXS180" s="1"/>
      <c r="KXT180" s="1"/>
      <c r="KXU180" s="1"/>
      <c r="KXV180" s="1"/>
      <c r="KXW180" s="1"/>
      <c r="KXX180" s="1"/>
      <c r="KXY180" s="1"/>
      <c r="KXZ180" s="1"/>
      <c r="KYA180" s="1"/>
      <c r="KYB180" s="1"/>
      <c r="KYC180" s="1"/>
      <c r="KYD180" s="1"/>
      <c r="KYE180" s="1"/>
      <c r="KYF180" s="1"/>
      <c r="KYG180" s="1"/>
      <c r="KYH180" s="1"/>
      <c r="KYI180" s="1"/>
      <c r="KYJ180" s="1"/>
      <c r="KYK180" s="1"/>
      <c r="KYL180" s="1"/>
      <c r="KYM180" s="1"/>
      <c r="KYN180" s="1"/>
      <c r="KYO180" s="1"/>
      <c r="KYP180" s="1"/>
      <c r="KYQ180" s="1"/>
      <c r="KYR180" s="1"/>
      <c r="KYS180" s="1"/>
      <c r="KYT180" s="1"/>
      <c r="KYU180" s="1"/>
      <c r="KYV180" s="1"/>
      <c r="KYW180" s="1"/>
      <c r="KYX180" s="1"/>
      <c r="KYY180" s="1"/>
      <c r="KYZ180" s="1"/>
      <c r="KZA180" s="1"/>
      <c r="KZB180" s="1"/>
      <c r="KZC180" s="1"/>
      <c r="KZD180" s="1"/>
      <c r="KZE180" s="1"/>
      <c r="KZF180" s="1"/>
      <c r="KZG180" s="1"/>
      <c r="KZH180" s="1"/>
      <c r="KZI180" s="1"/>
      <c r="KZJ180" s="1"/>
      <c r="KZK180" s="1"/>
      <c r="KZL180" s="1"/>
      <c r="KZM180" s="1"/>
      <c r="KZN180" s="1"/>
      <c r="KZO180" s="1"/>
      <c r="KZP180" s="1"/>
      <c r="KZQ180" s="1"/>
      <c r="KZR180" s="1"/>
      <c r="KZS180" s="1"/>
      <c r="KZT180" s="1"/>
      <c r="KZU180" s="1"/>
      <c r="KZV180" s="1"/>
      <c r="KZW180" s="1"/>
      <c r="KZX180" s="1"/>
      <c r="KZY180" s="1"/>
      <c r="KZZ180" s="1"/>
      <c r="LAA180" s="1"/>
      <c r="LAB180" s="1"/>
      <c r="LAC180" s="1"/>
      <c r="LAD180" s="1"/>
      <c r="LAE180" s="1"/>
      <c r="LAF180" s="1"/>
      <c r="LAG180" s="1"/>
      <c r="LAH180" s="1"/>
      <c r="LAI180" s="1"/>
      <c r="LAJ180" s="1"/>
      <c r="LAK180" s="1"/>
      <c r="LAL180" s="1"/>
      <c r="LAM180" s="1"/>
      <c r="LAN180" s="1"/>
      <c r="LAO180" s="1"/>
      <c r="LAP180" s="1"/>
      <c r="LAQ180" s="1"/>
      <c r="LAR180" s="1"/>
      <c r="LAS180" s="1"/>
      <c r="LAT180" s="1"/>
      <c r="LAU180" s="1"/>
      <c r="LAV180" s="1"/>
      <c r="LAW180" s="1"/>
      <c r="LAX180" s="1"/>
      <c r="LAY180" s="1"/>
      <c r="LAZ180" s="1"/>
      <c r="LBA180" s="1"/>
      <c r="LBB180" s="1"/>
      <c r="LBC180" s="1"/>
      <c r="LBD180" s="1"/>
      <c r="LBE180" s="1"/>
      <c r="LBF180" s="1"/>
      <c r="LBG180" s="1"/>
      <c r="LBH180" s="1"/>
      <c r="LBI180" s="1"/>
      <c r="LBJ180" s="1"/>
      <c r="LBK180" s="1"/>
      <c r="LBL180" s="1"/>
      <c r="LBM180" s="1"/>
      <c r="LBN180" s="1"/>
      <c r="LBO180" s="1"/>
      <c r="LBP180" s="1"/>
      <c r="LBQ180" s="1"/>
      <c r="LBR180" s="1"/>
      <c r="LBS180" s="1"/>
      <c r="LBT180" s="1"/>
      <c r="LBU180" s="1"/>
      <c r="LBV180" s="1"/>
      <c r="LBW180" s="1"/>
      <c r="LBX180" s="1"/>
      <c r="LBY180" s="1"/>
      <c r="LBZ180" s="1"/>
      <c r="LCA180" s="1"/>
      <c r="LCB180" s="1"/>
      <c r="LCC180" s="1"/>
      <c r="LCD180" s="1"/>
      <c r="LCE180" s="1"/>
      <c r="LCF180" s="1"/>
      <c r="LCG180" s="1"/>
      <c r="LCH180" s="1"/>
      <c r="LCI180" s="1"/>
      <c r="LCJ180" s="1"/>
      <c r="LCK180" s="1"/>
      <c r="LCL180" s="1"/>
      <c r="LCM180" s="1"/>
      <c r="LCN180" s="1"/>
      <c r="LCO180" s="1"/>
      <c r="LCP180" s="1"/>
      <c r="LCQ180" s="1"/>
      <c r="LCR180" s="1"/>
      <c r="LCS180" s="1"/>
      <c r="LCT180" s="1"/>
      <c r="LCU180" s="1"/>
      <c r="LCV180" s="1"/>
      <c r="LCW180" s="1"/>
      <c r="LCX180" s="1"/>
      <c r="LCY180" s="1"/>
      <c r="LCZ180" s="1"/>
      <c r="LDA180" s="1"/>
      <c r="LDB180" s="1"/>
      <c r="LDC180" s="1"/>
      <c r="LDD180" s="1"/>
      <c r="LDE180" s="1"/>
      <c r="LDF180" s="1"/>
      <c r="LDG180" s="1"/>
      <c r="LDH180" s="1"/>
      <c r="LDI180" s="1"/>
      <c r="LDJ180" s="1"/>
      <c r="LDK180" s="1"/>
      <c r="LDL180" s="1"/>
      <c r="LDM180" s="1"/>
      <c r="LDN180" s="1"/>
      <c r="LDO180" s="1"/>
      <c r="LDP180" s="1"/>
      <c r="LDQ180" s="1"/>
      <c r="LDR180" s="1"/>
      <c r="LDS180" s="1"/>
      <c r="LDT180" s="1"/>
      <c r="LDU180" s="1"/>
      <c r="LDV180" s="1"/>
      <c r="LDW180" s="1"/>
      <c r="LDX180" s="1"/>
      <c r="LDY180" s="1"/>
      <c r="LDZ180" s="1"/>
      <c r="LEA180" s="1"/>
      <c r="LEB180" s="1"/>
      <c r="LEC180" s="1"/>
      <c r="LED180" s="1"/>
      <c r="LEE180" s="1"/>
      <c r="LEF180" s="1"/>
      <c r="LEG180" s="1"/>
      <c r="LEH180" s="1"/>
      <c r="LEI180" s="1"/>
      <c r="LEJ180" s="1"/>
      <c r="LEK180" s="1"/>
      <c r="LEL180" s="1"/>
      <c r="LEM180" s="1"/>
      <c r="LEN180" s="1"/>
      <c r="LEO180" s="1"/>
      <c r="LEP180" s="1"/>
      <c r="LEQ180" s="1"/>
      <c r="LER180" s="1"/>
      <c r="LES180" s="1"/>
      <c r="LET180" s="1"/>
      <c r="LEU180" s="1"/>
      <c r="LEV180" s="1"/>
      <c r="LEW180" s="1"/>
      <c r="LEX180" s="1"/>
      <c r="LEY180" s="1"/>
      <c r="LEZ180" s="1"/>
      <c r="LFA180" s="1"/>
      <c r="LFB180" s="1"/>
      <c r="LFC180" s="1"/>
      <c r="LFD180" s="1"/>
      <c r="LFE180" s="1"/>
      <c r="LFF180" s="1"/>
      <c r="LFG180" s="1"/>
      <c r="LFH180" s="1"/>
      <c r="LFI180" s="1"/>
      <c r="LFJ180" s="1"/>
      <c r="LFK180" s="1"/>
      <c r="LFL180" s="1"/>
      <c r="LFM180" s="1"/>
      <c r="LFN180" s="1"/>
      <c r="LFO180" s="1"/>
      <c r="LFP180" s="1"/>
      <c r="LFQ180" s="1"/>
      <c r="LFR180" s="1"/>
      <c r="LFS180" s="1"/>
      <c r="LFT180" s="1"/>
      <c r="LFU180" s="1"/>
      <c r="LFV180" s="1"/>
      <c r="LFW180" s="1"/>
      <c r="LFX180" s="1"/>
      <c r="LFY180" s="1"/>
      <c r="LFZ180" s="1"/>
      <c r="LGA180" s="1"/>
      <c r="LGB180" s="1"/>
      <c r="LGC180" s="1"/>
      <c r="LGD180" s="1"/>
      <c r="LGE180" s="1"/>
      <c r="LGF180" s="1"/>
      <c r="LGG180" s="1"/>
      <c r="LGH180" s="1"/>
      <c r="LGI180" s="1"/>
      <c r="LGJ180" s="1"/>
      <c r="LGK180" s="1"/>
      <c r="LGL180" s="1"/>
      <c r="LGM180" s="1"/>
      <c r="LGN180" s="1"/>
      <c r="LGO180" s="1"/>
      <c r="LGP180" s="1"/>
      <c r="LGQ180" s="1"/>
      <c r="LGR180" s="1"/>
      <c r="LGS180" s="1"/>
      <c r="LGT180" s="1"/>
      <c r="LGU180" s="1"/>
      <c r="LGV180" s="1"/>
      <c r="LGW180" s="1"/>
      <c r="LGX180" s="1"/>
      <c r="LGY180" s="1"/>
      <c r="LGZ180" s="1"/>
      <c r="LHA180" s="1"/>
      <c r="LHB180" s="1"/>
      <c r="LHC180" s="1"/>
      <c r="LHD180" s="1"/>
      <c r="LHE180" s="1"/>
      <c r="LHF180" s="1"/>
      <c r="LHG180" s="1"/>
      <c r="LHH180" s="1"/>
      <c r="LHI180" s="1"/>
      <c r="LHJ180" s="1"/>
      <c r="LHK180" s="1"/>
      <c r="LHL180" s="1"/>
      <c r="LHM180" s="1"/>
      <c r="LHN180" s="1"/>
      <c r="LHO180" s="1"/>
      <c r="LHP180" s="1"/>
      <c r="LHQ180" s="1"/>
      <c r="LHR180" s="1"/>
      <c r="LHS180" s="1"/>
      <c r="LHT180" s="1"/>
      <c r="LHU180" s="1"/>
      <c r="LHV180" s="1"/>
      <c r="LHW180" s="1"/>
      <c r="LHX180" s="1"/>
      <c r="LHY180" s="1"/>
      <c r="LHZ180" s="1"/>
      <c r="LIA180" s="1"/>
      <c r="LIB180" s="1"/>
      <c r="LIC180" s="1"/>
      <c r="LID180" s="1"/>
      <c r="LIE180" s="1"/>
      <c r="LIF180" s="1"/>
      <c r="LIG180" s="1"/>
      <c r="LIH180" s="1"/>
      <c r="LII180" s="1"/>
      <c r="LIJ180" s="1"/>
      <c r="LIK180" s="1"/>
      <c r="LIL180" s="1"/>
      <c r="LIM180" s="1"/>
      <c r="LIN180" s="1"/>
      <c r="LIO180" s="1"/>
      <c r="LIP180" s="1"/>
      <c r="LIQ180" s="1"/>
      <c r="LIR180" s="1"/>
      <c r="LIS180" s="1"/>
      <c r="LIT180" s="1"/>
      <c r="LIU180" s="1"/>
      <c r="LIV180" s="1"/>
      <c r="LIW180" s="1"/>
      <c r="LIX180" s="1"/>
      <c r="LIY180" s="1"/>
      <c r="LIZ180" s="1"/>
      <c r="LJA180" s="1"/>
      <c r="LJB180" s="1"/>
      <c r="LJC180" s="1"/>
      <c r="LJD180" s="1"/>
      <c r="LJE180" s="1"/>
      <c r="LJF180" s="1"/>
      <c r="LJG180" s="1"/>
      <c r="LJH180" s="1"/>
      <c r="LJI180" s="1"/>
      <c r="LJJ180" s="1"/>
      <c r="LJK180" s="1"/>
      <c r="LJL180" s="1"/>
      <c r="LJM180" s="1"/>
      <c r="LJN180" s="1"/>
      <c r="LJO180" s="1"/>
      <c r="LJP180" s="1"/>
      <c r="LJQ180" s="1"/>
      <c r="LJR180" s="1"/>
      <c r="LJS180" s="1"/>
      <c r="LJT180" s="1"/>
      <c r="LJU180" s="1"/>
      <c r="LJV180" s="1"/>
      <c r="LJW180" s="1"/>
      <c r="LJX180" s="1"/>
      <c r="LJY180" s="1"/>
      <c r="LJZ180" s="1"/>
      <c r="LKA180" s="1"/>
      <c r="LKB180" s="1"/>
      <c r="LKC180" s="1"/>
      <c r="LKD180" s="1"/>
      <c r="LKE180" s="1"/>
      <c r="LKF180" s="1"/>
      <c r="LKG180" s="1"/>
      <c r="LKH180" s="1"/>
      <c r="LKI180" s="1"/>
      <c r="LKJ180" s="1"/>
      <c r="LKK180" s="1"/>
      <c r="LKL180" s="1"/>
      <c r="LKM180" s="1"/>
      <c r="LKN180" s="1"/>
      <c r="LKO180" s="1"/>
      <c r="LKP180" s="1"/>
      <c r="LKQ180" s="1"/>
      <c r="LKR180" s="1"/>
      <c r="LKS180" s="1"/>
      <c r="LKT180" s="1"/>
      <c r="LKU180" s="1"/>
      <c r="LKV180" s="1"/>
      <c r="LKW180" s="1"/>
      <c r="LKX180" s="1"/>
      <c r="LKY180" s="1"/>
      <c r="LKZ180" s="1"/>
      <c r="LLA180" s="1"/>
      <c r="LLB180" s="1"/>
      <c r="LLC180" s="1"/>
      <c r="LLD180" s="1"/>
      <c r="LLE180" s="1"/>
      <c r="LLF180" s="1"/>
      <c r="LLG180" s="1"/>
      <c r="LLH180" s="1"/>
      <c r="LLI180" s="1"/>
      <c r="LLJ180" s="1"/>
      <c r="LLK180" s="1"/>
      <c r="LLL180" s="1"/>
      <c r="LLM180" s="1"/>
      <c r="LLN180" s="1"/>
      <c r="LLO180" s="1"/>
      <c r="LLP180" s="1"/>
      <c r="LLQ180" s="1"/>
      <c r="LLR180" s="1"/>
      <c r="LLS180" s="1"/>
      <c r="LLT180" s="1"/>
      <c r="LLU180" s="1"/>
      <c r="LLV180" s="1"/>
      <c r="LLW180" s="1"/>
      <c r="LLX180" s="1"/>
      <c r="LLY180" s="1"/>
      <c r="LLZ180" s="1"/>
      <c r="LMA180" s="1"/>
      <c r="LMB180" s="1"/>
      <c r="LMC180" s="1"/>
      <c r="LMD180" s="1"/>
      <c r="LME180" s="1"/>
      <c r="LMF180" s="1"/>
      <c r="LMG180" s="1"/>
      <c r="LMH180" s="1"/>
      <c r="LMI180" s="1"/>
      <c r="LMJ180" s="1"/>
      <c r="LMK180" s="1"/>
      <c r="LML180" s="1"/>
      <c r="LMM180" s="1"/>
      <c r="LMN180" s="1"/>
      <c r="LMO180" s="1"/>
      <c r="LMP180" s="1"/>
      <c r="LMQ180" s="1"/>
      <c r="LMR180" s="1"/>
      <c r="LMS180" s="1"/>
      <c r="LMT180" s="1"/>
      <c r="LMU180" s="1"/>
      <c r="LMV180" s="1"/>
      <c r="LMW180" s="1"/>
      <c r="LMX180" s="1"/>
      <c r="LMY180" s="1"/>
      <c r="LMZ180" s="1"/>
      <c r="LNA180" s="1"/>
      <c r="LNB180" s="1"/>
      <c r="LNC180" s="1"/>
      <c r="LND180" s="1"/>
      <c r="LNE180" s="1"/>
      <c r="LNF180" s="1"/>
      <c r="LNG180" s="1"/>
      <c r="LNH180" s="1"/>
      <c r="LNI180" s="1"/>
      <c r="LNJ180" s="1"/>
      <c r="LNK180" s="1"/>
      <c r="LNL180" s="1"/>
      <c r="LNM180" s="1"/>
      <c r="LNN180" s="1"/>
      <c r="LNO180" s="1"/>
      <c r="LNP180" s="1"/>
      <c r="LNQ180" s="1"/>
      <c r="LNR180" s="1"/>
      <c r="LNS180" s="1"/>
      <c r="LNT180" s="1"/>
      <c r="LNU180" s="1"/>
      <c r="LNV180" s="1"/>
      <c r="LNW180" s="1"/>
      <c r="LNX180" s="1"/>
      <c r="LNY180" s="1"/>
      <c r="LNZ180" s="1"/>
      <c r="LOA180" s="1"/>
      <c r="LOB180" s="1"/>
      <c r="LOC180" s="1"/>
      <c r="LOD180" s="1"/>
      <c r="LOE180" s="1"/>
      <c r="LOF180" s="1"/>
      <c r="LOG180" s="1"/>
      <c r="LOH180" s="1"/>
      <c r="LOI180" s="1"/>
      <c r="LOJ180" s="1"/>
      <c r="LOK180" s="1"/>
      <c r="LOL180" s="1"/>
      <c r="LOM180" s="1"/>
      <c r="LON180" s="1"/>
      <c r="LOO180" s="1"/>
      <c r="LOP180" s="1"/>
      <c r="LOQ180" s="1"/>
      <c r="LOR180" s="1"/>
      <c r="LOS180" s="1"/>
      <c r="LOT180" s="1"/>
      <c r="LOU180" s="1"/>
      <c r="LOV180" s="1"/>
      <c r="LOW180" s="1"/>
      <c r="LOX180" s="1"/>
      <c r="LOY180" s="1"/>
      <c r="LOZ180" s="1"/>
      <c r="LPA180" s="1"/>
      <c r="LPB180" s="1"/>
      <c r="LPC180" s="1"/>
      <c r="LPD180" s="1"/>
      <c r="LPE180" s="1"/>
      <c r="LPF180" s="1"/>
      <c r="LPG180" s="1"/>
      <c r="LPH180" s="1"/>
      <c r="LPI180" s="1"/>
      <c r="LPJ180" s="1"/>
      <c r="LPK180" s="1"/>
      <c r="LPL180" s="1"/>
      <c r="LPM180" s="1"/>
      <c r="LPN180" s="1"/>
      <c r="LPO180" s="1"/>
      <c r="LPP180" s="1"/>
      <c r="LPQ180" s="1"/>
      <c r="LPR180" s="1"/>
      <c r="LPS180" s="1"/>
      <c r="LPT180" s="1"/>
      <c r="LPU180" s="1"/>
      <c r="LPV180" s="1"/>
      <c r="LPW180" s="1"/>
      <c r="LPX180" s="1"/>
      <c r="LPY180" s="1"/>
      <c r="LPZ180" s="1"/>
      <c r="LQA180" s="1"/>
      <c r="LQB180" s="1"/>
      <c r="LQC180" s="1"/>
      <c r="LQD180" s="1"/>
      <c r="LQE180" s="1"/>
      <c r="LQF180" s="1"/>
      <c r="LQG180" s="1"/>
      <c r="LQH180" s="1"/>
      <c r="LQI180" s="1"/>
      <c r="LQJ180" s="1"/>
      <c r="LQK180" s="1"/>
      <c r="LQL180" s="1"/>
      <c r="LQM180" s="1"/>
      <c r="LQN180" s="1"/>
      <c r="LQO180" s="1"/>
      <c r="LQP180" s="1"/>
      <c r="LQQ180" s="1"/>
      <c r="LQR180" s="1"/>
      <c r="LQS180" s="1"/>
      <c r="LQT180" s="1"/>
      <c r="LQU180" s="1"/>
      <c r="LQV180" s="1"/>
      <c r="LQW180" s="1"/>
      <c r="LQX180" s="1"/>
      <c r="LQY180" s="1"/>
      <c r="LQZ180" s="1"/>
      <c r="LRA180" s="1"/>
      <c r="LRB180" s="1"/>
      <c r="LRC180" s="1"/>
      <c r="LRD180" s="1"/>
      <c r="LRE180" s="1"/>
      <c r="LRF180" s="1"/>
      <c r="LRG180" s="1"/>
      <c r="LRH180" s="1"/>
      <c r="LRI180" s="1"/>
      <c r="LRJ180" s="1"/>
      <c r="LRK180" s="1"/>
      <c r="LRL180" s="1"/>
      <c r="LRM180" s="1"/>
      <c r="LRN180" s="1"/>
      <c r="LRO180" s="1"/>
      <c r="LRP180" s="1"/>
      <c r="LRQ180" s="1"/>
      <c r="LRR180" s="1"/>
      <c r="LRS180" s="1"/>
      <c r="LRT180" s="1"/>
      <c r="LRU180" s="1"/>
      <c r="LRV180" s="1"/>
      <c r="LRW180" s="1"/>
      <c r="LRX180" s="1"/>
      <c r="LRY180" s="1"/>
      <c r="LRZ180" s="1"/>
      <c r="LSA180" s="1"/>
      <c r="LSB180" s="1"/>
      <c r="LSC180" s="1"/>
      <c r="LSD180" s="1"/>
      <c r="LSE180" s="1"/>
      <c r="LSF180" s="1"/>
      <c r="LSG180" s="1"/>
      <c r="LSH180" s="1"/>
      <c r="LSI180" s="1"/>
      <c r="LSJ180" s="1"/>
      <c r="LSK180" s="1"/>
      <c r="LSL180" s="1"/>
      <c r="LSM180" s="1"/>
      <c r="LSN180" s="1"/>
      <c r="LSO180" s="1"/>
      <c r="LSP180" s="1"/>
      <c r="LSQ180" s="1"/>
      <c r="LSR180" s="1"/>
      <c r="LSS180" s="1"/>
      <c r="LST180" s="1"/>
      <c r="LSU180" s="1"/>
      <c r="LSV180" s="1"/>
      <c r="LSW180" s="1"/>
      <c r="LSX180" s="1"/>
      <c r="LSY180" s="1"/>
      <c r="LSZ180" s="1"/>
      <c r="LTA180" s="1"/>
      <c r="LTB180" s="1"/>
      <c r="LTC180" s="1"/>
      <c r="LTD180" s="1"/>
      <c r="LTE180" s="1"/>
      <c r="LTF180" s="1"/>
      <c r="LTG180" s="1"/>
      <c r="LTH180" s="1"/>
      <c r="LTI180" s="1"/>
      <c r="LTJ180" s="1"/>
      <c r="LTK180" s="1"/>
      <c r="LTL180" s="1"/>
      <c r="LTM180" s="1"/>
      <c r="LTN180" s="1"/>
      <c r="LTO180" s="1"/>
      <c r="LTP180" s="1"/>
      <c r="LTQ180" s="1"/>
      <c r="LTR180" s="1"/>
      <c r="LTS180" s="1"/>
      <c r="LTT180" s="1"/>
      <c r="LTU180" s="1"/>
      <c r="LTV180" s="1"/>
      <c r="LTW180" s="1"/>
      <c r="LTX180" s="1"/>
      <c r="LTY180" s="1"/>
      <c r="LTZ180" s="1"/>
      <c r="LUA180" s="1"/>
      <c r="LUB180" s="1"/>
      <c r="LUC180" s="1"/>
      <c r="LUD180" s="1"/>
      <c r="LUE180" s="1"/>
      <c r="LUF180" s="1"/>
      <c r="LUG180" s="1"/>
      <c r="LUH180" s="1"/>
      <c r="LUI180" s="1"/>
      <c r="LUJ180" s="1"/>
      <c r="LUK180" s="1"/>
      <c r="LUL180" s="1"/>
      <c r="LUM180" s="1"/>
      <c r="LUN180" s="1"/>
      <c r="LUO180" s="1"/>
      <c r="LUP180" s="1"/>
      <c r="LUQ180" s="1"/>
      <c r="LUR180" s="1"/>
      <c r="LUS180" s="1"/>
      <c r="LUT180" s="1"/>
      <c r="LUU180" s="1"/>
      <c r="LUV180" s="1"/>
      <c r="LUW180" s="1"/>
      <c r="LUX180" s="1"/>
      <c r="LUY180" s="1"/>
      <c r="LUZ180" s="1"/>
      <c r="LVA180" s="1"/>
      <c r="LVB180" s="1"/>
      <c r="LVC180" s="1"/>
      <c r="LVD180" s="1"/>
      <c r="LVE180" s="1"/>
      <c r="LVF180" s="1"/>
      <c r="LVG180" s="1"/>
      <c r="LVH180" s="1"/>
      <c r="LVI180" s="1"/>
      <c r="LVJ180" s="1"/>
      <c r="LVK180" s="1"/>
      <c r="LVL180" s="1"/>
      <c r="LVM180" s="1"/>
      <c r="LVN180" s="1"/>
      <c r="LVO180" s="1"/>
      <c r="LVP180" s="1"/>
      <c r="LVQ180" s="1"/>
      <c r="LVR180" s="1"/>
      <c r="LVS180" s="1"/>
      <c r="LVT180" s="1"/>
      <c r="LVU180" s="1"/>
      <c r="LVV180" s="1"/>
      <c r="LVW180" s="1"/>
      <c r="LVX180" s="1"/>
      <c r="LVY180" s="1"/>
      <c r="LVZ180" s="1"/>
      <c r="LWA180" s="1"/>
      <c r="LWB180" s="1"/>
      <c r="LWC180" s="1"/>
      <c r="LWD180" s="1"/>
      <c r="LWE180" s="1"/>
      <c r="LWF180" s="1"/>
      <c r="LWG180" s="1"/>
      <c r="LWH180" s="1"/>
      <c r="LWI180" s="1"/>
      <c r="LWJ180" s="1"/>
      <c r="LWK180" s="1"/>
      <c r="LWL180" s="1"/>
      <c r="LWM180" s="1"/>
      <c r="LWN180" s="1"/>
      <c r="LWO180" s="1"/>
      <c r="LWP180" s="1"/>
      <c r="LWQ180" s="1"/>
      <c r="LWR180" s="1"/>
      <c r="LWS180" s="1"/>
      <c r="LWT180" s="1"/>
      <c r="LWU180" s="1"/>
      <c r="LWV180" s="1"/>
      <c r="LWW180" s="1"/>
      <c r="LWX180" s="1"/>
      <c r="LWY180" s="1"/>
      <c r="LWZ180" s="1"/>
      <c r="LXA180" s="1"/>
      <c r="LXB180" s="1"/>
      <c r="LXC180" s="1"/>
      <c r="LXD180" s="1"/>
      <c r="LXE180" s="1"/>
      <c r="LXF180" s="1"/>
      <c r="LXG180" s="1"/>
      <c r="LXH180" s="1"/>
      <c r="LXI180" s="1"/>
      <c r="LXJ180" s="1"/>
      <c r="LXK180" s="1"/>
      <c r="LXL180" s="1"/>
      <c r="LXM180" s="1"/>
      <c r="LXN180" s="1"/>
      <c r="LXO180" s="1"/>
      <c r="LXP180" s="1"/>
      <c r="LXQ180" s="1"/>
      <c r="LXR180" s="1"/>
      <c r="LXS180" s="1"/>
      <c r="LXT180" s="1"/>
      <c r="LXU180" s="1"/>
      <c r="LXV180" s="1"/>
      <c r="LXW180" s="1"/>
      <c r="LXX180" s="1"/>
      <c r="LXY180" s="1"/>
      <c r="LXZ180" s="1"/>
      <c r="LYA180" s="1"/>
      <c r="LYB180" s="1"/>
      <c r="LYC180" s="1"/>
      <c r="LYD180" s="1"/>
      <c r="LYE180" s="1"/>
      <c r="LYF180" s="1"/>
      <c r="LYG180" s="1"/>
      <c r="LYH180" s="1"/>
      <c r="LYI180" s="1"/>
      <c r="LYJ180" s="1"/>
      <c r="LYK180" s="1"/>
      <c r="LYL180" s="1"/>
      <c r="LYM180" s="1"/>
      <c r="LYN180" s="1"/>
      <c r="LYO180" s="1"/>
      <c r="LYP180" s="1"/>
      <c r="LYQ180" s="1"/>
      <c r="LYR180" s="1"/>
      <c r="LYS180" s="1"/>
      <c r="LYT180" s="1"/>
      <c r="LYU180" s="1"/>
      <c r="LYV180" s="1"/>
      <c r="LYW180" s="1"/>
      <c r="LYX180" s="1"/>
      <c r="LYY180" s="1"/>
      <c r="LYZ180" s="1"/>
      <c r="LZA180" s="1"/>
      <c r="LZB180" s="1"/>
      <c r="LZC180" s="1"/>
      <c r="LZD180" s="1"/>
      <c r="LZE180" s="1"/>
      <c r="LZF180" s="1"/>
      <c r="LZG180" s="1"/>
      <c r="LZH180" s="1"/>
      <c r="LZI180" s="1"/>
      <c r="LZJ180" s="1"/>
      <c r="LZK180" s="1"/>
      <c r="LZL180" s="1"/>
      <c r="LZM180" s="1"/>
      <c r="LZN180" s="1"/>
      <c r="LZO180" s="1"/>
      <c r="LZP180" s="1"/>
      <c r="LZQ180" s="1"/>
      <c r="LZR180" s="1"/>
      <c r="LZS180" s="1"/>
      <c r="LZT180" s="1"/>
      <c r="LZU180" s="1"/>
      <c r="LZV180" s="1"/>
      <c r="LZW180" s="1"/>
      <c r="LZX180" s="1"/>
      <c r="LZY180" s="1"/>
      <c r="LZZ180" s="1"/>
      <c r="MAA180" s="1"/>
      <c r="MAB180" s="1"/>
      <c r="MAC180" s="1"/>
      <c r="MAD180" s="1"/>
      <c r="MAE180" s="1"/>
      <c r="MAF180" s="1"/>
      <c r="MAG180" s="1"/>
      <c r="MAH180" s="1"/>
      <c r="MAI180" s="1"/>
      <c r="MAJ180" s="1"/>
      <c r="MAK180" s="1"/>
      <c r="MAL180" s="1"/>
      <c r="MAM180" s="1"/>
      <c r="MAN180" s="1"/>
      <c r="MAO180" s="1"/>
      <c r="MAP180" s="1"/>
      <c r="MAQ180" s="1"/>
      <c r="MAR180" s="1"/>
      <c r="MAS180" s="1"/>
      <c r="MAT180" s="1"/>
      <c r="MAU180" s="1"/>
      <c r="MAV180" s="1"/>
      <c r="MAW180" s="1"/>
      <c r="MAX180" s="1"/>
      <c r="MAY180" s="1"/>
      <c r="MAZ180" s="1"/>
      <c r="MBA180" s="1"/>
      <c r="MBB180" s="1"/>
      <c r="MBC180" s="1"/>
      <c r="MBD180" s="1"/>
      <c r="MBE180" s="1"/>
      <c r="MBF180" s="1"/>
      <c r="MBG180" s="1"/>
      <c r="MBH180" s="1"/>
      <c r="MBI180" s="1"/>
      <c r="MBJ180" s="1"/>
      <c r="MBK180" s="1"/>
      <c r="MBL180" s="1"/>
      <c r="MBM180" s="1"/>
      <c r="MBN180" s="1"/>
      <c r="MBO180" s="1"/>
      <c r="MBP180" s="1"/>
      <c r="MBQ180" s="1"/>
      <c r="MBR180" s="1"/>
      <c r="MBS180" s="1"/>
      <c r="MBT180" s="1"/>
      <c r="MBU180" s="1"/>
      <c r="MBV180" s="1"/>
      <c r="MBW180" s="1"/>
      <c r="MBX180" s="1"/>
      <c r="MBY180" s="1"/>
      <c r="MBZ180" s="1"/>
      <c r="MCA180" s="1"/>
      <c r="MCB180" s="1"/>
      <c r="MCC180" s="1"/>
      <c r="MCD180" s="1"/>
      <c r="MCE180" s="1"/>
      <c r="MCF180" s="1"/>
      <c r="MCG180" s="1"/>
      <c r="MCH180" s="1"/>
      <c r="MCI180" s="1"/>
      <c r="MCJ180" s="1"/>
      <c r="MCK180" s="1"/>
      <c r="MCL180" s="1"/>
      <c r="MCM180" s="1"/>
      <c r="MCN180" s="1"/>
      <c r="MCO180" s="1"/>
      <c r="MCP180" s="1"/>
      <c r="MCQ180" s="1"/>
      <c r="MCR180" s="1"/>
      <c r="MCS180" s="1"/>
      <c r="MCT180" s="1"/>
      <c r="MCU180" s="1"/>
      <c r="MCV180" s="1"/>
      <c r="MCW180" s="1"/>
      <c r="MCX180" s="1"/>
      <c r="MCY180" s="1"/>
      <c r="MCZ180" s="1"/>
      <c r="MDA180" s="1"/>
      <c r="MDB180" s="1"/>
      <c r="MDC180" s="1"/>
      <c r="MDD180" s="1"/>
      <c r="MDE180" s="1"/>
      <c r="MDF180" s="1"/>
      <c r="MDG180" s="1"/>
      <c r="MDH180" s="1"/>
      <c r="MDI180" s="1"/>
      <c r="MDJ180" s="1"/>
      <c r="MDK180" s="1"/>
      <c r="MDL180" s="1"/>
      <c r="MDM180" s="1"/>
      <c r="MDN180" s="1"/>
      <c r="MDO180" s="1"/>
      <c r="MDP180" s="1"/>
      <c r="MDQ180" s="1"/>
      <c r="MDR180" s="1"/>
      <c r="MDS180" s="1"/>
      <c r="MDT180" s="1"/>
      <c r="MDU180" s="1"/>
      <c r="MDV180" s="1"/>
      <c r="MDW180" s="1"/>
      <c r="MDX180" s="1"/>
      <c r="MDY180" s="1"/>
      <c r="MDZ180" s="1"/>
      <c r="MEA180" s="1"/>
      <c r="MEB180" s="1"/>
      <c r="MEC180" s="1"/>
      <c r="MED180" s="1"/>
      <c r="MEE180" s="1"/>
      <c r="MEF180" s="1"/>
      <c r="MEG180" s="1"/>
      <c r="MEH180" s="1"/>
      <c r="MEI180" s="1"/>
      <c r="MEJ180" s="1"/>
      <c r="MEK180" s="1"/>
      <c r="MEL180" s="1"/>
      <c r="MEM180" s="1"/>
      <c r="MEN180" s="1"/>
      <c r="MEO180" s="1"/>
      <c r="MEP180" s="1"/>
      <c r="MEQ180" s="1"/>
      <c r="MER180" s="1"/>
      <c r="MES180" s="1"/>
      <c r="MET180" s="1"/>
      <c r="MEU180" s="1"/>
      <c r="MEV180" s="1"/>
      <c r="MEW180" s="1"/>
      <c r="MEX180" s="1"/>
      <c r="MEY180" s="1"/>
      <c r="MEZ180" s="1"/>
      <c r="MFA180" s="1"/>
      <c r="MFB180" s="1"/>
      <c r="MFC180" s="1"/>
      <c r="MFD180" s="1"/>
      <c r="MFE180" s="1"/>
      <c r="MFF180" s="1"/>
      <c r="MFG180" s="1"/>
      <c r="MFH180" s="1"/>
      <c r="MFI180" s="1"/>
      <c r="MFJ180" s="1"/>
      <c r="MFK180" s="1"/>
      <c r="MFL180" s="1"/>
      <c r="MFM180" s="1"/>
      <c r="MFN180" s="1"/>
      <c r="MFO180" s="1"/>
      <c r="MFP180" s="1"/>
      <c r="MFQ180" s="1"/>
      <c r="MFR180" s="1"/>
      <c r="MFS180" s="1"/>
      <c r="MFT180" s="1"/>
      <c r="MFU180" s="1"/>
      <c r="MFV180" s="1"/>
      <c r="MFW180" s="1"/>
      <c r="MFX180" s="1"/>
      <c r="MFY180" s="1"/>
      <c r="MFZ180" s="1"/>
      <c r="MGA180" s="1"/>
      <c r="MGB180" s="1"/>
      <c r="MGC180" s="1"/>
      <c r="MGD180" s="1"/>
      <c r="MGE180" s="1"/>
      <c r="MGF180" s="1"/>
      <c r="MGG180" s="1"/>
      <c r="MGH180" s="1"/>
      <c r="MGI180" s="1"/>
      <c r="MGJ180" s="1"/>
      <c r="MGK180" s="1"/>
      <c r="MGL180" s="1"/>
      <c r="MGM180" s="1"/>
      <c r="MGN180" s="1"/>
      <c r="MGO180" s="1"/>
      <c r="MGP180" s="1"/>
      <c r="MGQ180" s="1"/>
      <c r="MGR180" s="1"/>
      <c r="MGS180" s="1"/>
      <c r="MGT180" s="1"/>
      <c r="MGU180" s="1"/>
      <c r="MGV180" s="1"/>
      <c r="MGW180" s="1"/>
      <c r="MGX180" s="1"/>
      <c r="MGY180" s="1"/>
      <c r="MGZ180" s="1"/>
      <c r="MHA180" s="1"/>
      <c r="MHB180" s="1"/>
      <c r="MHC180" s="1"/>
      <c r="MHD180" s="1"/>
      <c r="MHE180" s="1"/>
      <c r="MHF180" s="1"/>
      <c r="MHG180" s="1"/>
      <c r="MHH180" s="1"/>
      <c r="MHI180" s="1"/>
      <c r="MHJ180" s="1"/>
      <c r="MHK180" s="1"/>
      <c r="MHL180" s="1"/>
      <c r="MHM180" s="1"/>
      <c r="MHN180" s="1"/>
      <c r="MHO180" s="1"/>
      <c r="MHP180" s="1"/>
      <c r="MHQ180" s="1"/>
      <c r="MHR180" s="1"/>
      <c r="MHS180" s="1"/>
      <c r="MHT180" s="1"/>
      <c r="MHU180" s="1"/>
      <c r="MHV180" s="1"/>
      <c r="MHW180" s="1"/>
      <c r="MHX180" s="1"/>
      <c r="MHY180" s="1"/>
      <c r="MHZ180" s="1"/>
      <c r="MIA180" s="1"/>
      <c r="MIB180" s="1"/>
      <c r="MIC180" s="1"/>
      <c r="MID180" s="1"/>
      <c r="MIE180" s="1"/>
      <c r="MIF180" s="1"/>
      <c r="MIG180" s="1"/>
      <c r="MIH180" s="1"/>
      <c r="MII180" s="1"/>
      <c r="MIJ180" s="1"/>
      <c r="MIK180" s="1"/>
      <c r="MIL180" s="1"/>
      <c r="MIM180" s="1"/>
      <c r="MIN180" s="1"/>
      <c r="MIO180" s="1"/>
      <c r="MIP180" s="1"/>
      <c r="MIQ180" s="1"/>
      <c r="MIR180" s="1"/>
      <c r="MIS180" s="1"/>
      <c r="MIT180" s="1"/>
      <c r="MIU180" s="1"/>
      <c r="MIV180" s="1"/>
      <c r="MIW180" s="1"/>
      <c r="MIX180" s="1"/>
      <c r="MIY180" s="1"/>
      <c r="MIZ180" s="1"/>
      <c r="MJA180" s="1"/>
      <c r="MJB180" s="1"/>
      <c r="MJC180" s="1"/>
      <c r="MJD180" s="1"/>
      <c r="MJE180" s="1"/>
      <c r="MJF180" s="1"/>
      <c r="MJG180" s="1"/>
      <c r="MJH180" s="1"/>
      <c r="MJI180" s="1"/>
      <c r="MJJ180" s="1"/>
      <c r="MJK180" s="1"/>
      <c r="MJL180" s="1"/>
      <c r="MJM180" s="1"/>
      <c r="MJN180" s="1"/>
      <c r="MJO180" s="1"/>
      <c r="MJP180" s="1"/>
      <c r="MJQ180" s="1"/>
      <c r="MJR180" s="1"/>
      <c r="MJS180" s="1"/>
      <c r="MJT180" s="1"/>
      <c r="MJU180" s="1"/>
      <c r="MJV180" s="1"/>
      <c r="MJW180" s="1"/>
      <c r="MJX180" s="1"/>
      <c r="MJY180" s="1"/>
      <c r="MJZ180" s="1"/>
      <c r="MKA180" s="1"/>
      <c r="MKB180" s="1"/>
      <c r="MKC180" s="1"/>
      <c r="MKD180" s="1"/>
      <c r="MKE180" s="1"/>
      <c r="MKF180" s="1"/>
      <c r="MKG180" s="1"/>
      <c r="MKH180" s="1"/>
      <c r="MKI180" s="1"/>
      <c r="MKJ180" s="1"/>
      <c r="MKK180" s="1"/>
      <c r="MKL180" s="1"/>
      <c r="MKM180" s="1"/>
      <c r="MKN180" s="1"/>
      <c r="MKO180" s="1"/>
      <c r="MKP180" s="1"/>
      <c r="MKQ180" s="1"/>
      <c r="MKR180" s="1"/>
      <c r="MKS180" s="1"/>
      <c r="MKT180" s="1"/>
      <c r="MKU180" s="1"/>
      <c r="MKV180" s="1"/>
      <c r="MKW180" s="1"/>
      <c r="MKX180" s="1"/>
      <c r="MKY180" s="1"/>
      <c r="MKZ180" s="1"/>
      <c r="MLA180" s="1"/>
      <c r="MLB180" s="1"/>
      <c r="MLC180" s="1"/>
      <c r="MLD180" s="1"/>
      <c r="MLE180" s="1"/>
      <c r="MLF180" s="1"/>
      <c r="MLG180" s="1"/>
      <c r="MLH180" s="1"/>
      <c r="MLI180" s="1"/>
      <c r="MLJ180" s="1"/>
      <c r="MLK180" s="1"/>
      <c r="MLL180" s="1"/>
      <c r="MLM180" s="1"/>
      <c r="MLN180" s="1"/>
      <c r="MLO180" s="1"/>
      <c r="MLP180" s="1"/>
      <c r="MLQ180" s="1"/>
      <c r="MLR180" s="1"/>
      <c r="MLS180" s="1"/>
      <c r="MLT180" s="1"/>
      <c r="MLU180" s="1"/>
      <c r="MLV180" s="1"/>
      <c r="MLW180" s="1"/>
      <c r="MLX180" s="1"/>
      <c r="MLY180" s="1"/>
      <c r="MLZ180" s="1"/>
      <c r="MMA180" s="1"/>
      <c r="MMB180" s="1"/>
      <c r="MMC180" s="1"/>
      <c r="MMD180" s="1"/>
      <c r="MME180" s="1"/>
      <c r="MMF180" s="1"/>
      <c r="MMG180" s="1"/>
      <c r="MMH180" s="1"/>
      <c r="MMI180" s="1"/>
      <c r="MMJ180" s="1"/>
      <c r="MMK180" s="1"/>
      <c r="MML180" s="1"/>
      <c r="MMM180" s="1"/>
      <c r="MMN180" s="1"/>
      <c r="MMO180" s="1"/>
      <c r="MMP180" s="1"/>
      <c r="MMQ180" s="1"/>
      <c r="MMR180" s="1"/>
      <c r="MMS180" s="1"/>
      <c r="MMT180" s="1"/>
      <c r="MMU180" s="1"/>
      <c r="MMV180" s="1"/>
      <c r="MMW180" s="1"/>
      <c r="MMX180" s="1"/>
      <c r="MMY180" s="1"/>
      <c r="MMZ180" s="1"/>
      <c r="MNA180" s="1"/>
      <c r="MNB180" s="1"/>
      <c r="MNC180" s="1"/>
      <c r="MND180" s="1"/>
      <c r="MNE180" s="1"/>
      <c r="MNF180" s="1"/>
      <c r="MNG180" s="1"/>
      <c r="MNH180" s="1"/>
      <c r="MNI180" s="1"/>
      <c r="MNJ180" s="1"/>
      <c r="MNK180" s="1"/>
      <c r="MNL180" s="1"/>
      <c r="MNM180" s="1"/>
      <c r="MNN180" s="1"/>
      <c r="MNO180" s="1"/>
      <c r="MNP180" s="1"/>
      <c r="MNQ180" s="1"/>
      <c r="MNR180" s="1"/>
      <c r="MNS180" s="1"/>
      <c r="MNT180" s="1"/>
      <c r="MNU180" s="1"/>
      <c r="MNV180" s="1"/>
      <c r="MNW180" s="1"/>
      <c r="MNX180" s="1"/>
      <c r="MNY180" s="1"/>
      <c r="MNZ180" s="1"/>
      <c r="MOA180" s="1"/>
      <c r="MOB180" s="1"/>
      <c r="MOC180" s="1"/>
      <c r="MOD180" s="1"/>
      <c r="MOE180" s="1"/>
      <c r="MOF180" s="1"/>
      <c r="MOG180" s="1"/>
      <c r="MOH180" s="1"/>
      <c r="MOI180" s="1"/>
      <c r="MOJ180" s="1"/>
      <c r="MOK180" s="1"/>
      <c r="MOL180" s="1"/>
      <c r="MOM180" s="1"/>
      <c r="MON180" s="1"/>
      <c r="MOO180" s="1"/>
      <c r="MOP180" s="1"/>
      <c r="MOQ180" s="1"/>
      <c r="MOR180" s="1"/>
      <c r="MOS180" s="1"/>
      <c r="MOT180" s="1"/>
      <c r="MOU180" s="1"/>
      <c r="MOV180" s="1"/>
      <c r="MOW180" s="1"/>
      <c r="MOX180" s="1"/>
      <c r="MOY180" s="1"/>
      <c r="MOZ180" s="1"/>
      <c r="MPA180" s="1"/>
      <c r="MPB180" s="1"/>
      <c r="MPC180" s="1"/>
      <c r="MPD180" s="1"/>
      <c r="MPE180" s="1"/>
      <c r="MPF180" s="1"/>
      <c r="MPG180" s="1"/>
      <c r="MPH180" s="1"/>
      <c r="MPI180" s="1"/>
      <c r="MPJ180" s="1"/>
      <c r="MPK180" s="1"/>
      <c r="MPL180" s="1"/>
      <c r="MPM180" s="1"/>
      <c r="MPN180" s="1"/>
      <c r="MPO180" s="1"/>
      <c r="MPP180" s="1"/>
      <c r="MPQ180" s="1"/>
      <c r="MPR180" s="1"/>
      <c r="MPS180" s="1"/>
      <c r="MPT180" s="1"/>
      <c r="MPU180" s="1"/>
      <c r="MPV180" s="1"/>
      <c r="MPW180" s="1"/>
      <c r="MPX180" s="1"/>
      <c r="MPY180" s="1"/>
      <c r="MPZ180" s="1"/>
      <c r="MQA180" s="1"/>
      <c r="MQB180" s="1"/>
      <c r="MQC180" s="1"/>
      <c r="MQD180" s="1"/>
      <c r="MQE180" s="1"/>
      <c r="MQF180" s="1"/>
      <c r="MQG180" s="1"/>
      <c r="MQH180" s="1"/>
      <c r="MQI180" s="1"/>
      <c r="MQJ180" s="1"/>
      <c r="MQK180" s="1"/>
      <c r="MQL180" s="1"/>
      <c r="MQM180" s="1"/>
      <c r="MQN180" s="1"/>
      <c r="MQO180" s="1"/>
      <c r="MQP180" s="1"/>
      <c r="MQQ180" s="1"/>
      <c r="MQR180" s="1"/>
      <c r="MQS180" s="1"/>
      <c r="MQT180" s="1"/>
      <c r="MQU180" s="1"/>
      <c r="MQV180" s="1"/>
      <c r="MQW180" s="1"/>
      <c r="MQX180" s="1"/>
      <c r="MQY180" s="1"/>
      <c r="MQZ180" s="1"/>
      <c r="MRA180" s="1"/>
      <c r="MRB180" s="1"/>
      <c r="MRC180" s="1"/>
      <c r="MRD180" s="1"/>
      <c r="MRE180" s="1"/>
      <c r="MRF180" s="1"/>
      <c r="MRG180" s="1"/>
      <c r="MRH180" s="1"/>
      <c r="MRI180" s="1"/>
      <c r="MRJ180" s="1"/>
      <c r="MRK180" s="1"/>
      <c r="MRL180" s="1"/>
      <c r="MRM180" s="1"/>
      <c r="MRN180" s="1"/>
      <c r="MRO180" s="1"/>
      <c r="MRP180" s="1"/>
      <c r="MRQ180" s="1"/>
      <c r="MRR180" s="1"/>
      <c r="MRS180" s="1"/>
      <c r="MRT180" s="1"/>
      <c r="MRU180" s="1"/>
      <c r="MRV180" s="1"/>
      <c r="MRW180" s="1"/>
      <c r="MRX180" s="1"/>
      <c r="MRY180" s="1"/>
      <c r="MRZ180" s="1"/>
      <c r="MSA180" s="1"/>
      <c r="MSB180" s="1"/>
      <c r="MSC180" s="1"/>
      <c r="MSD180" s="1"/>
      <c r="MSE180" s="1"/>
      <c r="MSF180" s="1"/>
      <c r="MSG180" s="1"/>
      <c r="MSH180" s="1"/>
      <c r="MSI180" s="1"/>
      <c r="MSJ180" s="1"/>
      <c r="MSK180" s="1"/>
      <c r="MSL180" s="1"/>
      <c r="MSM180" s="1"/>
      <c r="MSN180" s="1"/>
      <c r="MSO180" s="1"/>
      <c r="MSP180" s="1"/>
      <c r="MSQ180" s="1"/>
      <c r="MSR180" s="1"/>
      <c r="MSS180" s="1"/>
      <c r="MST180" s="1"/>
      <c r="MSU180" s="1"/>
      <c r="MSV180" s="1"/>
      <c r="MSW180" s="1"/>
      <c r="MSX180" s="1"/>
      <c r="MSY180" s="1"/>
      <c r="MSZ180" s="1"/>
      <c r="MTA180" s="1"/>
      <c r="MTB180" s="1"/>
      <c r="MTC180" s="1"/>
      <c r="MTD180" s="1"/>
      <c r="MTE180" s="1"/>
      <c r="MTF180" s="1"/>
      <c r="MTG180" s="1"/>
      <c r="MTH180" s="1"/>
      <c r="MTI180" s="1"/>
      <c r="MTJ180" s="1"/>
      <c r="MTK180" s="1"/>
      <c r="MTL180" s="1"/>
      <c r="MTM180" s="1"/>
      <c r="MTN180" s="1"/>
      <c r="MTO180" s="1"/>
      <c r="MTP180" s="1"/>
      <c r="MTQ180" s="1"/>
      <c r="MTR180" s="1"/>
      <c r="MTS180" s="1"/>
      <c r="MTT180" s="1"/>
      <c r="MTU180" s="1"/>
      <c r="MTV180" s="1"/>
      <c r="MTW180" s="1"/>
      <c r="MTX180" s="1"/>
      <c r="MTY180" s="1"/>
      <c r="MTZ180" s="1"/>
      <c r="MUA180" s="1"/>
      <c r="MUB180" s="1"/>
      <c r="MUC180" s="1"/>
      <c r="MUD180" s="1"/>
      <c r="MUE180" s="1"/>
      <c r="MUF180" s="1"/>
      <c r="MUG180" s="1"/>
      <c r="MUH180" s="1"/>
      <c r="MUI180" s="1"/>
      <c r="MUJ180" s="1"/>
      <c r="MUK180" s="1"/>
      <c r="MUL180" s="1"/>
      <c r="MUM180" s="1"/>
      <c r="MUN180" s="1"/>
      <c r="MUO180" s="1"/>
      <c r="MUP180" s="1"/>
      <c r="MUQ180" s="1"/>
      <c r="MUR180" s="1"/>
      <c r="MUS180" s="1"/>
      <c r="MUT180" s="1"/>
      <c r="MUU180" s="1"/>
      <c r="MUV180" s="1"/>
      <c r="MUW180" s="1"/>
      <c r="MUX180" s="1"/>
      <c r="MUY180" s="1"/>
      <c r="MUZ180" s="1"/>
      <c r="MVA180" s="1"/>
      <c r="MVB180" s="1"/>
      <c r="MVC180" s="1"/>
      <c r="MVD180" s="1"/>
      <c r="MVE180" s="1"/>
      <c r="MVF180" s="1"/>
      <c r="MVG180" s="1"/>
      <c r="MVH180" s="1"/>
      <c r="MVI180" s="1"/>
      <c r="MVJ180" s="1"/>
      <c r="MVK180" s="1"/>
      <c r="MVL180" s="1"/>
      <c r="MVM180" s="1"/>
      <c r="MVN180" s="1"/>
      <c r="MVO180" s="1"/>
      <c r="MVP180" s="1"/>
      <c r="MVQ180" s="1"/>
      <c r="MVR180" s="1"/>
      <c r="MVS180" s="1"/>
      <c r="MVT180" s="1"/>
      <c r="MVU180" s="1"/>
      <c r="MVV180" s="1"/>
      <c r="MVW180" s="1"/>
      <c r="MVX180" s="1"/>
      <c r="MVY180" s="1"/>
      <c r="MVZ180" s="1"/>
      <c r="MWA180" s="1"/>
      <c r="MWB180" s="1"/>
      <c r="MWC180" s="1"/>
      <c r="MWD180" s="1"/>
      <c r="MWE180" s="1"/>
      <c r="MWF180" s="1"/>
      <c r="MWG180" s="1"/>
      <c r="MWH180" s="1"/>
      <c r="MWI180" s="1"/>
      <c r="MWJ180" s="1"/>
      <c r="MWK180" s="1"/>
      <c r="MWL180" s="1"/>
      <c r="MWM180" s="1"/>
      <c r="MWN180" s="1"/>
      <c r="MWO180" s="1"/>
      <c r="MWP180" s="1"/>
      <c r="MWQ180" s="1"/>
      <c r="MWR180" s="1"/>
      <c r="MWS180" s="1"/>
      <c r="MWT180" s="1"/>
      <c r="MWU180" s="1"/>
      <c r="MWV180" s="1"/>
      <c r="MWW180" s="1"/>
      <c r="MWX180" s="1"/>
      <c r="MWY180" s="1"/>
      <c r="MWZ180" s="1"/>
      <c r="MXA180" s="1"/>
      <c r="MXB180" s="1"/>
      <c r="MXC180" s="1"/>
      <c r="MXD180" s="1"/>
      <c r="MXE180" s="1"/>
      <c r="MXF180" s="1"/>
      <c r="MXG180" s="1"/>
      <c r="MXH180" s="1"/>
      <c r="MXI180" s="1"/>
      <c r="MXJ180" s="1"/>
      <c r="MXK180" s="1"/>
      <c r="MXL180" s="1"/>
      <c r="MXM180" s="1"/>
      <c r="MXN180" s="1"/>
      <c r="MXO180" s="1"/>
      <c r="MXP180" s="1"/>
      <c r="MXQ180" s="1"/>
      <c r="MXR180" s="1"/>
      <c r="MXS180" s="1"/>
      <c r="MXT180" s="1"/>
      <c r="MXU180" s="1"/>
      <c r="MXV180" s="1"/>
      <c r="MXW180" s="1"/>
      <c r="MXX180" s="1"/>
      <c r="MXY180" s="1"/>
      <c r="MXZ180" s="1"/>
      <c r="MYA180" s="1"/>
      <c r="MYB180" s="1"/>
      <c r="MYC180" s="1"/>
      <c r="MYD180" s="1"/>
      <c r="MYE180" s="1"/>
      <c r="MYF180" s="1"/>
      <c r="MYG180" s="1"/>
      <c r="MYH180" s="1"/>
      <c r="MYI180" s="1"/>
      <c r="MYJ180" s="1"/>
      <c r="MYK180" s="1"/>
      <c r="MYL180" s="1"/>
      <c r="MYM180" s="1"/>
      <c r="MYN180" s="1"/>
      <c r="MYO180" s="1"/>
      <c r="MYP180" s="1"/>
      <c r="MYQ180" s="1"/>
      <c r="MYR180" s="1"/>
      <c r="MYS180" s="1"/>
      <c r="MYT180" s="1"/>
      <c r="MYU180" s="1"/>
      <c r="MYV180" s="1"/>
      <c r="MYW180" s="1"/>
      <c r="MYX180" s="1"/>
      <c r="MYY180" s="1"/>
      <c r="MYZ180" s="1"/>
      <c r="MZA180" s="1"/>
      <c r="MZB180" s="1"/>
      <c r="MZC180" s="1"/>
      <c r="MZD180" s="1"/>
      <c r="MZE180" s="1"/>
      <c r="MZF180" s="1"/>
      <c r="MZG180" s="1"/>
      <c r="MZH180" s="1"/>
      <c r="MZI180" s="1"/>
      <c r="MZJ180" s="1"/>
      <c r="MZK180" s="1"/>
      <c r="MZL180" s="1"/>
      <c r="MZM180" s="1"/>
      <c r="MZN180" s="1"/>
      <c r="MZO180" s="1"/>
      <c r="MZP180" s="1"/>
      <c r="MZQ180" s="1"/>
      <c r="MZR180" s="1"/>
      <c r="MZS180" s="1"/>
      <c r="MZT180" s="1"/>
      <c r="MZU180" s="1"/>
      <c r="MZV180" s="1"/>
      <c r="MZW180" s="1"/>
      <c r="MZX180" s="1"/>
      <c r="MZY180" s="1"/>
      <c r="MZZ180" s="1"/>
      <c r="NAA180" s="1"/>
      <c r="NAB180" s="1"/>
      <c r="NAC180" s="1"/>
      <c r="NAD180" s="1"/>
      <c r="NAE180" s="1"/>
      <c r="NAF180" s="1"/>
      <c r="NAG180" s="1"/>
      <c r="NAH180" s="1"/>
      <c r="NAI180" s="1"/>
      <c r="NAJ180" s="1"/>
      <c r="NAK180" s="1"/>
      <c r="NAL180" s="1"/>
      <c r="NAM180" s="1"/>
      <c r="NAN180" s="1"/>
      <c r="NAO180" s="1"/>
      <c r="NAP180" s="1"/>
      <c r="NAQ180" s="1"/>
      <c r="NAR180" s="1"/>
      <c r="NAS180" s="1"/>
      <c r="NAT180" s="1"/>
      <c r="NAU180" s="1"/>
      <c r="NAV180" s="1"/>
      <c r="NAW180" s="1"/>
      <c r="NAX180" s="1"/>
      <c r="NAY180" s="1"/>
      <c r="NAZ180" s="1"/>
      <c r="NBA180" s="1"/>
      <c r="NBB180" s="1"/>
      <c r="NBC180" s="1"/>
      <c r="NBD180" s="1"/>
      <c r="NBE180" s="1"/>
      <c r="NBF180" s="1"/>
      <c r="NBG180" s="1"/>
      <c r="NBH180" s="1"/>
      <c r="NBI180" s="1"/>
      <c r="NBJ180" s="1"/>
      <c r="NBK180" s="1"/>
      <c r="NBL180" s="1"/>
      <c r="NBM180" s="1"/>
      <c r="NBN180" s="1"/>
      <c r="NBO180" s="1"/>
      <c r="NBP180" s="1"/>
      <c r="NBQ180" s="1"/>
      <c r="NBR180" s="1"/>
      <c r="NBS180" s="1"/>
      <c r="NBT180" s="1"/>
      <c r="NBU180" s="1"/>
      <c r="NBV180" s="1"/>
      <c r="NBW180" s="1"/>
      <c r="NBX180" s="1"/>
      <c r="NBY180" s="1"/>
      <c r="NBZ180" s="1"/>
      <c r="NCA180" s="1"/>
      <c r="NCB180" s="1"/>
      <c r="NCC180" s="1"/>
      <c r="NCD180" s="1"/>
      <c r="NCE180" s="1"/>
      <c r="NCF180" s="1"/>
      <c r="NCG180" s="1"/>
      <c r="NCH180" s="1"/>
      <c r="NCI180" s="1"/>
      <c r="NCJ180" s="1"/>
      <c r="NCK180" s="1"/>
      <c r="NCL180" s="1"/>
      <c r="NCM180" s="1"/>
      <c r="NCN180" s="1"/>
      <c r="NCO180" s="1"/>
      <c r="NCP180" s="1"/>
      <c r="NCQ180" s="1"/>
      <c r="NCR180" s="1"/>
      <c r="NCS180" s="1"/>
      <c r="NCT180" s="1"/>
      <c r="NCU180" s="1"/>
      <c r="NCV180" s="1"/>
      <c r="NCW180" s="1"/>
      <c r="NCX180" s="1"/>
      <c r="NCY180" s="1"/>
      <c r="NCZ180" s="1"/>
      <c r="NDA180" s="1"/>
      <c r="NDB180" s="1"/>
      <c r="NDC180" s="1"/>
      <c r="NDD180" s="1"/>
      <c r="NDE180" s="1"/>
      <c r="NDF180" s="1"/>
      <c r="NDG180" s="1"/>
      <c r="NDH180" s="1"/>
      <c r="NDI180" s="1"/>
      <c r="NDJ180" s="1"/>
      <c r="NDK180" s="1"/>
      <c r="NDL180" s="1"/>
      <c r="NDM180" s="1"/>
      <c r="NDN180" s="1"/>
      <c r="NDO180" s="1"/>
      <c r="NDP180" s="1"/>
      <c r="NDQ180" s="1"/>
      <c r="NDR180" s="1"/>
      <c r="NDS180" s="1"/>
      <c r="NDT180" s="1"/>
      <c r="NDU180" s="1"/>
      <c r="NDV180" s="1"/>
      <c r="NDW180" s="1"/>
      <c r="NDX180" s="1"/>
      <c r="NDY180" s="1"/>
      <c r="NDZ180" s="1"/>
      <c r="NEA180" s="1"/>
      <c r="NEB180" s="1"/>
      <c r="NEC180" s="1"/>
      <c r="NED180" s="1"/>
      <c r="NEE180" s="1"/>
      <c r="NEF180" s="1"/>
      <c r="NEG180" s="1"/>
      <c r="NEH180" s="1"/>
      <c r="NEI180" s="1"/>
      <c r="NEJ180" s="1"/>
      <c r="NEK180" s="1"/>
      <c r="NEL180" s="1"/>
      <c r="NEM180" s="1"/>
      <c r="NEN180" s="1"/>
      <c r="NEO180" s="1"/>
      <c r="NEP180" s="1"/>
      <c r="NEQ180" s="1"/>
      <c r="NER180" s="1"/>
      <c r="NES180" s="1"/>
      <c r="NET180" s="1"/>
      <c r="NEU180" s="1"/>
      <c r="NEV180" s="1"/>
      <c r="NEW180" s="1"/>
      <c r="NEX180" s="1"/>
      <c r="NEY180" s="1"/>
      <c r="NEZ180" s="1"/>
      <c r="NFA180" s="1"/>
      <c r="NFB180" s="1"/>
      <c r="NFC180" s="1"/>
      <c r="NFD180" s="1"/>
      <c r="NFE180" s="1"/>
      <c r="NFF180" s="1"/>
      <c r="NFG180" s="1"/>
      <c r="NFH180" s="1"/>
      <c r="NFI180" s="1"/>
      <c r="NFJ180" s="1"/>
      <c r="NFK180" s="1"/>
      <c r="NFL180" s="1"/>
      <c r="NFM180" s="1"/>
      <c r="NFN180" s="1"/>
      <c r="NFO180" s="1"/>
      <c r="NFP180" s="1"/>
      <c r="NFQ180" s="1"/>
      <c r="NFR180" s="1"/>
      <c r="NFS180" s="1"/>
      <c r="NFT180" s="1"/>
      <c r="NFU180" s="1"/>
      <c r="NFV180" s="1"/>
      <c r="NFW180" s="1"/>
      <c r="NFX180" s="1"/>
      <c r="NFY180" s="1"/>
      <c r="NFZ180" s="1"/>
      <c r="NGA180" s="1"/>
      <c r="NGB180" s="1"/>
      <c r="NGC180" s="1"/>
      <c r="NGD180" s="1"/>
      <c r="NGE180" s="1"/>
      <c r="NGF180" s="1"/>
      <c r="NGG180" s="1"/>
      <c r="NGH180" s="1"/>
      <c r="NGI180" s="1"/>
      <c r="NGJ180" s="1"/>
      <c r="NGK180" s="1"/>
      <c r="NGL180" s="1"/>
      <c r="NGM180" s="1"/>
      <c r="NGN180" s="1"/>
      <c r="NGO180" s="1"/>
      <c r="NGP180" s="1"/>
      <c r="NGQ180" s="1"/>
      <c r="NGR180" s="1"/>
      <c r="NGS180" s="1"/>
      <c r="NGT180" s="1"/>
      <c r="NGU180" s="1"/>
      <c r="NGV180" s="1"/>
      <c r="NGW180" s="1"/>
      <c r="NGX180" s="1"/>
      <c r="NGY180" s="1"/>
      <c r="NGZ180" s="1"/>
      <c r="NHA180" s="1"/>
      <c r="NHB180" s="1"/>
      <c r="NHC180" s="1"/>
      <c r="NHD180" s="1"/>
      <c r="NHE180" s="1"/>
      <c r="NHF180" s="1"/>
      <c r="NHG180" s="1"/>
      <c r="NHH180" s="1"/>
      <c r="NHI180" s="1"/>
      <c r="NHJ180" s="1"/>
      <c r="NHK180" s="1"/>
      <c r="NHL180" s="1"/>
      <c r="NHM180" s="1"/>
      <c r="NHN180" s="1"/>
      <c r="NHO180" s="1"/>
      <c r="NHP180" s="1"/>
      <c r="NHQ180" s="1"/>
      <c r="NHR180" s="1"/>
      <c r="NHS180" s="1"/>
      <c r="NHT180" s="1"/>
      <c r="NHU180" s="1"/>
      <c r="NHV180" s="1"/>
      <c r="NHW180" s="1"/>
      <c r="NHX180" s="1"/>
      <c r="NHY180" s="1"/>
      <c r="NHZ180" s="1"/>
      <c r="NIA180" s="1"/>
      <c r="NIB180" s="1"/>
      <c r="NIC180" s="1"/>
      <c r="NID180" s="1"/>
      <c r="NIE180" s="1"/>
      <c r="NIF180" s="1"/>
      <c r="NIG180" s="1"/>
      <c r="NIH180" s="1"/>
      <c r="NII180" s="1"/>
      <c r="NIJ180" s="1"/>
      <c r="NIK180" s="1"/>
      <c r="NIL180" s="1"/>
      <c r="NIM180" s="1"/>
      <c r="NIN180" s="1"/>
      <c r="NIO180" s="1"/>
      <c r="NIP180" s="1"/>
      <c r="NIQ180" s="1"/>
      <c r="NIR180" s="1"/>
      <c r="NIS180" s="1"/>
      <c r="NIT180" s="1"/>
      <c r="NIU180" s="1"/>
      <c r="NIV180" s="1"/>
      <c r="NIW180" s="1"/>
      <c r="NIX180" s="1"/>
      <c r="NIY180" s="1"/>
      <c r="NIZ180" s="1"/>
      <c r="NJA180" s="1"/>
      <c r="NJB180" s="1"/>
      <c r="NJC180" s="1"/>
      <c r="NJD180" s="1"/>
      <c r="NJE180" s="1"/>
      <c r="NJF180" s="1"/>
      <c r="NJG180" s="1"/>
      <c r="NJH180" s="1"/>
      <c r="NJI180" s="1"/>
      <c r="NJJ180" s="1"/>
      <c r="NJK180" s="1"/>
      <c r="NJL180" s="1"/>
      <c r="NJM180" s="1"/>
      <c r="NJN180" s="1"/>
      <c r="NJO180" s="1"/>
      <c r="NJP180" s="1"/>
      <c r="NJQ180" s="1"/>
      <c r="NJR180" s="1"/>
      <c r="NJS180" s="1"/>
      <c r="NJT180" s="1"/>
      <c r="NJU180" s="1"/>
      <c r="NJV180" s="1"/>
      <c r="NJW180" s="1"/>
      <c r="NJX180" s="1"/>
      <c r="NJY180" s="1"/>
      <c r="NJZ180" s="1"/>
      <c r="NKA180" s="1"/>
      <c r="NKB180" s="1"/>
      <c r="NKC180" s="1"/>
      <c r="NKD180" s="1"/>
      <c r="NKE180" s="1"/>
      <c r="NKF180" s="1"/>
      <c r="NKG180" s="1"/>
      <c r="NKH180" s="1"/>
      <c r="NKI180" s="1"/>
      <c r="NKJ180" s="1"/>
      <c r="NKK180" s="1"/>
      <c r="NKL180" s="1"/>
      <c r="NKM180" s="1"/>
      <c r="NKN180" s="1"/>
      <c r="NKO180" s="1"/>
      <c r="NKP180" s="1"/>
      <c r="NKQ180" s="1"/>
      <c r="NKR180" s="1"/>
      <c r="NKS180" s="1"/>
      <c r="NKT180" s="1"/>
      <c r="NKU180" s="1"/>
      <c r="NKV180" s="1"/>
      <c r="NKW180" s="1"/>
      <c r="NKX180" s="1"/>
      <c r="NKY180" s="1"/>
      <c r="NKZ180" s="1"/>
      <c r="NLA180" s="1"/>
      <c r="NLB180" s="1"/>
      <c r="NLC180" s="1"/>
      <c r="NLD180" s="1"/>
      <c r="NLE180" s="1"/>
      <c r="NLF180" s="1"/>
      <c r="NLG180" s="1"/>
      <c r="NLH180" s="1"/>
      <c r="NLI180" s="1"/>
      <c r="NLJ180" s="1"/>
      <c r="NLK180" s="1"/>
      <c r="NLL180" s="1"/>
      <c r="NLM180" s="1"/>
      <c r="NLN180" s="1"/>
      <c r="NLO180" s="1"/>
      <c r="NLP180" s="1"/>
      <c r="NLQ180" s="1"/>
      <c r="NLR180" s="1"/>
      <c r="NLS180" s="1"/>
      <c r="NLT180" s="1"/>
      <c r="NLU180" s="1"/>
      <c r="NLV180" s="1"/>
      <c r="NLW180" s="1"/>
      <c r="NLX180" s="1"/>
      <c r="NLY180" s="1"/>
      <c r="NLZ180" s="1"/>
      <c r="NMA180" s="1"/>
      <c r="NMB180" s="1"/>
      <c r="NMC180" s="1"/>
      <c r="NMD180" s="1"/>
      <c r="NME180" s="1"/>
      <c r="NMF180" s="1"/>
      <c r="NMG180" s="1"/>
      <c r="NMH180" s="1"/>
      <c r="NMI180" s="1"/>
      <c r="NMJ180" s="1"/>
      <c r="NMK180" s="1"/>
      <c r="NML180" s="1"/>
      <c r="NMM180" s="1"/>
      <c r="NMN180" s="1"/>
      <c r="NMO180" s="1"/>
      <c r="NMP180" s="1"/>
      <c r="NMQ180" s="1"/>
      <c r="NMR180" s="1"/>
      <c r="NMS180" s="1"/>
      <c r="NMT180" s="1"/>
      <c r="NMU180" s="1"/>
      <c r="NMV180" s="1"/>
      <c r="NMW180" s="1"/>
      <c r="NMX180" s="1"/>
      <c r="NMY180" s="1"/>
      <c r="NMZ180" s="1"/>
      <c r="NNA180" s="1"/>
      <c r="NNB180" s="1"/>
      <c r="NNC180" s="1"/>
      <c r="NND180" s="1"/>
      <c r="NNE180" s="1"/>
      <c r="NNF180" s="1"/>
      <c r="NNG180" s="1"/>
      <c r="NNH180" s="1"/>
      <c r="NNI180" s="1"/>
      <c r="NNJ180" s="1"/>
      <c r="NNK180" s="1"/>
      <c r="NNL180" s="1"/>
      <c r="NNM180" s="1"/>
      <c r="NNN180" s="1"/>
      <c r="NNO180" s="1"/>
      <c r="NNP180" s="1"/>
      <c r="NNQ180" s="1"/>
      <c r="NNR180" s="1"/>
      <c r="NNS180" s="1"/>
      <c r="NNT180" s="1"/>
      <c r="NNU180" s="1"/>
      <c r="NNV180" s="1"/>
      <c r="NNW180" s="1"/>
      <c r="NNX180" s="1"/>
      <c r="NNY180" s="1"/>
      <c r="NNZ180" s="1"/>
      <c r="NOA180" s="1"/>
      <c r="NOB180" s="1"/>
      <c r="NOC180" s="1"/>
      <c r="NOD180" s="1"/>
      <c r="NOE180" s="1"/>
      <c r="NOF180" s="1"/>
      <c r="NOG180" s="1"/>
      <c r="NOH180" s="1"/>
      <c r="NOI180" s="1"/>
      <c r="NOJ180" s="1"/>
      <c r="NOK180" s="1"/>
      <c r="NOL180" s="1"/>
      <c r="NOM180" s="1"/>
      <c r="NON180" s="1"/>
      <c r="NOO180" s="1"/>
      <c r="NOP180" s="1"/>
      <c r="NOQ180" s="1"/>
      <c r="NOR180" s="1"/>
      <c r="NOS180" s="1"/>
      <c r="NOT180" s="1"/>
      <c r="NOU180" s="1"/>
      <c r="NOV180" s="1"/>
      <c r="NOW180" s="1"/>
      <c r="NOX180" s="1"/>
      <c r="NOY180" s="1"/>
      <c r="NOZ180" s="1"/>
      <c r="NPA180" s="1"/>
      <c r="NPB180" s="1"/>
      <c r="NPC180" s="1"/>
      <c r="NPD180" s="1"/>
      <c r="NPE180" s="1"/>
      <c r="NPF180" s="1"/>
      <c r="NPG180" s="1"/>
      <c r="NPH180" s="1"/>
      <c r="NPI180" s="1"/>
      <c r="NPJ180" s="1"/>
      <c r="NPK180" s="1"/>
      <c r="NPL180" s="1"/>
      <c r="NPM180" s="1"/>
      <c r="NPN180" s="1"/>
      <c r="NPO180" s="1"/>
      <c r="NPP180" s="1"/>
      <c r="NPQ180" s="1"/>
      <c r="NPR180" s="1"/>
      <c r="NPS180" s="1"/>
      <c r="NPT180" s="1"/>
      <c r="NPU180" s="1"/>
      <c r="NPV180" s="1"/>
      <c r="NPW180" s="1"/>
      <c r="NPX180" s="1"/>
      <c r="NPY180" s="1"/>
      <c r="NPZ180" s="1"/>
      <c r="NQA180" s="1"/>
      <c r="NQB180" s="1"/>
      <c r="NQC180" s="1"/>
      <c r="NQD180" s="1"/>
      <c r="NQE180" s="1"/>
      <c r="NQF180" s="1"/>
      <c r="NQG180" s="1"/>
      <c r="NQH180" s="1"/>
      <c r="NQI180" s="1"/>
      <c r="NQJ180" s="1"/>
      <c r="NQK180" s="1"/>
      <c r="NQL180" s="1"/>
      <c r="NQM180" s="1"/>
      <c r="NQN180" s="1"/>
      <c r="NQO180" s="1"/>
      <c r="NQP180" s="1"/>
      <c r="NQQ180" s="1"/>
      <c r="NQR180" s="1"/>
      <c r="NQS180" s="1"/>
      <c r="NQT180" s="1"/>
      <c r="NQU180" s="1"/>
      <c r="NQV180" s="1"/>
      <c r="NQW180" s="1"/>
      <c r="NQX180" s="1"/>
      <c r="NQY180" s="1"/>
      <c r="NQZ180" s="1"/>
      <c r="NRA180" s="1"/>
      <c r="NRB180" s="1"/>
      <c r="NRC180" s="1"/>
      <c r="NRD180" s="1"/>
      <c r="NRE180" s="1"/>
      <c r="NRF180" s="1"/>
      <c r="NRG180" s="1"/>
      <c r="NRH180" s="1"/>
      <c r="NRI180" s="1"/>
      <c r="NRJ180" s="1"/>
      <c r="NRK180" s="1"/>
      <c r="NRL180" s="1"/>
      <c r="NRM180" s="1"/>
      <c r="NRN180" s="1"/>
      <c r="NRO180" s="1"/>
      <c r="NRP180" s="1"/>
      <c r="NRQ180" s="1"/>
      <c r="NRR180" s="1"/>
      <c r="NRS180" s="1"/>
      <c r="NRT180" s="1"/>
      <c r="NRU180" s="1"/>
      <c r="NRV180" s="1"/>
      <c r="NRW180" s="1"/>
      <c r="NRX180" s="1"/>
      <c r="NRY180" s="1"/>
      <c r="NRZ180" s="1"/>
      <c r="NSA180" s="1"/>
      <c r="NSB180" s="1"/>
      <c r="NSC180" s="1"/>
      <c r="NSD180" s="1"/>
      <c r="NSE180" s="1"/>
      <c r="NSF180" s="1"/>
      <c r="NSG180" s="1"/>
      <c r="NSH180" s="1"/>
      <c r="NSI180" s="1"/>
      <c r="NSJ180" s="1"/>
      <c r="NSK180" s="1"/>
      <c r="NSL180" s="1"/>
      <c r="NSM180" s="1"/>
      <c r="NSN180" s="1"/>
      <c r="NSO180" s="1"/>
      <c r="NSP180" s="1"/>
      <c r="NSQ180" s="1"/>
      <c r="NSR180" s="1"/>
      <c r="NSS180" s="1"/>
      <c r="NST180" s="1"/>
      <c r="NSU180" s="1"/>
      <c r="NSV180" s="1"/>
      <c r="NSW180" s="1"/>
      <c r="NSX180" s="1"/>
      <c r="NSY180" s="1"/>
      <c r="NSZ180" s="1"/>
      <c r="NTA180" s="1"/>
      <c r="NTB180" s="1"/>
      <c r="NTC180" s="1"/>
      <c r="NTD180" s="1"/>
      <c r="NTE180" s="1"/>
      <c r="NTF180" s="1"/>
      <c r="NTG180" s="1"/>
      <c r="NTH180" s="1"/>
      <c r="NTI180" s="1"/>
      <c r="NTJ180" s="1"/>
      <c r="NTK180" s="1"/>
      <c r="NTL180" s="1"/>
      <c r="NTM180" s="1"/>
      <c r="NTN180" s="1"/>
      <c r="NTO180" s="1"/>
      <c r="NTP180" s="1"/>
      <c r="NTQ180" s="1"/>
      <c r="NTR180" s="1"/>
      <c r="NTS180" s="1"/>
      <c r="NTT180" s="1"/>
      <c r="NTU180" s="1"/>
      <c r="NTV180" s="1"/>
      <c r="NTW180" s="1"/>
      <c r="NTX180" s="1"/>
      <c r="NTY180" s="1"/>
      <c r="NTZ180" s="1"/>
      <c r="NUA180" s="1"/>
      <c r="NUB180" s="1"/>
      <c r="NUC180" s="1"/>
      <c r="NUD180" s="1"/>
      <c r="NUE180" s="1"/>
      <c r="NUF180" s="1"/>
      <c r="NUG180" s="1"/>
      <c r="NUH180" s="1"/>
      <c r="NUI180" s="1"/>
      <c r="NUJ180" s="1"/>
      <c r="NUK180" s="1"/>
      <c r="NUL180" s="1"/>
      <c r="NUM180" s="1"/>
      <c r="NUN180" s="1"/>
      <c r="NUO180" s="1"/>
      <c r="NUP180" s="1"/>
      <c r="NUQ180" s="1"/>
      <c r="NUR180" s="1"/>
      <c r="NUS180" s="1"/>
      <c r="NUT180" s="1"/>
      <c r="NUU180" s="1"/>
      <c r="NUV180" s="1"/>
      <c r="NUW180" s="1"/>
      <c r="NUX180" s="1"/>
      <c r="NUY180" s="1"/>
      <c r="NUZ180" s="1"/>
      <c r="NVA180" s="1"/>
      <c r="NVB180" s="1"/>
      <c r="NVC180" s="1"/>
      <c r="NVD180" s="1"/>
      <c r="NVE180" s="1"/>
      <c r="NVF180" s="1"/>
      <c r="NVG180" s="1"/>
      <c r="NVH180" s="1"/>
      <c r="NVI180" s="1"/>
      <c r="NVJ180" s="1"/>
      <c r="NVK180" s="1"/>
      <c r="NVL180" s="1"/>
      <c r="NVM180" s="1"/>
      <c r="NVN180" s="1"/>
      <c r="NVO180" s="1"/>
      <c r="NVP180" s="1"/>
      <c r="NVQ180" s="1"/>
      <c r="NVR180" s="1"/>
      <c r="NVS180" s="1"/>
      <c r="NVT180" s="1"/>
      <c r="NVU180" s="1"/>
      <c r="NVV180" s="1"/>
      <c r="NVW180" s="1"/>
      <c r="NVX180" s="1"/>
      <c r="NVY180" s="1"/>
      <c r="NVZ180" s="1"/>
      <c r="NWA180" s="1"/>
      <c r="NWB180" s="1"/>
      <c r="NWC180" s="1"/>
      <c r="NWD180" s="1"/>
      <c r="NWE180" s="1"/>
      <c r="NWF180" s="1"/>
      <c r="NWG180" s="1"/>
      <c r="NWH180" s="1"/>
      <c r="NWI180" s="1"/>
      <c r="NWJ180" s="1"/>
      <c r="NWK180" s="1"/>
      <c r="NWL180" s="1"/>
      <c r="NWM180" s="1"/>
      <c r="NWN180" s="1"/>
      <c r="NWO180" s="1"/>
      <c r="NWP180" s="1"/>
      <c r="NWQ180" s="1"/>
      <c r="NWR180" s="1"/>
      <c r="NWS180" s="1"/>
      <c r="NWT180" s="1"/>
      <c r="NWU180" s="1"/>
      <c r="NWV180" s="1"/>
      <c r="NWW180" s="1"/>
      <c r="NWX180" s="1"/>
      <c r="NWY180" s="1"/>
      <c r="NWZ180" s="1"/>
      <c r="NXA180" s="1"/>
      <c r="NXB180" s="1"/>
      <c r="NXC180" s="1"/>
      <c r="NXD180" s="1"/>
      <c r="NXE180" s="1"/>
      <c r="NXF180" s="1"/>
      <c r="NXG180" s="1"/>
      <c r="NXH180" s="1"/>
      <c r="NXI180" s="1"/>
      <c r="NXJ180" s="1"/>
      <c r="NXK180" s="1"/>
      <c r="NXL180" s="1"/>
      <c r="NXM180" s="1"/>
      <c r="NXN180" s="1"/>
      <c r="NXO180" s="1"/>
      <c r="NXP180" s="1"/>
      <c r="NXQ180" s="1"/>
      <c r="NXR180" s="1"/>
      <c r="NXS180" s="1"/>
      <c r="NXT180" s="1"/>
      <c r="NXU180" s="1"/>
      <c r="NXV180" s="1"/>
      <c r="NXW180" s="1"/>
      <c r="NXX180" s="1"/>
      <c r="NXY180" s="1"/>
      <c r="NXZ180" s="1"/>
      <c r="NYA180" s="1"/>
      <c r="NYB180" s="1"/>
      <c r="NYC180" s="1"/>
      <c r="NYD180" s="1"/>
      <c r="NYE180" s="1"/>
      <c r="NYF180" s="1"/>
      <c r="NYG180" s="1"/>
      <c r="NYH180" s="1"/>
      <c r="NYI180" s="1"/>
      <c r="NYJ180" s="1"/>
      <c r="NYK180" s="1"/>
      <c r="NYL180" s="1"/>
      <c r="NYM180" s="1"/>
      <c r="NYN180" s="1"/>
      <c r="NYO180" s="1"/>
      <c r="NYP180" s="1"/>
      <c r="NYQ180" s="1"/>
      <c r="NYR180" s="1"/>
      <c r="NYS180" s="1"/>
      <c r="NYT180" s="1"/>
      <c r="NYU180" s="1"/>
      <c r="NYV180" s="1"/>
      <c r="NYW180" s="1"/>
      <c r="NYX180" s="1"/>
      <c r="NYY180" s="1"/>
      <c r="NYZ180" s="1"/>
      <c r="NZA180" s="1"/>
      <c r="NZB180" s="1"/>
      <c r="NZC180" s="1"/>
      <c r="NZD180" s="1"/>
      <c r="NZE180" s="1"/>
      <c r="NZF180" s="1"/>
      <c r="NZG180" s="1"/>
      <c r="NZH180" s="1"/>
      <c r="NZI180" s="1"/>
      <c r="NZJ180" s="1"/>
      <c r="NZK180" s="1"/>
      <c r="NZL180" s="1"/>
      <c r="NZM180" s="1"/>
      <c r="NZN180" s="1"/>
      <c r="NZO180" s="1"/>
      <c r="NZP180" s="1"/>
      <c r="NZQ180" s="1"/>
      <c r="NZR180" s="1"/>
      <c r="NZS180" s="1"/>
      <c r="NZT180" s="1"/>
      <c r="NZU180" s="1"/>
      <c r="NZV180" s="1"/>
      <c r="NZW180" s="1"/>
      <c r="NZX180" s="1"/>
      <c r="NZY180" s="1"/>
      <c r="NZZ180" s="1"/>
      <c r="OAA180" s="1"/>
      <c r="OAB180" s="1"/>
      <c r="OAC180" s="1"/>
      <c r="OAD180" s="1"/>
      <c r="OAE180" s="1"/>
      <c r="OAF180" s="1"/>
      <c r="OAG180" s="1"/>
      <c r="OAH180" s="1"/>
      <c r="OAI180" s="1"/>
      <c r="OAJ180" s="1"/>
      <c r="OAK180" s="1"/>
      <c r="OAL180" s="1"/>
      <c r="OAM180" s="1"/>
      <c r="OAN180" s="1"/>
      <c r="OAO180" s="1"/>
      <c r="OAP180" s="1"/>
      <c r="OAQ180" s="1"/>
      <c r="OAR180" s="1"/>
      <c r="OAS180" s="1"/>
      <c r="OAT180" s="1"/>
      <c r="OAU180" s="1"/>
      <c r="OAV180" s="1"/>
      <c r="OAW180" s="1"/>
      <c r="OAX180" s="1"/>
      <c r="OAY180" s="1"/>
      <c r="OAZ180" s="1"/>
      <c r="OBA180" s="1"/>
      <c r="OBB180" s="1"/>
      <c r="OBC180" s="1"/>
      <c r="OBD180" s="1"/>
      <c r="OBE180" s="1"/>
      <c r="OBF180" s="1"/>
      <c r="OBG180" s="1"/>
      <c r="OBH180" s="1"/>
      <c r="OBI180" s="1"/>
      <c r="OBJ180" s="1"/>
      <c r="OBK180" s="1"/>
      <c r="OBL180" s="1"/>
      <c r="OBM180" s="1"/>
      <c r="OBN180" s="1"/>
      <c r="OBO180" s="1"/>
      <c r="OBP180" s="1"/>
      <c r="OBQ180" s="1"/>
      <c r="OBR180" s="1"/>
      <c r="OBS180" s="1"/>
      <c r="OBT180" s="1"/>
      <c r="OBU180" s="1"/>
      <c r="OBV180" s="1"/>
      <c r="OBW180" s="1"/>
      <c r="OBX180" s="1"/>
      <c r="OBY180" s="1"/>
      <c r="OBZ180" s="1"/>
      <c r="OCA180" s="1"/>
      <c r="OCB180" s="1"/>
      <c r="OCC180" s="1"/>
      <c r="OCD180" s="1"/>
      <c r="OCE180" s="1"/>
      <c r="OCF180" s="1"/>
      <c r="OCG180" s="1"/>
      <c r="OCH180" s="1"/>
      <c r="OCI180" s="1"/>
      <c r="OCJ180" s="1"/>
      <c r="OCK180" s="1"/>
      <c r="OCL180" s="1"/>
      <c r="OCM180" s="1"/>
      <c r="OCN180" s="1"/>
      <c r="OCO180" s="1"/>
      <c r="OCP180" s="1"/>
      <c r="OCQ180" s="1"/>
      <c r="OCR180" s="1"/>
      <c r="OCS180" s="1"/>
      <c r="OCT180" s="1"/>
      <c r="OCU180" s="1"/>
      <c r="OCV180" s="1"/>
      <c r="OCW180" s="1"/>
      <c r="OCX180" s="1"/>
      <c r="OCY180" s="1"/>
      <c r="OCZ180" s="1"/>
      <c r="ODA180" s="1"/>
      <c r="ODB180" s="1"/>
      <c r="ODC180" s="1"/>
      <c r="ODD180" s="1"/>
      <c r="ODE180" s="1"/>
      <c r="ODF180" s="1"/>
      <c r="ODG180" s="1"/>
      <c r="ODH180" s="1"/>
      <c r="ODI180" s="1"/>
      <c r="ODJ180" s="1"/>
      <c r="ODK180" s="1"/>
      <c r="ODL180" s="1"/>
      <c r="ODM180" s="1"/>
      <c r="ODN180" s="1"/>
      <c r="ODO180" s="1"/>
      <c r="ODP180" s="1"/>
      <c r="ODQ180" s="1"/>
      <c r="ODR180" s="1"/>
      <c r="ODS180" s="1"/>
      <c r="ODT180" s="1"/>
      <c r="ODU180" s="1"/>
      <c r="ODV180" s="1"/>
      <c r="ODW180" s="1"/>
      <c r="ODX180" s="1"/>
      <c r="ODY180" s="1"/>
      <c r="ODZ180" s="1"/>
      <c r="OEA180" s="1"/>
      <c r="OEB180" s="1"/>
      <c r="OEC180" s="1"/>
      <c r="OED180" s="1"/>
      <c r="OEE180" s="1"/>
      <c r="OEF180" s="1"/>
      <c r="OEG180" s="1"/>
      <c r="OEH180" s="1"/>
      <c r="OEI180" s="1"/>
      <c r="OEJ180" s="1"/>
      <c r="OEK180" s="1"/>
      <c r="OEL180" s="1"/>
      <c r="OEM180" s="1"/>
      <c r="OEN180" s="1"/>
      <c r="OEO180" s="1"/>
      <c r="OEP180" s="1"/>
      <c r="OEQ180" s="1"/>
      <c r="OER180" s="1"/>
      <c r="OES180" s="1"/>
      <c r="OET180" s="1"/>
      <c r="OEU180" s="1"/>
      <c r="OEV180" s="1"/>
      <c r="OEW180" s="1"/>
      <c r="OEX180" s="1"/>
      <c r="OEY180" s="1"/>
      <c r="OEZ180" s="1"/>
      <c r="OFA180" s="1"/>
      <c r="OFB180" s="1"/>
      <c r="OFC180" s="1"/>
      <c r="OFD180" s="1"/>
      <c r="OFE180" s="1"/>
      <c r="OFF180" s="1"/>
      <c r="OFG180" s="1"/>
      <c r="OFH180" s="1"/>
      <c r="OFI180" s="1"/>
      <c r="OFJ180" s="1"/>
      <c r="OFK180" s="1"/>
      <c r="OFL180" s="1"/>
      <c r="OFM180" s="1"/>
      <c r="OFN180" s="1"/>
      <c r="OFO180" s="1"/>
      <c r="OFP180" s="1"/>
      <c r="OFQ180" s="1"/>
      <c r="OFR180" s="1"/>
      <c r="OFS180" s="1"/>
      <c r="OFT180" s="1"/>
      <c r="OFU180" s="1"/>
      <c r="OFV180" s="1"/>
      <c r="OFW180" s="1"/>
      <c r="OFX180" s="1"/>
      <c r="OFY180" s="1"/>
      <c r="OFZ180" s="1"/>
      <c r="OGA180" s="1"/>
      <c r="OGB180" s="1"/>
      <c r="OGC180" s="1"/>
      <c r="OGD180" s="1"/>
      <c r="OGE180" s="1"/>
      <c r="OGF180" s="1"/>
      <c r="OGG180" s="1"/>
      <c r="OGH180" s="1"/>
      <c r="OGI180" s="1"/>
      <c r="OGJ180" s="1"/>
      <c r="OGK180" s="1"/>
      <c r="OGL180" s="1"/>
      <c r="OGM180" s="1"/>
      <c r="OGN180" s="1"/>
      <c r="OGO180" s="1"/>
      <c r="OGP180" s="1"/>
      <c r="OGQ180" s="1"/>
      <c r="OGR180" s="1"/>
      <c r="OGS180" s="1"/>
      <c r="OGT180" s="1"/>
      <c r="OGU180" s="1"/>
      <c r="OGV180" s="1"/>
      <c r="OGW180" s="1"/>
      <c r="OGX180" s="1"/>
      <c r="OGY180" s="1"/>
      <c r="OGZ180" s="1"/>
      <c r="OHA180" s="1"/>
      <c r="OHB180" s="1"/>
      <c r="OHC180" s="1"/>
      <c r="OHD180" s="1"/>
      <c r="OHE180" s="1"/>
      <c r="OHF180" s="1"/>
      <c r="OHG180" s="1"/>
      <c r="OHH180" s="1"/>
      <c r="OHI180" s="1"/>
      <c r="OHJ180" s="1"/>
      <c r="OHK180" s="1"/>
      <c r="OHL180" s="1"/>
      <c r="OHM180" s="1"/>
      <c r="OHN180" s="1"/>
      <c r="OHO180" s="1"/>
      <c r="OHP180" s="1"/>
      <c r="OHQ180" s="1"/>
      <c r="OHR180" s="1"/>
      <c r="OHS180" s="1"/>
      <c r="OHT180" s="1"/>
      <c r="OHU180" s="1"/>
      <c r="OHV180" s="1"/>
      <c r="OHW180" s="1"/>
      <c r="OHX180" s="1"/>
      <c r="OHY180" s="1"/>
      <c r="OHZ180" s="1"/>
      <c r="OIA180" s="1"/>
      <c r="OIB180" s="1"/>
      <c r="OIC180" s="1"/>
      <c r="OID180" s="1"/>
      <c r="OIE180" s="1"/>
      <c r="OIF180" s="1"/>
      <c r="OIG180" s="1"/>
      <c r="OIH180" s="1"/>
      <c r="OII180" s="1"/>
      <c r="OIJ180" s="1"/>
      <c r="OIK180" s="1"/>
      <c r="OIL180" s="1"/>
      <c r="OIM180" s="1"/>
      <c r="OIN180" s="1"/>
      <c r="OIO180" s="1"/>
      <c r="OIP180" s="1"/>
      <c r="OIQ180" s="1"/>
      <c r="OIR180" s="1"/>
      <c r="OIS180" s="1"/>
      <c r="OIT180" s="1"/>
      <c r="OIU180" s="1"/>
      <c r="OIV180" s="1"/>
      <c r="OIW180" s="1"/>
      <c r="OIX180" s="1"/>
      <c r="OIY180" s="1"/>
      <c r="OIZ180" s="1"/>
      <c r="OJA180" s="1"/>
      <c r="OJB180" s="1"/>
      <c r="OJC180" s="1"/>
      <c r="OJD180" s="1"/>
      <c r="OJE180" s="1"/>
      <c r="OJF180" s="1"/>
      <c r="OJG180" s="1"/>
      <c r="OJH180" s="1"/>
      <c r="OJI180" s="1"/>
      <c r="OJJ180" s="1"/>
      <c r="OJK180" s="1"/>
      <c r="OJL180" s="1"/>
      <c r="OJM180" s="1"/>
      <c r="OJN180" s="1"/>
      <c r="OJO180" s="1"/>
      <c r="OJP180" s="1"/>
      <c r="OJQ180" s="1"/>
      <c r="OJR180" s="1"/>
      <c r="OJS180" s="1"/>
      <c r="OJT180" s="1"/>
      <c r="OJU180" s="1"/>
      <c r="OJV180" s="1"/>
      <c r="OJW180" s="1"/>
      <c r="OJX180" s="1"/>
      <c r="OJY180" s="1"/>
      <c r="OJZ180" s="1"/>
      <c r="OKA180" s="1"/>
      <c r="OKB180" s="1"/>
      <c r="OKC180" s="1"/>
      <c r="OKD180" s="1"/>
      <c r="OKE180" s="1"/>
      <c r="OKF180" s="1"/>
      <c r="OKG180" s="1"/>
      <c r="OKH180" s="1"/>
      <c r="OKI180" s="1"/>
      <c r="OKJ180" s="1"/>
      <c r="OKK180" s="1"/>
      <c r="OKL180" s="1"/>
      <c r="OKM180" s="1"/>
      <c r="OKN180" s="1"/>
      <c r="OKO180" s="1"/>
      <c r="OKP180" s="1"/>
      <c r="OKQ180" s="1"/>
      <c r="OKR180" s="1"/>
      <c r="OKS180" s="1"/>
      <c r="OKT180" s="1"/>
      <c r="OKU180" s="1"/>
      <c r="OKV180" s="1"/>
      <c r="OKW180" s="1"/>
      <c r="OKX180" s="1"/>
      <c r="OKY180" s="1"/>
      <c r="OKZ180" s="1"/>
      <c r="OLA180" s="1"/>
      <c r="OLB180" s="1"/>
      <c r="OLC180" s="1"/>
      <c r="OLD180" s="1"/>
      <c r="OLE180" s="1"/>
      <c r="OLF180" s="1"/>
      <c r="OLG180" s="1"/>
      <c r="OLH180" s="1"/>
      <c r="OLI180" s="1"/>
      <c r="OLJ180" s="1"/>
      <c r="OLK180" s="1"/>
      <c r="OLL180" s="1"/>
      <c r="OLM180" s="1"/>
      <c r="OLN180" s="1"/>
      <c r="OLO180" s="1"/>
      <c r="OLP180" s="1"/>
      <c r="OLQ180" s="1"/>
      <c r="OLR180" s="1"/>
      <c r="OLS180" s="1"/>
      <c r="OLT180" s="1"/>
      <c r="OLU180" s="1"/>
      <c r="OLV180" s="1"/>
      <c r="OLW180" s="1"/>
      <c r="OLX180" s="1"/>
      <c r="OLY180" s="1"/>
      <c r="OLZ180" s="1"/>
      <c r="OMA180" s="1"/>
      <c r="OMB180" s="1"/>
      <c r="OMC180" s="1"/>
      <c r="OMD180" s="1"/>
      <c r="OME180" s="1"/>
      <c r="OMF180" s="1"/>
      <c r="OMG180" s="1"/>
      <c r="OMH180" s="1"/>
      <c r="OMI180" s="1"/>
      <c r="OMJ180" s="1"/>
      <c r="OMK180" s="1"/>
      <c r="OML180" s="1"/>
      <c r="OMM180" s="1"/>
      <c r="OMN180" s="1"/>
      <c r="OMO180" s="1"/>
      <c r="OMP180" s="1"/>
      <c r="OMQ180" s="1"/>
      <c r="OMR180" s="1"/>
      <c r="OMS180" s="1"/>
      <c r="OMT180" s="1"/>
      <c r="OMU180" s="1"/>
      <c r="OMV180" s="1"/>
      <c r="OMW180" s="1"/>
      <c r="OMX180" s="1"/>
      <c r="OMY180" s="1"/>
      <c r="OMZ180" s="1"/>
      <c r="ONA180" s="1"/>
      <c r="ONB180" s="1"/>
      <c r="ONC180" s="1"/>
      <c r="OND180" s="1"/>
      <c r="ONE180" s="1"/>
      <c r="ONF180" s="1"/>
      <c r="ONG180" s="1"/>
      <c r="ONH180" s="1"/>
      <c r="ONI180" s="1"/>
      <c r="ONJ180" s="1"/>
      <c r="ONK180" s="1"/>
      <c r="ONL180" s="1"/>
      <c r="ONM180" s="1"/>
      <c r="ONN180" s="1"/>
      <c r="ONO180" s="1"/>
      <c r="ONP180" s="1"/>
      <c r="ONQ180" s="1"/>
      <c r="ONR180" s="1"/>
      <c r="ONS180" s="1"/>
      <c r="ONT180" s="1"/>
      <c r="ONU180" s="1"/>
      <c r="ONV180" s="1"/>
      <c r="ONW180" s="1"/>
      <c r="ONX180" s="1"/>
      <c r="ONY180" s="1"/>
      <c r="ONZ180" s="1"/>
      <c r="OOA180" s="1"/>
      <c r="OOB180" s="1"/>
      <c r="OOC180" s="1"/>
      <c r="OOD180" s="1"/>
      <c r="OOE180" s="1"/>
      <c r="OOF180" s="1"/>
      <c r="OOG180" s="1"/>
      <c r="OOH180" s="1"/>
      <c r="OOI180" s="1"/>
      <c r="OOJ180" s="1"/>
      <c r="OOK180" s="1"/>
      <c r="OOL180" s="1"/>
      <c r="OOM180" s="1"/>
      <c r="OON180" s="1"/>
      <c r="OOO180" s="1"/>
      <c r="OOP180" s="1"/>
      <c r="OOQ180" s="1"/>
      <c r="OOR180" s="1"/>
      <c r="OOS180" s="1"/>
      <c r="OOT180" s="1"/>
      <c r="OOU180" s="1"/>
      <c r="OOV180" s="1"/>
      <c r="OOW180" s="1"/>
      <c r="OOX180" s="1"/>
      <c r="OOY180" s="1"/>
      <c r="OOZ180" s="1"/>
      <c r="OPA180" s="1"/>
      <c r="OPB180" s="1"/>
      <c r="OPC180" s="1"/>
      <c r="OPD180" s="1"/>
      <c r="OPE180" s="1"/>
      <c r="OPF180" s="1"/>
      <c r="OPG180" s="1"/>
      <c r="OPH180" s="1"/>
      <c r="OPI180" s="1"/>
      <c r="OPJ180" s="1"/>
      <c r="OPK180" s="1"/>
      <c r="OPL180" s="1"/>
      <c r="OPM180" s="1"/>
      <c r="OPN180" s="1"/>
      <c r="OPO180" s="1"/>
      <c r="OPP180" s="1"/>
      <c r="OPQ180" s="1"/>
      <c r="OPR180" s="1"/>
      <c r="OPS180" s="1"/>
      <c r="OPT180" s="1"/>
      <c r="OPU180" s="1"/>
      <c r="OPV180" s="1"/>
      <c r="OPW180" s="1"/>
      <c r="OPX180" s="1"/>
      <c r="OPY180" s="1"/>
      <c r="OPZ180" s="1"/>
      <c r="OQA180" s="1"/>
      <c r="OQB180" s="1"/>
      <c r="OQC180" s="1"/>
      <c r="OQD180" s="1"/>
      <c r="OQE180" s="1"/>
      <c r="OQF180" s="1"/>
      <c r="OQG180" s="1"/>
      <c r="OQH180" s="1"/>
      <c r="OQI180" s="1"/>
      <c r="OQJ180" s="1"/>
      <c r="OQK180" s="1"/>
      <c r="OQL180" s="1"/>
      <c r="OQM180" s="1"/>
      <c r="OQN180" s="1"/>
      <c r="OQO180" s="1"/>
      <c r="OQP180" s="1"/>
      <c r="OQQ180" s="1"/>
      <c r="OQR180" s="1"/>
      <c r="OQS180" s="1"/>
      <c r="OQT180" s="1"/>
      <c r="OQU180" s="1"/>
      <c r="OQV180" s="1"/>
      <c r="OQW180" s="1"/>
      <c r="OQX180" s="1"/>
      <c r="OQY180" s="1"/>
      <c r="OQZ180" s="1"/>
      <c r="ORA180" s="1"/>
      <c r="ORB180" s="1"/>
      <c r="ORC180" s="1"/>
      <c r="ORD180" s="1"/>
      <c r="ORE180" s="1"/>
      <c r="ORF180" s="1"/>
      <c r="ORG180" s="1"/>
      <c r="ORH180" s="1"/>
      <c r="ORI180" s="1"/>
      <c r="ORJ180" s="1"/>
      <c r="ORK180" s="1"/>
      <c r="ORL180" s="1"/>
      <c r="ORM180" s="1"/>
      <c r="ORN180" s="1"/>
      <c r="ORO180" s="1"/>
      <c r="ORP180" s="1"/>
      <c r="ORQ180" s="1"/>
      <c r="ORR180" s="1"/>
      <c r="ORS180" s="1"/>
      <c r="ORT180" s="1"/>
      <c r="ORU180" s="1"/>
      <c r="ORV180" s="1"/>
      <c r="ORW180" s="1"/>
      <c r="ORX180" s="1"/>
      <c r="ORY180" s="1"/>
      <c r="ORZ180" s="1"/>
      <c r="OSA180" s="1"/>
      <c r="OSB180" s="1"/>
      <c r="OSC180" s="1"/>
      <c r="OSD180" s="1"/>
      <c r="OSE180" s="1"/>
      <c r="OSF180" s="1"/>
      <c r="OSG180" s="1"/>
      <c r="OSH180" s="1"/>
      <c r="OSI180" s="1"/>
      <c r="OSJ180" s="1"/>
      <c r="OSK180" s="1"/>
      <c r="OSL180" s="1"/>
      <c r="OSM180" s="1"/>
      <c r="OSN180" s="1"/>
      <c r="OSO180" s="1"/>
      <c r="OSP180" s="1"/>
      <c r="OSQ180" s="1"/>
      <c r="OSR180" s="1"/>
      <c r="OSS180" s="1"/>
      <c r="OST180" s="1"/>
      <c r="OSU180" s="1"/>
      <c r="OSV180" s="1"/>
      <c r="OSW180" s="1"/>
      <c r="OSX180" s="1"/>
      <c r="OSY180" s="1"/>
      <c r="OSZ180" s="1"/>
      <c r="OTA180" s="1"/>
      <c r="OTB180" s="1"/>
      <c r="OTC180" s="1"/>
      <c r="OTD180" s="1"/>
      <c r="OTE180" s="1"/>
      <c r="OTF180" s="1"/>
      <c r="OTG180" s="1"/>
      <c r="OTH180" s="1"/>
      <c r="OTI180" s="1"/>
      <c r="OTJ180" s="1"/>
      <c r="OTK180" s="1"/>
      <c r="OTL180" s="1"/>
      <c r="OTM180" s="1"/>
      <c r="OTN180" s="1"/>
      <c r="OTO180" s="1"/>
      <c r="OTP180" s="1"/>
      <c r="OTQ180" s="1"/>
      <c r="OTR180" s="1"/>
      <c r="OTS180" s="1"/>
      <c r="OTT180" s="1"/>
      <c r="OTU180" s="1"/>
      <c r="OTV180" s="1"/>
      <c r="OTW180" s="1"/>
      <c r="OTX180" s="1"/>
      <c r="OTY180" s="1"/>
      <c r="OTZ180" s="1"/>
      <c r="OUA180" s="1"/>
      <c r="OUB180" s="1"/>
      <c r="OUC180" s="1"/>
      <c r="OUD180" s="1"/>
      <c r="OUE180" s="1"/>
      <c r="OUF180" s="1"/>
      <c r="OUG180" s="1"/>
      <c r="OUH180" s="1"/>
      <c r="OUI180" s="1"/>
      <c r="OUJ180" s="1"/>
      <c r="OUK180" s="1"/>
      <c r="OUL180" s="1"/>
      <c r="OUM180" s="1"/>
      <c r="OUN180" s="1"/>
      <c r="OUO180" s="1"/>
      <c r="OUP180" s="1"/>
      <c r="OUQ180" s="1"/>
      <c r="OUR180" s="1"/>
      <c r="OUS180" s="1"/>
      <c r="OUT180" s="1"/>
      <c r="OUU180" s="1"/>
      <c r="OUV180" s="1"/>
      <c r="OUW180" s="1"/>
      <c r="OUX180" s="1"/>
      <c r="OUY180" s="1"/>
      <c r="OUZ180" s="1"/>
      <c r="OVA180" s="1"/>
      <c r="OVB180" s="1"/>
      <c r="OVC180" s="1"/>
      <c r="OVD180" s="1"/>
      <c r="OVE180" s="1"/>
      <c r="OVF180" s="1"/>
      <c r="OVG180" s="1"/>
      <c r="OVH180" s="1"/>
      <c r="OVI180" s="1"/>
      <c r="OVJ180" s="1"/>
      <c r="OVK180" s="1"/>
      <c r="OVL180" s="1"/>
      <c r="OVM180" s="1"/>
      <c r="OVN180" s="1"/>
      <c r="OVO180" s="1"/>
      <c r="OVP180" s="1"/>
      <c r="OVQ180" s="1"/>
      <c r="OVR180" s="1"/>
      <c r="OVS180" s="1"/>
      <c r="OVT180" s="1"/>
      <c r="OVU180" s="1"/>
      <c r="OVV180" s="1"/>
      <c r="OVW180" s="1"/>
      <c r="OVX180" s="1"/>
      <c r="OVY180" s="1"/>
      <c r="OVZ180" s="1"/>
      <c r="OWA180" s="1"/>
      <c r="OWB180" s="1"/>
      <c r="OWC180" s="1"/>
      <c r="OWD180" s="1"/>
      <c r="OWE180" s="1"/>
      <c r="OWF180" s="1"/>
      <c r="OWG180" s="1"/>
      <c r="OWH180" s="1"/>
      <c r="OWI180" s="1"/>
      <c r="OWJ180" s="1"/>
      <c r="OWK180" s="1"/>
      <c r="OWL180" s="1"/>
      <c r="OWM180" s="1"/>
      <c r="OWN180" s="1"/>
      <c r="OWO180" s="1"/>
      <c r="OWP180" s="1"/>
      <c r="OWQ180" s="1"/>
      <c r="OWR180" s="1"/>
      <c r="OWS180" s="1"/>
      <c r="OWT180" s="1"/>
      <c r="OWU180" s="1"/>
      <c r="OWV180" s="1"/>
      <c r="OWW180" s="1"/>
      <c r="OWX180" s="1"/>
      <c r="OWY180" s="1"/>
      <c r="OWZ180" s="1"/>
      <c r="OXA180" s="1"/>
      <c r="OXB180" s="1"/>
      <c r="OXC180" s="1"/>
      <c r="OXD180" s="1"/>
      <c r="OXE180" s="1"/>
      <c r="OXF180" s="1"/>
      <c r="OXG180" s="1"/>
      <c r="OXH180" s="1"/>
      <c r="OXI180" s="1"/>
      <c r="OXJ180" s="1"/>
      <c r="OXK180" s="1"/>
      <c r="OXL180" s="1"/>
      <c r="OXM180" s="1"/>
      <c r="OXN180" s="1"/>
      <c r="OXO180" s="1"/>
      <c r="OXP180" s="1"/>
      <c r="OXQ180" s="1"/>
      <c r="OXR180" s="1"/>
      <c r="OXS180" s="1"/>
      <c r="OXT180" s="1"/>
      <c r="OXU180" s="1"/>
      <c r="OXV180" s="1"/>
      <c r="OXW180" s="1"/>
      <c r="OXX180" s="1"/>
      <c r="OXY180" s="1"/>
      <c r="OXZ180" s="1"/>
      <c r="OYA180" s="1"/>
      <c r="OYB180" s="1"/>
      <c r="OYC180" s="1"/>
      <c r="OYD180" s="1"/>
      <c r="OYE180" s="1"/>
      <c r="OYF180" s="1"/>
      <c r="OYG180" s="1"/>
      <c r="OYH180" s="1"/>
      <c r="OYI180" s="1"/>
      <c r="OYJ180" s="1"/>
      <c r="OYK180" s="1"/>
      <c r="OYL180" s="1"/>
      <c r="OYM180" s="1"/>
      <c r="OYN180" s="1"/>
      <c r="OYO180" s="1"/>
      <c r="OYP180" s="1"/>
      <c r="OYQ180" s="1"/>
      <c r="OYR180" s="1"/>
      <c r="OYS180" s="1"/>
      <c r="OYT180" s="1"/>
      <c r="OYU180" s="1"/>
      <c r="OYV180" s="1"/>
      <c r="OYW180" s="1"/>
      <c r="OYX180" s="1"/>
      <c r="OYY180" s="1"/>
      <c r="OYZ180" s="1"/>
      <c r="OZA180" s="1"/>
      <c r="OZB180" s="1"/>
      <c r="OZC180" s="1"/>
      <c r="OZD180" s="1"/>
      <c r="OZE180" s="1"/>
      <c r="OZF180" s="1"/>
      <c r="OZG180" s="1"/>
      <c r="OZH180" s="1"/>
      <c r="OZI180" s="1"/>
      <c r="OZJ180" s="1"/>
      <c r="OZK180" s="1"/>
      <c r="OZL180" s="1"/>
      <c r="OZM180" s="1"/>
      <c r="OZN180" s="1"/>
      <c r="OZO180" s="1"/>
      <c r="OZP180" s="1"/>
      <c r="OZQ180" s="1"/>
      <c r="OZR180" s="1"/>
      <c r="OZS180" s="1"/>
      <c r="OZT180" s="1"/>
      <c r="OZU180" s="1"/>
      <c r="OZV180" s="1"/>
      <c r="OZW180" s="1"/>
      <c r="OZX180" s="1"/>
      <c r="OZY180" s="1"/>
      <c r="OZZ180" s="1"/>
      <c r="PAA180" s="1"/>
      <c r="PAB180" s="1"/>
      <c r="PAC180" s="1"/>
      <c r="PAD180" s="1"/>
      <c r="PAE180" s="1"/>
      <c r="PAF180" s="1"/>
      <c r="PAG180" s="1"/>
      <c r="PAH180" s="1"/>
      <c r="PAI180" s="1"/>
      <c r="PAJ180" s="1"/>
      <c r="PAK180" s="1"/>
      <c r="PAL180" s="1"/>
      <c r="PAM180" s="1"/>
      <c r="PAN180" s="1"/>
      <c r="PAO180" s="1"/>
      <c r="PAP180" s="1"/>
      <c r="PAQ180" s="1"/>
      <c r="PAR180" s="1"/>
      <c r="PAS180" s="1"/>
      <c r="PAT180" s="1"/>
      <c r="PAU180" s="1"/>
      <c r="PAV180" s="1"/>
      <c r="PAW180" s="1"/>
      <c r="PAX180" s="1"/>
      <c r="PAY180" s="1"/>
      <c r="PAZ180" s="1"/>
      <c r="PBA180" s="1"/>
      <c r="PBB180" s="1"/>
      <c r="PBC180" s="1"/>
      <c r="PBD180" s="1"/>
      <c r="PBE180" s="1"/>
      <c r="PBF180" s="1"/>
      <c r="PBG180" s="1"/>
      <c r="PBH180" s="1"/>
      <c r="PBI180" s="1"/>
      <c r="PBJ180" s="1"/>
      <c r="PBK180" s="1"/>
      <c r="PBL180" s="1"/>
      <c r="PBM180" s="1"/>
      <c r="PBN180" s="1"/>
      <c r="PBO180" s="1"/>
      <c r="PBP180" s="1"/>
      <c r="PBQ180" s="1"/>
      <c r="PBR180" s="1"/>
      <c r="PBS180" s="1"/>
      <c r="PBT180" s="1"/>
      <c r="PBU180" s="1"/>
      <c r="PBV180" s="1"/>
      <c r="PBW180" s="1"/>
      <c r="PBX180" s="1"/>
      <c r="PBY180" s="1"/>
      <c r="PBZ180" s="1"/>
      <c r="PCA180" s="1"/>
      <c r="PCB180" s="1"/>
      <c r="PCC180" s="1"/>
      <c r="PCD180" s="1"/>
      <c r="PCE180" s="1"/>
      <c r="PCF180" s="1"/>
      <c r="PCG180" s="1"/>
      <c r="PCH180" s="1"/>
      <c r="PCI180" s="1"/>
      <c r="PCJ180" s="1"/>
      <c r="PCK180" s="1"/>
      <c r="PCL180" s="1"/>
      <c r="PCM180" s="1"/>
      <c r="PCN180" s="1"/>
      <c r="PCO180" s="1"/>
      <c r="PCP180" s="1"/>
      <c r="PCQ180" s="1"/>
      <c r="PCR180" s="1"/>
      <c r="PCS180" s="1"/>
      <c r="PCT180" s="1"/>
      <c r="PCU180" s="1"/>
      <c r="PCV180" s="1"/>
      <c r="PCW180" s="1"/>
      <c r="PCX180" s="1"/>
      <c r="PCY180" s="1"/>
      <c r="PCZ180" s="1"/>
      <c r="PDA180" s="1"/>
      <c r="PDB180" s="1"/>
      <c r="PDC180" s="1"/>
      <c r="PDD180" s="1"/>
      <c r="PDE180" s="1"/>
      <c r="PDF180" s="1"/>
      <c r="PDG180" s="1"/>
      <c r="PDH180" s="1"/>
      <c r="PDI180" s="1"/>
      <c r="PDJ180" s="1"/>
      <c r="PDK180" s="1"/>
      <c r="PDL180" s="1"/>
      <c r="PDM180" s="1"/>
      <c r="PDN180" s="1"/>
      <c r="PDO180" s="1"/>
      <c r="PDP180" s="1"/>
      <c r="PDQ180" s="1"/>
      <c r="PDR180" s="1"/>
      <c r="PDS180" s="1"/>
      <c r="PDT180" s="1"/>
      <c r="PDU180" s="1"/>
      <c r="PDV180" s="1"/>
      <c r="PDW180" s="1"/>
      <c r="PDX180" s="1"/>
      <c r="PDY180" s="1"/>
      <c r="PDZ180" s="1"/>
      <c r="PEA180" s="1"/>
      <c r="PEB180" s="1"/>
      <c r="PEC180" s="1"/>
      <c r="PED180" s="1"/>
      <c r="PEE180" s="1"/>
      <c r="PEF180" s="1"/>
      <c r="PEG180" s="1"/>
      <c r="PEH180" s="1"/>
      <c r="PEI180" s="1"/>
      <c r="PEJ180" s="1"/>
      <c r="PEK180" s="1"/>
      <c r="PEL180" s="1"/>
      <c r="PEM180" s="1"/>
      <c r="PEN180" s="1"/>
      <c r="PEO180" s="1"/>
      <c r="PEP180" s="1"/>
      <c r="PEQ180" s="1"/>
      <c r="PER180" s="1"/>
      <c r="PES180" s="1"/>
      <c r="PET180" s="1"/>
      <c r="PEU180" s="1"/>
      <c r="PEV180" s="1"/>
      <c r="PEW180" s="1"/>
      <c r="PEX180" s="1"/>
      <c r="PEY180" s="1"/>
      <c r="PEZ180" s="1"/>
      <c r="PFA180" s="1"/>
      <c r="PFB180" s="1"/>
      <c r="PFC180" s="1"/>
      <c r="PFD180" s="1"/>
      <c r="PFE180" s="1"/>
      <c r="PFF180" s="1"/>
      <c r="PFG180" s="1"/>
      <c r="PFH180" s="1"/>
      <c r="PFI180" s="1"/>
      <c r="PFJ180" s="1"/>
      <c r="PFK180" s="1"/>
      <c r="PFL180" s="1"/>
      <c r="PFM180" s="1"/>
      <c r="PFN180" s="1"/>
      <c r="PFO180" s="1"/>
      <c r="PFP180" s="1"/>
      <c r="PFQ180" s="1"/>
      <c r="PFR180" s="1"/>
      <c r="PFS180" s="1"/>
      <c r="PFT180" s="1"/>
      <c r="PFU180" s="1"/>
      <c r="PFV180" s="1"/>
      <c r="PFW180" s="1"/>
      <c r="PFX180" s="1"/>
      <c r="PFY180" s="1"/>
      <c r="PFZ180" s="1"/>
      <c r="PGA180" s="1"/>
      <c r="PGB180" s="1"/>
      <c r="PGC180" s="1"/>
      <c r="PGD180" s="1"/>
      <c r="PGE180" s="1"/>
      <c r="PGF180" s="1"/>
      <c r="PGG180" s="1"/>
      <c r="PGH180" s="1"/>
      <c r="PGI180" s="1"/>
      <c r="PGJ180" s="1"/>
      <c r="PGK180" s="1"/>
      <c r="PGL180" s="1"/>
      <c r="PGM180" s="1"/>
      <c r="PGN180" s="1"/>
      <c r="PGO180" s="1"/>
      <c r="PGP180" s="1"/>
      <c r="PGQ180" s="1"/>
      <c r="PGR180" s="1"/>
      <c r="PGS180" s="1"/>
      <c r="PGT180" s="1"/>
      <c r="PGU180" s="1"/>
      <c r="PGV180" s="1"/>
      <c r="PGW180" s="1"/>
      <c r="PGX180" s="1"/>
      <c r="PGY180" s="1"/>
      <c r="PGZ180" s="1"/>
      <c r="PHA180" s="1"/>
      <c r="PHB180" s="1"/>
      <c r="PHC180" s="1"/>
      <c r="PHD180" s="1"/>
      <c r="PHE180" s="1"/>
      <c r="PHF180" s="1"/>
      <c r="PHG180" s="1"/>
      <c r="PHH180" s="1"/>
      <c r="PHI180" s="1"/>
      <c r="PHJ180" s="1"/>
      <c r="PHK180" s="1"/>
      <c r="PHL180" s="1"/>
      <c r="PHM180" s="1"/>
      <c r="PHN180" s="1"/>
      <c r="PHO180" s="1"/>
      <c r="PHP180" s="1"/>
      <c r="PHQ180" s="1"/>
      <c r="PHR180" s="1"/>
      <c r="PHS180" s="1"/>
      <c r="PHT180" s="1"/>
      <c r="PHU180" s="1"/>
      <c r="PHV180" s="1"/>
      <c r="PHW180" s="1"/>
      <c r="PHX180" s="1"/>
      <c r="PHY180" s="1"/>
      <c r="PHZ180" s="1"/>
      <c r="PIA180" s="1"/>
      <c r="PIB180" s="1"/>
      <c r="PIC180" s="1"/>
      <c r="PID180" s="1"/>
      <c r="PIE180" s="1"/>
      <c r="PIF180" s="1"/>
      <c r="PIG180" s="1"/>
      <c r="PIH180" s="1"/>
      <c r="PII180" s="1"/>
      <c r="PIJ180" s="1"/>
      <c r="PIK180" s="1"/>
      <c r="PIL180" s="1"/>
      <c r="PIM180" s="1"/>
      <c r="PIN180" s="1"/>
      <c r="PIO180" s="1"/>
      <c r="PIP180" s="1"/>
      <c r="PIQ180" s="1"/>
      <c r="PIR180" s="1"/>
      <c r="PIS180" s="1"/>
      <c r="PIT180" s="1"/>
      <c r="PIU180" s="1"/>
      <c r="PIV180" s="1"/>
      <c r="PIW180" s="1"/>
      <c r="PIX180" s="1"/>
      <c r="PIY180" s="1"/>
      <c r="PIZ180" s="1"/>
      <c r="PJA180" s="1"/>
      <c r="PJB180" s="1"/>
      <c r="PJC180" s="1"/>
      <c r="PJD180" s="1"/>
      <c r="PJE180" s="1"/>
      <c r="PJF180" s="1"/>
      <c r="PJG180" s="1"/>
      <c r="PJH180" s="1"/>
      <c r="PJI180" s="1"/>
      <c r="PJJ180" s="1"/>
      <c r="PJK180" s="1"/>
      <c r="PJL180" s="1"/>
      <c r="PJM180" s="1"/>
      <c r="PJN180" s="1"/>
      <c r="PJO180" s="1"/>
      <c r="PJP180" s="1"/>
      <c r="PJQ180" s="1"/>
      <c r="PJR180" s="1"/>
      <c r="PJS180" s="1"/>
      <c r="PJT180" s="1"/>
      <c r="PJU180" s="1"/>
      <c r="PJV180" s="1"/>
      <c r="PJW180" s="1"/>
      <c r="PJX180" s="1"/>
      <c r="PJY180" s="1"/>
      <c r="PJZ180" s="1"/>
      <c r="PKA180" s="1"/>
      <c r="PKB180" s="1"/>
      <c r="PKC180" s="1"/>
      <c r="PKD180" s="1"/>
      <c r="PKE180" s="1"/>
      <c r="PKF180" s="1"/>
      <c r="PKG180" s="1"/>
      <c r="PKH180" s="1"/>
      <c r="PKI180" s="1"/>
      <c r="PKJ180" s="1"/>
      <c r="PKK180" s="1"/>
      <c r="PKL180" s="1"/>
      <c r="PKM180" s="1"/>
      <c r="PKN180" s="1"/>
      <c r="PKO180" s="1"/>
      <c r="PKP180" s="1"/>
      <c r="PKQ180" s="1"/>
      <c r="PKR180" s="1"/>
      <c r="PKS180" s="1"/>
      <c r="PKT180" s="1"/>
      <c r="PKU180" s="1"/>
      <c r="PKV180" s="1"/>
      <c r="PKW180" s="1"/>
      <c r="PKX180" s="1"/>
      <c r="PKY180" s="1"/>
      <c r="PKZ180" s="1"/>
      <c r="PLA180" s="1"/>
      <c r="PLB180" s="1"/>
      <c r="PLC180" s="1"/>
      <c r="PLD180" s="1"/>
      <c r="PLE180" s="1"/>
      <c r="PLF180" s="1"/>
      <c r="PLG180" s="1"/>
      <c r="PLH180" s="1"/>
      <c r="PLI180" s="1"/>
      <c r="PLJ180" s="1"/>
      <c r="PLK180" s="1"/>
      <c r="PLL180" s="1"/>
      <c r="PLM180" s="1"/>
      <c r="PLN180" s="1"/>
      <c r="PLO180" s="1"/>
      <c r="PLP180" s="1"/>
      <c r="PLQ180" s="1"/>
      <c r="PLR180" s="1"/>
      <c r="PLS180" s="1"/>
      <c r="PLT180" s="1"/>
      <c r="PLU180" s="1"/>
      <c r="PLV180" s="1"/>
      <c r="PLW180" s="1"/>
      <c r="PLX180" s="1"/>
      <c r="PLY180" s="1"/>
      <c r="PLZ180" s="1"/>
      <c r="PMA180" s="1"/>
      <c r="PMB180" s="1"/>
      <c r="PMC180" s="1"/>
      <c r="PMD180" s="1"/>
      <c r="PME180" s="1"/>
      <c r="PMF180" s="1"/>
      <c r="PMG180" s="1"/>
      <c r="PMH180" s="1"/>
      <c r="PMI180" s="1"/>
      <c r="PMJ180" s="1"/>
      <c r="PMK180" s="1"/>
      <c r="PML180" s="1"/>
      <c r="PMM180" s="1"/>
      <c r="PMN180" s="1"/>
      <c r="PMO180" s="1"/>
      <c r="PMP180" s="1"/>
      <c r="PMQ180" s="1"/>
      <c r="PMR180" s="1"/>
      <c r="PMS180" s="1"/>
      <c r="PMT180" s="1"/>
      <c r="PMU180" s="1"/>
      <c r="PMV180" s="1"/>
      <c r="PMW180" s="1"/>
      <c r="PMX180" s="1"/>
      <c r="PMY180" s="1"/>
      <c r="PMZ180" s="1"/>
      <c r="PNA180" s="1"/>
      <c r="PNB180" s="1"/>
      <c r="PNC180" s="1"/>
      <c r="PND180" s="1"/>
      <c r="PNE180" s="1"/>
      <c r="PNF180" s="1"/>
      <c r="PNG180" s="1"/>
      <c r="PNH180" s="1"/>
      <c r="PNI180" s="1"/>
      <c r="PNJ180" s="1"/>
      <c r="PNK180" s="1"/>
      <c r="PNL180" s="1"/>
      <c r="PNM180" s="1"/>
      <c r="PNN180" s="1"/>
      <c r="PNO180" s="1"/>
      <c r="PNP180" s="1"/>
      <c r="PNQ180" s="1"/>
      <c r="PNR180" s="1"/>
      <c r="PNS180" s="1"/>
      <c r="PNT180" s="1"/>
      <c r="PNU180" s="1"/>
      <c r="PNV180" s="1"/>
      <c r="PNW180" s="1"/>
      <c r="PNX180" s="1"/>
      <c r="PNY180" s="1"/>
      <c r="PNZ180" s="1"/>
      <c r="POA180" s="1"/>
      <c r="POB180" s="1"/>
      <c r="POC180" s="1"/>
      <c r="POD180" s="1"/>
      <c r="POE180" s="1"/>
      <c r="POF180" s="1"/>
      <c r="POG180" s="1"/>
      <c r="POH180" s="1"/>
      <c r="POI180" s="1"/>
      <c r="POJ180" s="1"/>
      <c r="POK180" s="1"/>
      <c r="POL180" s="1"/>
      <c r="POM180" s="1"/>
      <c r="PON180" s="1"/>
      <c r="POO180" s="1"/>
      <c r="POP180" s="1"/>
      <c r="POQ180" s="1"/>
      <c r="POR180" s="1"/>
      <c r="POS180" s="1"/>
      <c r="POT180" s="1"/>
      <c r="POU180" s="1"/>
      <c r="POV180" s="1"/>
      <c r="POW180" s="1"/>
      <c r="POX180" s="1"/>
      <c r="POY180" s="1"/>
      <c r="POZ180" s="1"/>
      <c r="PPA180" s="1"/>
      <c r="PPB180" s="1"/>
      <c r="PPC180" s="1"/>
      <c r="PPD180" s="1"/>
      <c r="PPE180" s="1"/>
      <c r="PPF180" s="1"/>
      <c r="PPG180" s="1"/>
      <c r="PPH180" s="1"/>
      <c r="PPI180" s="1"/>
      <c r="PPJ180" s="1"/>
      <c r="PPK180" s="1"/>
      <c r="PPL180" s="1"/>
      <c r="PPM180" s="1"/>
      <c r="PPN180" s="1"/>
      <c r="PPO180" s="1"/>
      <c r="PPP180" s="1"/>
      <c r="PPQ180" s="1"/>
      <c r="PPR180" s="1"/>
      <c r="PPS180" s="1"/>
      <c r="PPT180" s="1"/>
      <c r="PPU180" s="1"/>
      <c r="PPV180" s="1"/>
      <c r="PPW180" s="1"/>
      <c r="PPX180" s="1"/>
      <c r="PPY180" s="1"/>
      <c r="PPZ180" s="1"/>
      <c r="PQA180" s="1"/>
      <c r="PQB180" s="1"/>
      <c r="PQC180" s="1"/>
      <c r="PQD180" s="1"/>
      <c r="PQE180" s="1"/>
      <c r="PQF180" s="1"/>
      <c r="PQG180" s="1"/>
      <c r="PQH180" s="1"/>
      <c r="PQI180" s="1"/>
      <c r="PQJ180" s="1"/>
      <c r="PQK180" s="1"/>
      <c r="PQL180" s="1"/>
      <c r="PQM180" s="1"/>
      <c r="PQN180" s="1"/>
      <c r="PQO180" s="1"/>
      <c r="PQP180" s="1"/>
      <c r="PQQ180" s="1"/>
      <c r="PQR180" s="1"/>
      <c r="PQS180" s="1"/>
      <c r="PQT180" s="1"/>
      <c r="PQU180" s="1"/>
      <c r="PQV180" s="1"/>
      <c r="PQW180" s="1"/>
      <c r="PQX180" s="1"/>
      <c r="PQY180" s="1"/>
      <c r="PQZ180" s="1"/>
      <c r="PRA180" s="1"/>
      <c r="PRB180" s="1"/>
      <c r="PRC180" s="1"/>
      <c r="PRD180" s="1"/>
      <c r="PRE180" s="1"/>
      <c r="PRF180" s="1"/>
      <c r="PRG180" s="1"/>
      <c r="PRH180" s="1"/>
      <c r="PRI180" s="1"/>
      <c r="PRJ180" s="1"/>
      <c r="PRK180" s="1"/>
      <c r="PRL180" s="1"/>
      <c r="PRM180" s="1"/>
      <c r="PRN180" s="1"/>
      <c r="PRO180" s="1"/>
      <c r="PRP180" s="1"/>
      <c r="PRQ180" s="1"/>
      <c r="PRR180" s="1"/>
      <c r="PRS180" s="1"/>
      <c r="PRT180" s="1"/>
      <c r="PRU180" s="1"/>
      <c r="PRV180" s="1"/>
      <c r="PRW180" s="1"/>
      <c r="PRX180" s="1"/>
      <c r="PRY180" s="1"/>
      <c r="PRZ180" s="1"/>
      <c r="PSA180" s="1"/>
      <c r="PSB180" s="1"/>
      <c r="PSC180" s="1"/>
      <c r="PSD180" s="1"/>
      <c r="PSE180" s="1"/>
      <c r="PSF180" s="1"/>
      <c r="PSG180" s="1"/>
      <c r="PSH180" s="1"/>
      <c r="PSI180" s="1"/>
      <c r="PSJ180" s="1"/>
      <c r="PSK180" s="1"/>
      <c r="PSL180" s="1"/>
      <c r="PSM180" s="1"/>
      <c r="PSN180" s="1"/>
      <c r="PSO180" s="1"/>
      <c r="PSP180" s="1"/>
      <c r="PSQ180" s="1"/>
      <c r="PSR180" s="1"/>
      <c r="PSS180" s="1"/>
      <c r="PST180" s="1"/>
      <c r="PSU180" s="1"/>
      <c r="PSV180" s="1"/>
      <c r="PSW180" s="1"/>
      <c r="PSX180" s="1"/>
      <c r="PSY180" s="1"/>
      <c r="PSZ180" s="1"/>
      <c r="PTA180" s="1"/>
      <c r="PTB180" s="1"/>
      <c r="PTC180" s="1"/>
      <c r="PTD180" s="1"/>
      <c r="PTE180" s="1"/>
      <c r="PTF180" s="1"/>
      <c r="PTG180" s="1"/>
      <c r="PTH180" s="1"/>
      <c r="PTI180" s="1"/>
      <c r="PTJ180" s="1"/>
      <c r="PTK180" s="1"/>
      <c r="PTL180" s="1"/>
      <c r="PTM180" s="1"/>
      <c r="PTN180" s="1"/>
      <c r="PTO180" s="1"/>
      <c r="PTP180" s="1"/>
      <c r="PTQ180" s="1"/>
      <c r="PTR180" s="1"/>
      <c r="PTS180" s="1"/>
      <c r="PTT180" s="1"/>
      <c r="PTU180" s="1"/>
      <c r="PTV180" s="1"/>
      <c r="PTW180" s="1"/>
      <c r="PTX180" s="1"/>
      <c r="PTY180" s="1"/>
      <c r="PTZ180" s="1"/>
      <c r="PUA180" s="1"/>
      <c r="PUB180" s="1"/>
      <c r="PUC180" s="1"/>
      <c r="PUD180" s="1"/>
      <c r="PUE180" s="1"/>
      <c r="PUF180" s="1"/>
      <c r="PUG180" s="1"/>
      <c r="PUH180" s="1"/>
      <c r="PUI180" s="1"/>
      <c r="PUJ180" s="1"/>
      <c r="PUK180" s="1"/>
      <c r="PUL180" s="1"/>
      <c r="PUM180" s="1"/>
      <c r="PUN180" s="1"/>
      <c r="PUO180" s="1"/>
      <c r="PUP180" s="1"/>
      <c r="PUQ180" s="1"/>
      <c r="PUR180" s="1"/>
      <c r="PUS180" s="1"/>
      <c r="PUT180" s="1"/>
      <c r="PUU180" s="1"/>
      <c r="PUV180" s="1"/>
      <c r="PUW180" s="1"/>
      <c r="PUX180" s="1"/>
      <c r="PUY180" s="1"/>
      <c r="PUZ180" s="1"/>
      <c r="PVA180" s="1"/>
      <c r="PVB180" s="1"/>
      <c r="PVC180" s="1"/>
      <c r="PVD180" s="1"/>
      <c r="PVE180" s="1"/>
      <c r="PVF180" s="1"/>
      <c r="PVG180" s="1"/>
      <c r="PVH180" s="1"/>
      <c r="PVI180" s="1"/>
      <c r="PVJ180" s="1"/>
      <c r="PVK180" s="1"/>
      <c r="PVL180" s="1"/>
      <c r="PVM180" s="1"/>
      <c r="PVN180" s="1"/>
      <c r="PVO180" s="1"/>
      <c r="PVP180" s="1"/>
      <c r="PVQ180" s="1"/>
      <c r="PVR180" s="1"/>
      <c r="PVS180" s="1"/>
      <c r="PVT180" s="1"/>
      <c r="PVU180" s="1"/>
      <c r="PVV180" s="1"/>
      <c r="PVW180" s="1"/>
      <c r="PVX180" s="1"/>
      <c r="PVY180" s="1"/>
      <c r="PVZ180" s="1"/>
      <c r="PWA180" s="1"/>
      <c r="PWB180" s="1"/>
      <c r="PWC180" s="1"/>
      <c r="PWD180" s="1"/>
      <c r="PWE180" s="1"/>
      <c r="PWF180" s="1"/>
      <c r="PWG180" s="1"/>
      <c r="PWH180" s="1"/>
      <c r="PWI180" s="1"/>
      <c r="PWJ180" s="1"/>
      <c r="PWK180" s="1"/>
      <c r="PWL180" s="1"/>
      <c r="PWM180" s="1"/>
      <c r="PWN180" s="1"/>
      <c r="PWO180" s="1"/>
      <c r="PWP180" s="1"/>
      <c r="PWQ180" s="1"/>
      <c r="PWR180" s="1"/>
      <c r="PWS180" s="1"/>
      <c r="PWT180" s="1"/>
      <c r="PWU180" s="1"/>
      <c r="PWV180" s="1"/>
      <c r="PWW180" s="1"/>
      <c r="PWX180" s="1"/>
      <c r="PWY180" s="1"/>
      <c r="PWZ180" s="1"/>
      <c r="PXA180" s="1"/>
      <c r="PXB180" s="1"/>
      <c r="PXC180" s="1"/>
      <c r="PXD180" s="1"/>
      <c r="PXE180" s="1"/>
      <c r="PXF180" s="1"/>
      <c r="PXG180" s="1"/>
      <c r="PXH180" s="1"/>
      <c r="PXI180" s="1"/>
      <c r="PXJ180" s="1"/>
      <c r="PXK180" s="1"/>
      <c r="PXL180" s="1"/>
      <c r="PXM180" s="1"/>
      <c r="PXN180" s="1"/>
      <c r="PXO180" s="1"/>
      <c r="PXP180" s="1"/>
      <c r="PXQ180" s="1"/>
      <c r="PXR180" s="1"/>
      <c r="PXS180" s="1"/>
      <c r="PXT180" s="1"/>
      <c r="PXU180" s="1"/>
      <c r="PXV180" s="1"/>
      <c r="PXW180" s="1"/>
      <c r="PXX180" s="1"/>
      <c r="PXY180" s="1"/>
      <c r="PXZ180" s="1"/>
      <c r="PYA180" s="1"/>
      <c r="PYB180" s="1"/>
      <c r="PYC180" s="1"/>
      <c r="PYD180" s="1"/>
      <c r="PYE180" s="1"/>
      <c r="PYF180" s="1"/>
      <c r="PYG180" s="1"/>
      <c r="PYH180" s="1"/>
      <c r="PYI180" s="1"/>
      <c r="PYJ180" s="1"/>
      <c r="PYK180" s="1"/>
      <c r="PYL180" s="1"/>
      <c r="PYM180" s="1"/>
      <c r="PYN180" s="1"/>
      <c r="PYO180" s="1"/>
      <c r="PYP180" s="1"/>
      <c r="PYQ180" s="1"/>
      <c r="PYR180" s="1"/>
      <c r="PYS180" s="1"/>
      <c r="PYT180" s="1"/>
      <c r="PYU180" s="1"/>
      <c r="PYV180" s="1"/>
      <c r="PYW180" s="1"/>
      <c r="PYX180" s="1"/>
      <c r="PYY180" s="1"/>
      <c r="PYZ180" s="1"/>
      <c r="PZA180" s="1"/>
      <c r="PZB180" s="1"/>
      <c r="PZC180" s="1"/>
      <c r="PZD180" s="1"/>
      <c r="PZE180" s="1"/>
      <c r="PZF180" s="1"/>
      <c r="PZG180" s="1"/>
      <c r="PZH180" s="1"/>
      <c r="PZI180" s="1"/>
      <c r="PZJ180" s="1"/>
      <c r="PZK180" s="1"/>
      <c r="PZL180" s="1"/>
      <c r="PZM180" s="1"/>
      <c r="PZN180" s="1"/>
      <c r="PZO180" s="1"/>
      <c r="PZP180" s="1"/>
      <c r="PZQ180" s="1"/>
      <c r="PZR180" s="1"/>
      <c r="PZS180" s="1"/>
      <c r="PZT180" s="1"/>
      <c r="PZU180" s="1"/>
      <c r="PZV180" s="1"/>
      <c r="PZW180" s="1"/>
      <c r="PZX180" s="1"/>
      <c r="PZY180" s="1"/>
      <c r="PZZ180" s="1"/>
      <c r="QAA180" s="1"/>
      <c r="QAB180" s="1"/>
      <c r="QAC180" s="1"/>
      <c r="QAD180" s="1"/>
      <c r="QAE180" s="1"/>
      <c r="QAF180" s="1"/>
      <c r="QAG180" s="1"/>
      <c r="QAH180" s="1"/>
      <c r="QAI180" s="1"/>
      <c r="QAJ180" s="1"/>
      <c r="QAK180" s="1"/>
      <c r="QAL180" s="1"/>
      <c r="QAM180" s="1"/>
      <c r="QAN180" s="1"/>
      <c r="QAO180" s="1"/>
      <c r="QAP180" s="1"/>
      <c r="QAQ180" s="1"/>
      <c r="QAR180" s="1"/>
      <c r="QAS180" s="1"/>
      <c r="QAT180" s="1"/>
      <c r="QAU180" s="1"/>
      <c r="QAV180" s="1"/>
      <c r="QAW180" s="1"/>
      <c r="QAX180" s="1"/>
      <c r="QAY180" s="1"/>
      <c r="QAZ180" s="1"/>
      <c r="QBA180" s="1"/>
      <c r="QBB180" s="1"/>
      <c r="QBC180" s="1"/>
      <c r="QBD180" s="1"/>
      <c r="QBE180" s="1"/>
      <c r="QBF180" s="1"/>
      <c r="QBG180" s="1"/>
      <c r="QBH180" s="1"/>
      <c r="QBI180" s="1"/>
      <c r="QBJ180" s="1"/>
      <c r="QBK180" s="1"/>
      <c r="QBL180" s="1"/>
      <c r="QBM180" s="1"/>
      <c r="QBN180" s="1"/>
      <c r="QBO180" s="1"/>
      <c r="QBP180" s="1"/>
      <c r="QBQ180" s="1"/>
      <c r="QBR180" s="1"/>
      <c r="QBS180" s="1"/>
      <c r="QBT180" s="1"/>
      <c r="QBU180" s="1"/>
      <c r="QBV180" s="1"/>
      <c r="QBW180" s="1"/>
      <c r="QBX180" s="1"/>
      <c r="QBY180" s="1"/>
      <c r="QBZ180" s="1"/>
      <c r="QCA180" s="1"/>
      <c r="QCB180" s="1"/>
      <c r="QCC180" s="1"/>
      <c r="QCD180" s="1"/>
      <c r="QCE180" s="1"/>
      <c r="QCF180" s="1"/>
      <c r="QCG180" s="1"/>
      <c r="QCH180" s="1"/>
      <c r="QCI180" s="1"/>
      <c r="QCJ180" s="1"/>
      <c r="QCK180" s="1"/>
      <c r="QCL180" s="1"/>
      <c r="QCM180" s="1"/>
      <c r="QCN180" s="1"/>
      <c r="QCO180" s="1"/>
      <c r="QCP180" s="1"/>
      <c r="QCQ180" s="1"/>
      <c r="QCR180" s="1"/>
      <c r="QCS180" s="1"/>
      <c r="QCT180" s="1"/>
      <c r="QCU180" s="1"/>
      <c r="QCV180" s="1"/>
      <c r="QCW180" s="1"/>
      <c r="QCX180" s="1"/>
      <c r="QCY180" s="1"/>
      <c r="QCZ180" s="1"/>
      <c r="QDA180" s="1"/>
      <c r="QDB180" s="1"/>
      <c r="QDC180" s="1"/>
      <c r="QDD180" s="1"/>
      <c r="QDE180" s="1"/>
      <c r="QDF180" s="1"/>
      <c r="QDG180" s="1"/>
      <c r="QDH180" s="1"/>
      <c r="QDI180" s="1"/>
      <c r="QDJ180" s="1"/>
      <c r="QDK180" s="1"/>
      <c r="QDL180" s="1"/>
      <c r="QDM180" s="1"/>
      <c r="QDN180" s="1"/>
      <c r="QDO180" s="1"/>
      <c r="QDP180" s="1"/>
      <c r="QDQ180" s="1"/>
      <c r="QDR180" s="1"/>
      <c r="QDS180" s="1"/>
      <c r="QDT180" s="1"/>
      <c r="QDU180" s="1"/>
      <c r="QDV180" s="1"/>
      <c r="QDW180" s="1"/>
      <c r="QDX180" s="1"/>
      <c r="QDY180" s="1"/>
      <c r="QDZ180" s="1"/>
      <c r="QEA180" s="1"/>
      <c r="QEB180" s="1"/>
      <c r="QEC180" s="1"/>
      <c r="QED180" s="1"/>
      <c r="QEE180" s="1"/>
      <c r="QEF180" s="1"/>
      <c r="QEG180" s="1"/>
      <c r="QEH180" s="1"/>
      <c r="QEI180" s="1"/>
      <c r="QEJ180" s="1"/>
      <c r="QEK180" s="1"/>
      <c r="QEL180" s="1"/>
      <c r="QEM180" s="1"/>
      <c r="QEN180" s="1"/>
      <c r="QEO180" s="1"/>
      <c r="QEP180" s="1"/>
      <c r="QEQ180" s="1"/>
      <c r="QER180" s="1"/>
      <c r="QES180" s="1"/>
      <c r="QET180" s="1"/>
      <c r="QEU180" s="1"/>
      <c r="QEV180" s="1"/>
      <c r="QEW180" s="1"/>
      <c r="QEX180" s="1"/>
      <c r="QEY180" s="1"/>
      <c r="QEZ180" s="1"/>
      <c r="QFA180" s="1"/>
      <c r="QFB180" s="1"/>
      <c r="QFC180" s="1"/>
      <c r="QFD180" s="1"/>
      <c r="QFE180" s="1"/>
      <c r="QFF180" s="1"/>
      <c r="QFG180" s="1"/>
      <c r="QFH180" s="1"/>
      <c r="QFI180" s="1"/>
      <c r="QFJ180" s="1"/>
      <c r="QFK180" s="1"/>
      <c r="QFL180" s="1"/>
      <c r="QFM180" s="1"/>
      <c r="QFN180" s="1"/>
      <c r="QFO180" s="1"/>
      <c r="QFP180" s="1"/>
      <c r="QFQ180" s="1"/>
      <c r="QFR180" s="1"/>
      <c r="QFS180" s="1"/>
      <c r="QFT180" s="1"/>
      <c r="QFU180" s="1"/>
      <c r="QFV180" s="1"/>
      <c r="QFW180" s="1"/>
      <c r="QFX180" s="1"/>
      <c r="QFY180" s="1"/>
      <c r="QFZ180" s="1"/>
      <c r="QGA180" s="1"/>
      <c r="QGB180" s="1"/>
      <c r="QGC180" s="1"/>
      <c r="QGD180" s="1"/>
      <c r="QGE180" s="1"/>
      <c r="QGF180" s="1"/>
      <c r="QGG180" s="1"/>
      <c r="QGH180" s="1"/>
      <c r="QGI180" s="1"/>
      <c r="QGJ180" s="1"/>
      <c r="QGK180" s="1"/>
      <c r="QGL180" s="1"/>
      <c r="QGM180" s="1"/>
      <c r="QGN180" s="1"/>
      <c r="QGO180" s="1"/>
      <c r="QGP180" s="1"/>
      <c r="QGQ180" s="1"/>
      <c r="QGR180" s="1"/>
      <c r="QGS180" s="1"/>
      <c r="QGT180" s="1"/>
      <c r="QGU180" s="1"/>
      <c r="QGV180" s="1"/>
      <c r="QGW180" s="1"/>
      <c r="QGX180" s="1"/>
      <c r="QGY180" s="1"/>
      <c r="QGZ180" s="1"/>
      <c r="QHA180" s="1"/>
      <c r="QHB180" s="1"/>
      <c r="QHC180" s="1"/>
      <c r="QHD180" s="1"/>
      <c r="QHE180" s="1"/>
      <c r="QHF180" s="1"/>
      <c r="QHG180" s="1"/>
      <c r="QHH180" s="1"/>
      <c r="QHI180" s="1"/>
      <c r="QHJ180" s="1"/>
      <c r="QHK180" s="1"/>
      <c r="QHL180" s="1"/>
      <c r="QHM180" s="1"/>
      <c r="QHN180" s="1"/>
      <c r="QHO180" s="1"/>
      <c r="QHP180" s="1"/>
      <c r="QHQ180" s="1"/>
      <c r="QHR180" s="1"/>
      <c r="QHS180" s="1"/>
      <c r="QHT180" s="1"/>
      <c r="QHU180" s="1"/>
      <c r="QHV180" s="1"/>
      <c r="QHW180" s="1"/>
      <c r="QHX180" s="1"/>
      <c r="QHY180" s="1"/>
      <c r="QHZ180" s="1"/>
      <c r="QIA180" s="1"/>
      <c r="QIB180" s="1"/>
      <c r="QIC180" s="1"/>
      <c r="QID180" s="1"/>
      <c r="QIE180" s="1"/>
      <c r="QIF180" s="1"/>
      <c r="QIG180" s="1"/>
      <c r="QIH180" s="1"/>
      <c r="QII180" s="1"/>
      <c r="QIJ180" s="1"/>
      <c r="QIK180" s="1"/>
      <c r="QIL180" s="1"/>
      <c r="QIM180" s="1"/>
      <c r="QIN180" s="1"/>
      <c r="QIO180" s="1"/>
      <c r="QIP180" s="1"/>
      <c r="QIQ180" s="1"/>
      <c r="QIR180" s="1"/>
      <c r="QIS180" s="1"/>
      <c r="QIT180" s="1"/>
      <c r="QIU180" s="1"/>
      <c r="QIV180" s="1"/>
      <c r="QIW180" s="1"/>
      <c r="QIX180" s="1"/>
      <c r="QIY180" s="1"/>
      <c r="QIZ180" s="1"/>
      <c r="QJA180" s="1"/>
      <c r="QJB180" s="1"/>
      <c r="QJC180" s="1"/>
      <c r="QJD180" s="1"/>
      <c r="QJE180" s="1"/>
      <c r="QJF180" s="1"/>
      <c r="QJG180" s="1"/>
      <c r="QJH180" s="1"/>
      <c r="QJI180" s="1"/>
      <c r="QJJ180" s="1"/>
      <c r="QJK180" s="1"/>
      <c r="QJL180" s="1"/>
      <c r="QJM180" s="1"/>
      <c r="QJN180" s="1"/>
      <c r="QJO180" s="1"/>
      <c r="QJP180" s="1"/>
      <c r="QJQ180" s="1"/>
      <c r="QJR180" s="1"/>
      <c r="QJS180" s="1"/>
      <c r="QJT180" s="1"/>
      <c r="QJU180" s="1"/>
      <c r="QJV180" s="1"/>
      <c r="QJW180" s="1"/>
      <c r="QJX180" s="1"/>
      <c r="QJY180" s="1"/>
      <c r="QJZ180" s="1"/>
      <c r="QKA180" s="1"/>
      <c r="QKB180" s="1"/>
      <c r="QKC180" s="1"/>
      <c r="QKD180" s="1"/>
      <c r="QKE180" s="1"/>
      <c r="QKF180" s="1"/>
      <c r="QKG180" s="1"/>
      <c r="QKH180" s="1"/>
      <c r="QKI180" s="1"/>
      <c r="QKJ180" s="1"/>
      <c r="QKK180" s="1"/>
      <c r="QKL180" s="1"/>
      <c r="QKM180" s="1"/>
      <c r="QKN180" s="1"/>
      <c r="QKO180" s="1"/>
      <c r="QKP180" s="1"/>
      <c r="QKQ180" s="1"/>
      <c r="QKR180" s="1"/>
      <c r="QKS180" s="1"/>
      <c r="QKT180" s="1"/>
      <c r="QKU180" s="1"/>
      <c r="QKV180" s="1"/>
      <c r="QKW180" s="1"/>
      <c r="QKX180" s="1"/>
      <c r="QKY180" s="1"/>
      <c r="QKZ180" s="1"/>
      <c r="QLA180" s="1"/>
      <c r="QLB180" s="1"/>
      <c r="QLC180" s="1"/>
      <c r="QLD180" s="1"/>
      <c r="QLE180" s="1"/>
      <c r="QLF180" s="1"/>
      <c r="QLG180" s="1"/>
      <c r="QLH180" s="1"/>
      <c r="QLI180" s="1"/>
      <c r="QLJ180" s="1"/>
      <c r="QLK180" s="1"/>
      <c r="QLL180" s="1"/>
      <c r="QLM180" s="1"/>
      <c r="QLN180" s="1"/>
      <c r="QLO180" s="1"/>
      <c r="QLP180" s="1"/>
      <c r="QLQ180" s="1"/>
      <c r="QLR180" s="1"/>
      <c r="QLS180" s="1"/>
      <c r="QLT180" s="1"/>
      <c r="QLU180" s="1"/>
      <c r="QLV180" s="1"/>
      <c r="QLW180" s="1"/>
      <c r="QLX180" s="1"/>
      <c r="QLY180" s="1"/>
      <c r="QLZ180" s="1"/>
      <c r="QMA180" s="1"/>
      <c r="QMB180" s="1"/>
      <c r="QMC180" s="1"/>
      <c r="QMD180" s="1"/>
      <c r="QME180" s="1"/>
      <c r="QMF180" s="1"/>
      <c r="QMG180" s="1"/>
      <c r="QMH180" s="1"/>
      <c r="QMI180" s="1"/>
      <c r="QMJ180" s="1"/>
      <c r="QMK180" s="1"/>
      <c r="QML180" s="1"/>
      <c r="QMM180" s="1"/>
      <c r="QMN180" s="1"/>
      <c r="QMO180" s="1"/>
      <c r="QMP180" s="1"/>
      <c r="QMQ180" s="1"/>
      <c r="QMR180" s="1"/>
      <c r="QMS180" s="1"/>
      <c r="QMT180" s="1"/>
      <c r="QMU180" s="1"/>
      <c r="QMV180" s="1"/>
      <c r="QMW180" s="1"/>
      <c r="QMX180" s="1"/>
      <c r="QMY180" s="1"/>
      <c r="QMZ180" s="1"/>
      <c r="QNA180" s="1"/>
      <c r="QNB180" s="1"/>
      <c r="QNC180" s="1"/>
      <c r="QND180" s="1"/>
      <c r="QNE180" s="1"/>
      <c r="QNF180" s="1"/>
      <c r="QNG180" s="1"/>
      <c r="QNH180" s="1"/>
      <c r="QNI180" s="1"/>
      <c r="QNJ180" s="1"/>
      <c r="QNK180" s="1"/>
      <c r="QNL180" s="1"/>
      <c r="QNM180" s="1"/>
      <c r="QNN180" s="1"/>
      <c r="QNO180" s="1"/>
      <c r="QNP180" s="1"/>
      <c r="QNQ180" s="1"/>
      <c r="QNR180" s="1"/>
      <c r="QNS180" s="1"/>
      <c r="QNT180" s="1"/>
      <c r="QNU180" s="1"/>
      <c r="QNV180" s="1"/>
      <c r="QNW180" s="1"/>
      <c r="QNX180" s="1"/>
      <c r="QNY180" s="1"/>
      <c r="QNZ180" s="1"/>
      <c r="QOA180" s="1"/>
      <c r="QOB180" s="1"/>
      <c r="QOC180" s="1"/>
      <c r="QOD180" s="1"/>
      <c r="QOE180" s="1"/>
      <c r="QOF180" s="1"/>
      <c r="QOG180" s="1"/>
      <c r="QOH180" s="1"/>
      <c r="QOI180" s="1"/>
      <c r="QOJ180" s="1"/>
      <c r="QOK180" s="1"/>
      <c r="QOL180" s="1"/>
      <c r="QOM180" s="1"/>
      <c r="QON180" s="1"/>
      <c r="QOO180" s="1"/>
      <c r="QOP180" s="1"/>
      <c r="QOQ180" s="1"/>
      <c r="QOR180" s="1"/>
      <c r="QOS180" s="1"/>
      <c r="QOT180" s="1"/>
      <c r="QOU180" s="1"/>
      <c r="QOV180" s="1"/>
      <c r="QOW180" s="1"/>
      <c r="QOX180" s="1"/>
      <c r="QOY180" s="1"/>
      <c r="QOZ180" s="1"/>
      <c r="QPA180" s="1"/>
      <c r="QPB180" s="1"/>
      <c r="QPC180" s="1"/>
      <c r="QPD180" s="1"/>
      <c r="QPE180" s="1"/>
      <c r="QPF180" s="1"/>
      <c r="QPG180" s="1"/>
      <c r="QPH180" s="1"/>
      <c r="QPI180" s="1"/>
      <c r="QPJ180" s="1"/>
      <c r="QPK180" s="1"/>
      <c r="QPL180" s="1"/>
      <c r="QPM180" s="1"/>
      <c r="QPN180" s="1"/>
      <c r="QPO180" s="1"/>
      <c r="QPP180" s="1"/>
      <c r="QPQ180" s="1"/>
      <c r="QPR180" s="1"/>
      <c r="QPS180" s="1"/>
      <c r="QPT180" s="1"/>
      <c r="QPU180" s="1"/>
      <c r="QPV180" s="1"/>
      <c r="QPW180" s="1"/>
      <c r="QPX180" s="1"/>
      <c r="QPY180" s="1"/>
      <c r="QPZ180" s="1"/>
      <c r="QQA180" s="1"/>
      <c r="QQB180" s="1"/>
      <c r="QQC180" s="1"/>
      <c r="QQD180" s="1"/>
      <c r="QQE180" s="1"/>
      <c r="QQF180" s="1"/>
      <c r="QQG180" s="1"/>
      <c r="QQH180" s="1"/>
      <c r="QQI180" s="1"/>
      <c r="QQJ180" s="1"/>
      <c r="QQK180" s="1"/>
      <c r="QQL180" s="1"/>
      <c r="QQM180" s="1"/>
      <c r="QQN180" s="1"/>
      <c r="QQO180" s="1"/>
      <c r="QQP180" s="1"/>
      <c r="QQQ180" s="1"/>
      <c r="QQR180" s="1"/>
      <c r="QQS180" s="1"/>
      <c r="QQT180" s="1"/>
      <c r="QQU180" s="1"/>
      <c r="QQV180" s="1"/>
      <c r="QQW180" s="1"/>
      <c r="QQX180" s="1"/>
      <c r="QQY180" s="1"/>
      <c r="QQZ180" s="1"/>
      <c r="QRA180" s="1"/>
      <c r="QRB180" s="1"/>
      <c r="QRC180" s="1"/>
      <c r="QRD180" s="1"/>
      <c r="QRE180" s="1"/>
      <c r="QRF180" s="1"/>
      <c r="QRG180" s="1"/>
      <c r="QRH180" s="1"/>
      <c r="QRI180" s="1"/>
      <c r="QRJ180" s="1"/>
      <c r="QRK180" s="1"/>
      <c r="QRL180" s="1"/>
      <c r="QRM180" s="1"/>
      <c r="QRN180" s="1"/>
      <c r="QRO180" s="1"/>
      <c r="QRP180" s="1"/>
      <c r="QRQ180" s="1"/>
      <c r="QRR180" s="1"/>
      <c r="QRS180" s="1"/>
      <c r="QRT180" s="1"/>
      <c r="QRU180" s="1"/>
      <c r="QRV180" s="1"/>
      <c r="QRW180" s="1"/>
      <c r="QRX180" s="1"/>
      <c r="QRY180" s="1"/>
      <c r="QRZ180" s="1"/>
      <c r="QSA180" s="1"/>
      <c r="QSB180" s="1"/>
      <c r="QSC180" s="1"/>
      <c r="QSD180" s="1"/>
      <c r="QSE180" s="1"/>
      <c r="QSF180" s="1"/>
      <c r="QSG180" s="1"/>
      <c r="QSH180" s="1"/>
      <c r="QSI180" s="1"/>
      <c r="QSJ180" s="1"/>
      <c r="QSK180" s="1"/>
      <c r="QSL180" s="1"/>
      <c r="QSM180" s="1"/>
      <c r="QSN180" s="1"/>
      <c r="QSO180" s="1"/>
      <c r="QSP180" s="1"/>
      <c r="QSQ180" s="1"/>
      <c r="QSR180" s="1"/>
      <c r="QSS180" s="1"/>
      <c r="QST180" s="1"/>
      <c r="QSU180" s="1"/>
      <c r="QSV180" s="1"/>
      <c r="QSW180" s="1"/>
      <c r="QSX180" s="1"/>
      <c r="QSY180" s="1"/>
      <c r="QSZ180" s="1"/>
      <c r="QTA180" s="1"/>
      <c r="QTB180" s="1"/>
      <c r="QTC180" s="1"/>
      <c r="QTD180" s="1"/>
      <c r="QTE180" s="1"/>
      <c r="QTF180" s="1"/>
      <c r="QTG180" s="1"/>
      <c r="QTH180" s="1"/>
      <c r="QTI180" s="1"/>
      <c r="QTJ180" s="1"/>
      <c r="QTK180" s="1"/>
      <c r="QTL180" s="1"/>
      <c r="QTM180" s="1"/>
      <c r="QTN180" s="1"/>
      <c r="QTO180" s="1"/>
      <c r="QTP180" s="1"/>
      <c r="QTQ180" s="1"/>
      <c r="QTR180" s="1"/>
      <c r="QTS180" s="1"/>
      <c r="QTT180" s="1"/>
      <c r="QTU180" s="1"/>
      <c r="QTV180" s="1"/>
      <c r="QTW180" s="1"/>
      <c r="QTX180" s="1"/>
      <c r="QTY180" s="1"/>
      <c r="QTZ180" s="1"/>
      <c r="QUA180" s="1"/>
      <c r="QUB180" s="1"/>
      <c r="QUC180" s="1"/>
      <c r="QUD180" s="1"/>
      <c r="QUE180" s="1"/>
      <c r="QUF180" s="1"/>
      <c r="QUG180" s="1"/>
      <c r="QUH180" s="1"/>
      <c r="QUI180" s="1"/>
      <c r="QUJ180" s="1"/>
      <c r="QUK180" s="1"/>
      <c r="QUL180" s="1"/>
      <c r="QUM180" s="1"/>
      <c r="QUN180" s="1"/>
      <c r="QUO180" s="1"/>
      <c r="QUP180" s="1"/>
      <c r="QUQ180" s="1"/>
      <c r="QUR180" s="1"/>
      <c r="QUS180" s="1"/>
      <c r="QUT180" s="1"/>
      <c r="QUU180" s="1"/>
      <c r="QUV180" s="1"/>
      <c r="QUW180" s="1"/>
      <c r="QUX180" s="1"/>
      <c r="QUY180" s="1"/>
      <c r="QUZ180" s="1"/>
      <c r="QVA180" s="1"/>
      <c r="QVB180" s="1"/>
      <c r="QVC180" s="1"/>
      <c r="QVD180" s="1"/>
      <c r="QVE180" s="1"/>
      <c r="QVF180" s="1"/>
      <c r="QVG180" s="1"/>
      <c r="QVH180" s="1"/>
      <c r="QVI180" s="1"/>
      <c r="QVJ180" s="1"/>
      <c r="QVK180" s="1"/>
      <c r="QVL180" s="1"/>
      <c r="QVM180" s="1"/>
      <c r="QVN180" s="1"/>
      <c r="QVO180" s="1"/>
      <c r="QVP180" s="1"/>
      <c r="QVQ180" s="1"/>
      <c r="QVR180" s="1"/>
      <c r="QVS180" s="1"/>
      <c r="QVT180" s="1"/>
      <c r="QVU180" s="1"/>
      <c r="QVV180" s="1"/>
      <c r="QVW180" s="1"/>
      <c r="QVX180" s="1"/>
      <c r="QVY180" s="1"/>
      <c r="QVZ180" s="1"/>
      <c r="QWA180" s="1"/>
      <c r="QWB180" s="1"/>
      <c r="QWC180" s="1"/>
      <c r="QWD180" s="1"/>
      <c r="QWE180" s="1"/>
      <c r="QWF180" s="1"/>
      <c r="QWG180" s="1"/>
      <c r="QWH180" s="1"/>
      <c r="QWI180" s="1"/>
      <c r="QWJ180" s="1"/>
      <c r="QWK180" s="1"/>
      <c r="QWL180" s="1"/>
      <c r="QWM180" s="1"/>
      <c r="QWN180" s="1"/>
      <c r="QWO180" s="1"/>
      <c r="QWP180" s="1"/>
      <c r="QWQ180" s="1"/>
      <c r="QWR180" s="1"/>
      <c r="QWS180" s="1"/>
      <c r="QWT180" s="1"/>
      <c r="QWU180" s="1"/>
      <c r="QWV180" s="1"/>
      <c r="QWW180" s="1"/>
      <c r="QWX180" s="1"/>
      <c r="QWY180" s="1"/>
      <c r="QWZ180" s="1"/>
      <c r="QXA180" s="1"/>
      <c r="QXB180" s="1"/>
      <c r="QXC180" s="1"/>
      <c r="QXD180" s="1"/>
      <c r="QXE180" s="1"/>
      <c r="QXF180" s="1"/>
      <c r="QXG180" s="1"/>
      <c r="QXH180" s="1"/>
      <c r="QXI180" s="1"/>
      <c r="QXJ180" s="1"/>
      <c r="QXK180" s="1"/>
      <c r="QXL180" s="1"/>
      <c r="QXM180" s="1"/>
      <c r="QXN180" s="1"/>
      <c r="QXO180" s="1"/>
      <c r="QXP180" s="1"/>
      <c r="QXQ180" s="1"/>
      <c r="QXR180" s="1"/>
      <c r="QXS180" s="1"/>
      <c r="QXT180" s="1"/>
      <c r="QXU180" s="1"/>
      <c r="QXV180" s="1"/>
      <c r="QXW180" s="1"/>
      <c r="QXX180" s="1"/>
      <c r="QXY180" s="1"/>
      <c r="QXZ180" s="1"/>
      <c r="QYA180" s="1"/>
      <c r="QYB180" s="1"/>
      <c r="QYC180" s="1"/>
      <c r="QYD180" s="1"/>
      <c r="QYE180" s="1"/>
      <c r="QYF180" s="1"/>
      <c r="QYG180" s="1"/>
      <c r="QYH180" s="1"/>
      <c r="QYI180" s="1"/>
      <c r="QYJ180" s="1"/>
      <c r="QYK180" s="1"/>
      <c r="QYL180" s="1"/>
      <c r="QYM180" s="1"/>
      <c r="QYN180" s="1"/>
      <c r="QYO180" s="1"/>
      <c r="QYP180" s="1"/>
      <c r="QYQ180" s="1"/>
      <c r="QYR180" s="1"/>
      <c r="QYS180" s="1"/>
      <c r="QYT180" s="1"/>
      <c r="QYU180" s="1"/>
      <c r="QYV180" s="1"/>
      <c r="QYW180" s="1"/>
      <c r="QYX180" s="1"/>
      <c r="QYY180" s="1"/>
      <c r="QYZ180" s="1"/>
      <c r="QZA180" s="1"/>
      <c r="QZB180" s="1"/>
      <c r="QZC180" s="1"/>
      <c r="QZD180" s="1"/>
      <c r="QZE180" s="1"/>
      <c r="QZF180" s="1"/>
      <c r="QZG180" s="1"/>
      <c r="QZH180" s="1"/>
      <c r="QZI180" s="1"/>
      <c r="QZJ180" s="1"/>
      <c r="QZK180" s="1"/>
      <c r="QZL180" s="1"/>
      <c r="QZM180" s="1"/>
      <c r="QZN180" s="1"/>
      <c r="QZO180" s="1"/>
      <c r="QZP180" s="1"/>
      <c r="QZQ180" s="1"/>
      <c r="QZR180" s="1"/>
      <c r="QZS180" s="1"/>
      <c r="QZT180" s="1"/>
      <c r="QZU180" s="1"/>
      <c r="QZV180" s="1"/>
      <c r="QZW180" s="1"/>
      <c r="QZX180" s="1"/>
      <c r="QZY180" s="1"/>
      <c r="QZZ180" s="1"/>
      <c r="RAA180" s="1"/>
      <c r="RAB180" s="1"/>
      <c r="RAC180" s="1"/>
      <c r="RAD180" s="1"/>
      <c r="RAE180" s="1"/>
      <c r="RAF180" s="1"/>
      <c r="RAG180" s="1"/>
      <c r="RAH180" s="1"/>
      <c r="RAI180" s="1"/>
      <c r="RAJ180" s="1"/>
      <c r="RAK180" s="1"/>
      <c r="RAL180" s="1"/>
      <c r="RAM180" s="1"/>
      <c r="RAN180" s="1"/>
      <c r="RAO180" s="1"/>
      <c r="RAP180" s="1"/>
      <c r="RAQ180" s="1"/>
      <c r="RAR180" s="1"/>
      <c r="RAS180" s="1"/>
      <c r="RAT180" s="1"/>
      <c r="RAU180" s="1"/>
      <c r="RAV180" s="1"/>
      <c r="RAW180" s="1"/>
      <c r="RAX180" s="1"/>
      <c r="RAY180" s="1"/>
      <c r="RAZ180" s="1"/>
      <c r="RBA180" s="1"/>
      <c r="RBB180" s="1"/>
      <c r="RBC180" s="1"/>
      <c r="RBD180" s="1"/>
      <c r="RBE180" s="1"/>
      <c r="RBF180" s="1"/>
      <c r="RBG180" s="1"/>
      <c r="RBH180" s="1"/>
      <c r="RBI180" s="1"/>
      <c r="RBJ180" s="1"/>
      <c r="RBK180" s="1"/>
      <c r="RBL180" s="1"/>
      <c r="RBM180" s="1"/>
      <c r="RBN180" s="1"/>
      <c r="RBO180" s="1"/>
      <c r="RBP180" s="1"/>
      <c r="RBQ180" s="1"/>
      <c r="RBR180" s="1"/>
      <c r="RBS180" s="1"/>
      <c r="RBT180" s="1"/>
      <c r="RBU180" s="1"/>
      <c r="RBV180" s="1"/>
      <c r="RBW180" s="1"/>
      <c r="RBX180" s="1"/>
      <c r="RBY180" s="1"/>
      <c r="RBZ180" s="1"/>
      <c r="RCA180" s="1"/>
      <c r="RCB180" s="1"/>
      <c r="RCC180" s="1"/>
      <c r="RCD180" s="1"/>
      <c r="RCE180" s="1"/>
      <c r="RCF180" s="1"/>
      <c r="RCG180" s="1"/>
      <c r="RCH180" s="1"/>
      <c r="RCI180" s="1"/>
      <c r="RCJ180" s="1"/>
      <c r="RCK180" s="1"/>
      <c r="RCL180" s="1"/>
      <c r="RCM180" s="1"/>
      <c r="RCN180" s="1"/>
      <c r="RCO180" s="1"/>
      <c r="RCP180" s="1"/>
      <c r="RCQ180" s="1"/>
      <c r="RCR180" s="1"/>
      <c r="RCS180" s="1"/>
      <c r="RCT180" s="1"/>
      <c r="RCU180" s="1"/>
      <c r="RCV180" s="1"/>
      <c r="RCW180" s="1"/>
      <c r="RCX180" s="1"/>
      <c r="RCY180" s="1"/>
      <c r="RCZ180" s="1"/>
      <c r="RDA180" s="1"/>
      <c r="RDB180" s="1"/>
      <c r="RDC180" s="1"/>
      <c r="RDD180" s="1"/>
      <c r="RDE180" s="1"/>
      <c r="RDF180" s="1"/>
      <c r="RDG180" s="1"/>
      <c r="RDH180" s="1"/>
      <c r="RDI180" s="1"/>
      <c r="RDJ180" s="1"/>
      <c r="RDK180" s="1"/>
      <c r="RDL180" s="1"/>
      <c r="RDM180" s="1"/>
      <c r="RDN180" s="1"/>
      <c r="RDO180" s="1"/>
      <c r="RDP180" s="1"/>
      <c r="RDQ180" s="1"/>
      <c r="RDR180" s="1"/>
      <c r="RDS180" s="1"/>
      <c r="RDT180" s="1"/>
      <c r="RDU180" s="1"/>
      <c r="RDV180" s="1"/>
      <c r="RDW180" s="1"/>
      <c r="RDX180" s="1"/>
      <c r="RDY180" s="1"/>
      <c r="RDZ180" s="1"/>
      <c r="REA180" s="1"/>
      <c r="REB180" s="1"/>
      <c r="REC180" s="1"/>
      <c r="RED180" s="1"/>
      <c r="REE180" s="1"/>
      <c r="REF180" s="1"/>
      <c r="REG180" s="1"/>
      <c r="REH180" s="1"/>
      <c r="REI180" s="1"/>
      <c r="REJ180" s="1"/>
      <c r="REK180" s="1"/>
      <c r="REL180" s="1"/>
      <c r="REM180" s="1"/>
      <c r="REN180" s="1"/>
      <c r="REO180" s="1"/>
      <c r="REP180" s="1"/>
      <c r="REQ180" s="1"/>
      <c r="RER180" s="1"/>
      <c r="RES180" s="1"/>
      <c r="RET180" s="1"/>
      <c r="REU180" s="1"/>
      <c r="REV180" s="1"/>
      <c r="REW180" s="1"/>
      <c r="REX180" s="1"/>
      <c r="REY180" s="1"/>
      <c r="REZ180" s="1"/>
      <c r="RFA180" s="1"/>
      <c r="RFB180" s="1"/>
      <c r="RFC180" s="1"/>
      <c r="RFD180" s="1"/>
      <c r="RFE180" s="1"/>
      <c r="RFF180" s="1"/>
      <c r="RFG180" s="1"/>
      <c r="RFH180" s="1"/>
      <c r="RFI180" s="1"/>
      <c r="RFJ180" s="1"/>
      <c r="RFK180" s="1"/>
      <c r="RFL180" s="1"/>
      <c r="RFM180" s="1"/>
      <c r="RFN180" s="1"/>
      <c r="RFO180" s="1"/>
      <c r="RFP180" s="1"/>
      <c r="RFQ180" s="1"/>
      <c r="RFR180" s="1"/>
      <c r="RFS180" s="1"/>
      <c r="RFT180" s="1"/>
      <c r="RFU180" s="1"/>
      <c r="RFV180" s="1"/>
      <c r="RFW180" s="1"/>
      <c r="RFX180" s="1"/>
      <c r="RFY180" s="1"/>
      <c r="RFZ180" s="1"/>
      <c r="RGA180" s="1"/>
      <c r="RGB180" s="1"/>
      <c r="RGC180" s="1"/>
      <c r="RGD180" s="1"/>
      <c r="RGE180" s="1"/>
      <c r="RGF180" s="1"/>
      <c r="RGG180" s="1"/>
      <c r="RGH180" s="1"/>
      <c r="RGI180" s="1"/>
      <c r="RGJ180" s="1"/>
      <c r="RGK180" s="1"/>
      <c r="RGL180" s="1"/>
      <c r="RGM180" s="1"/>
      <c r="RGN180" s="1"/>
      <c r="RGO180" s="1"/>
      <c r="RGP180" s="1"/>
      <c r="RGQ180" s="1"/>
      <c r="RGR180" s="1"/>
      <c r="RGS180" s="1"/>
      <c r="RGT180" s="1"/>
      <c r="RGU180" s="1"/>
      <c r="RGV180" s="1"/>
      <c r="RGW180" s="1"/>
      <c r="RGX180" s="1"/>
      <c r="RGY180" s="1"/>
      <c r="RGZ180" s="1"/>
      <c r="RHA180" s="1"/>
      <c r="RHB180" s="1"/>
      <c r="RHC180" s="1"/>
      <c r="RHD180" s="1"/>
      <c r="RHE180" s="1"/>
      <c r="RHF180" s="1"/>
      <c r="RHG180" s="1"/>
      <c r="RHH180" s="1"/>
      <c r="RHI180" s="1"/>
      <c r="RHJ180" s="1"/>
      <c r="RHK180" s="1"/>
      <c r="RHL180" s="1"/>
      <c r="RHM180" s="1"/>
      <c r="RHN180" s="1"/>
      <c r="RHO180" s="1"/>
      <c r="RHP180" s="1"/>
      <c r="RHQ180" s="1"/>
      <c r="RHR180" s="1"/>
      <c r="RHS180" s="1"/>
      <c r="RHT180" s="1"/>
      <c r="RHU180" s="1"/>
      <c r="RHV180" s="1"/>
      <c r="RHW180" s="1"/>
      <c r="RHX180" s="1"/>
      <c r="RHY180" s="1"/>
      <c r="RHZ180" s="1"/>
      <c r="RIA180" s="1"/>
      <c r="RIB180" s="1"/>
      <c r="RIC180" s="1"/>
      <c r="RID180" s="1"/>
      <c r="RIE180" s="1"/>
      <c r="RIF180" s="1"/>
      <c r="RIG180" s="1"/>
      <c r="RIH180" s="1"/>
      <c r="RII180" s="1"/>
      <c r="RIJ180" s="1"/>
      <c r="RIK180" s="1"/>
      <c r="RIL180" s="1"/>
      <c r="RIM180" s="1"/>
      <c r="RIN180" s="1"/>
      <c r="RIO180" s="1"/>
      <c r="RIP180" s="1"/>
      <c r="RIQ180" s="1"/>
      <c r="RIR180" s="1"/>
      <c r="RIS180" s="1"/>
      <c r="RIT180" s="1"/>
      <c r="RIU180" s="1"/>
      <c r="RIV180" s="1"/>
      <c r="RIW180" s="1"/>
      <c r="RIX180" s="1"/>
      <c r="RIY180" s="1"/>
      <c r="RIZ180" s="1"/>
      <c r="RJA180" s="1"/>
      <c r="RJB180" s="1"/>
      <c r="RJC180" s="1"/>
      <c r="RJD180" s="1"/>
      <c r="RJE180" s="1"/>
      <c r="RJF180" s="1"/>
      <c r="RJG180" s="1"/>
      <c r="RJH180" s="1"/>
      <c r="RJI180" s="1"/>
      <c r="RJJ180" s="1"/>
      <c r="RJK180" s="1"/>
      <c r="RJL180" s="1"/>
      <c r="RJM180" s="1"/>
      <c r="RJN180" s="1"/>
      <c r="RJO180" s="1"/>
      <c r="RJP180" s="1"/>
      <c r="RJQ180" s="1"/>
      <c r="RJR180" s="1"/>
      <c r="RJS180" s="1"/>
      <c r="RJT180" s="1"/>
      <c r="RJU180" s="1"/>
      <c r="RJV180" s="1"/>
      <c r="RJW180" s="1"/>
      <c r="RJX180" s="1"/>
      <c r="RJY180" s="1"/>
      <c r="RJZ180" s="1"/>
      <c r="RKA180" s="1"/>
      <c r="RKB180" s="1"/>
      <c r="RKC180" s="1"/>
      <c r="RKD180" s="1"/>
      <c r="RKE180" s="1"/>
      <c r="RKF180" s="1"/>
      <c r="RKG180" s="1"/>
      <c r="RKH180" s="1"/>
      <c r="RKI180" s="1"/>
      <c r="RKJ180" s="1"/>
      <c r="RKK180" s="1"/>
      <c r="RKL180" s="1"/>
      <c r="RKM180" s="1"/>
      <c r="RKN180" s="1"/>
      <c r="RKO180" s="1"/>
      <c r="RKP180" s="1"/>
      <c r="RKQ180" s="1"/>
      <c r="RKR180" s="1"/>
      <c r="RKS180" s="1"/>
      <c r="RKT180" s="1"/>
      <c r="RKU180" s="1"/>
      <c r="RKV180" s="1"/>
      <c r="RKW180" s="1"/>
      <c r="RKX180" s="1"/>
      <c r="RKY180" s="1"/>
      <c r="RKZ180" s="1"/>
      <c r="RLA180" s="1"/>
      <c r="RLB180" s="1"/>
      <c r="RLC180" s="1"/>
      <c r="RLD180" s="1"/>
      <c r="RLE180" s="1"/>
      <c r="RLF180" s="1"/>
      <c r="RLG180" s="1"/>
      <c r="RLH180" s="1"/>
      <c r="RLI180" s="1"/>
      <c r="RLJ180" s="1"/>
      <c r="RLK180" s="1"/>
      <c r="RLL180" s="1"/>
      <c r="RLM180" s="1"/>
      <c r="RLN180" s="1"/>
      <c r="RLO180" s="1"/>
      <c r="RLP180" s="1"/>
      <c r="RLQ180" s="1"/>
      <c r="RLR180" s="1"/>
      <c r="RLS180" s="1"/>
      <c r="RLT180" s="1"/>
      <c r="RLU180" s="1"/>
      <c r="RLV180" s="1"/>
      <c r="RLW180" s="1"/>
      <c r="RLX180" s="1"/>
      <c r="RLY180" s="1"/>
      <c r="RLZ180" s="1"/>
      <c r="RMA180" s="1"/>
      <c r="RMB180" s="1"/>
      <c r="RMC180" s="1"/>
      <c r="RMD180" s="1"/>
      <c r="RME180" s="1"/>
      <c r="RMF180" s="1"/>
      <c r="RMG180" s="1"/>
      <c r="RMH180" s="1"/>
      <c r="RMI180" s="1"/>
      <c r="RMJ180" s="1"/>
      <c r="RMK180" s="1"/>
      <c r="RML180" s="1"/>
      <c r="RMM180" s="1"/>
      <c r="RMN180" s="1"/>
      <c r="RMO180" s="1"/>
      <c r="RMP180" s="1"/>
      <c r="RMQ180" s="1"/>
      <c r="RMR180" s="1"/>
      <c r="RMS180" s="1"/>
      <c r="RMT180" s="1"/>
      <c r="RMU180" s="1"/>
      <c r="RMV180" s="1"/>
      <c r="RMW180" s="1"/>
      <c r="RMX180" s="1"/>
      <c r="RMY180" s="1"/>
      <c r="RMZ180" s="1"/>
      <c r="RNA180" s="1"/>
      <c r="RNB180" s="1"/>
      <c r="RNC180" s="1"/>
      <c r="RND180" s="1"/>
      <c r="RNE180" s="1"/>
      <c r="RNF180" s="1"/>
      <c r="RNG180" s="1"/>
      <c r="RNH180" s="1"/>
      <c r="RNI180" s="1"/>
      <c r="RNJ180" s="1"/>
      <c r="RNK180" s="1"/>
      <c r="RNL180" s="1"/>
      <c r="RNM180" s="1"/>
      <c r="RNN180" s="1"/>
      <c r="RNO180" s="1"/>
      <c r="RNP180" s="1"/>
      <c r="RNQ180" s="1"/>
      <c r="RNR180" s="1"/>
      <c r="RNS180" s="1"/>
      <c r="RNT180" s="1"/>
      <c r="RNU180" s="1"/>
      <c r="RNV180" s="1"/>
      <c r="RNW180" s="1"/>
      <c r="RNX180" s="1"/>
      <c r="RNY180" s="1"/>
      <c r="RNZ180" s="1"/>
      <c r="ROA180" s="1"/>
      <c r="ROB180" s="1"/>
      <c r="ROC180" s="1"/>
      <c r="ROD180" s="1"/>
      <c r="ROE180" s="1"/>
      <c r="ROF180" s="1"/>
      <c r="ROG180" s="1"/>
      <c r="ROH180" s="1"/>
      <c r="ROI180" s="1"/>
      <c r="ROJ180" s="1"/>
      <c r="ROK180" s="1"/>
      <c r="ROL180" s="1"/>
      <c r="ROM180" s="1"/>
      <c r="RON180" s="1"/>
      <c r="ROO180" s="1"/>
      <c r="ROP180" s="1"/>
      <c r="ROQ180" s="1"/>
      <c r="ROR180" s="1"/>
      <c r="ROS180" s="1"/>
      <c r="ROT180" s="1"/>
      <c r="ROU180" s="1"/>
      <c r="ROV180" s="1"/>
      <c r="ROW180" s="1"/>
      <c r="ROX180" s="1"/>
      <c r="ROY180" s="1"/>
      <c r="ROZ180" s="1"/>
      <c r="RPA180" s="1"/>
      <c r="RPB180" s="1"/>
      <c r="RPC180" s="1"/>
      <c r="RPD180" s="1"/>
      <c r="RPE180" s="1"/>
      <c r="RPF180" s="1"/>
      <c r="RPG180" s="1"/>
      <c r="RPH180" s="1"/>
      <c r="RPI180" s="1"/>
      <c r="RPJ180" s="1"/>
      <c r="RPK180" s="1"/>
      <c r="RPL180" s="1"/>
      <c r="RPM180" s="1"/>
      <c r="RPN180" s="1"/>
      <c r="RPO180" s="1"/>
      <c r="RPP180" s="1"/>
      <c r="RPQ180" s="1"/>
      <c r="RPR180" s="1"/>
      <c r="RPS180" s="1"/>
      <c r="RPT180" s="1"/>
      <c r="RPU180" s="1"/>
      <c r="RPV180" s="1"/>
      <c r="RPW180" s="1"/>
      <c r="RPX180" s="1"/>
      <c r="RPY180" s="1"/>
      <c r="RPZ180" s="1"/>
      <c r="RQA180" s="1"/>
      <c r="RQB180" s="1"/>
      <c r="RQC180" s="1"/>
      <c r="RQD180" s="1"/>
      <c r="RQE180" s="1"/>
      <c r="RQF180" s="1"/>
      <c r="RQG180" s="1"/>
      <c r="RQH180" s="1"/>
      <c r="RQI180" s="1"/>
      <c r="RQJ180" s="1"/>
      <c r="RQK180" s="1"/>
      <c r="RQL180" s="1"/>
      <c r="RQM180" s="1"/>
      <c r="RQN180" s="1"/>
      <c r="RQO180" s="1"/>
      <c r="RQP180" s="1"/>
      <c r="RQQ180" s="1"/>
      <c r="RQR180" s="1"/>
      <c r="RQS180" s="1"/>
      <c r="RQT180" s="1"/>
      <c r="RQU180" s="1"/>
      <c r="RQV180" s="1"/>
      <c r="RQW180" s="1"/>
      <c r="RQX180" s="1"/>
      <c r="RQY180" s="1"/>
      <c r="RQZ180" s="1"/>
      <c r="RRA180" s="1"/>
      <c r="RRB180" s="1"/>
      <c r="RRC180" s="1"/>
      <c r="RRD180" s="1"/>
      <c r="RRE180" s="1"/>
      <c r="RRF180" s="1"/>
      <c r="RRG180" s="1"/>
      <c r="RRH180" s="1"/>
      <c r="RRI180" s="1"/>
      <c r="RRJ180" s="1"/>
      <c r="RRK180" s="1"/>
      <c r="RRL180" s="1"/>
      <c r="RRM180" s="1"/>
      <c r="RRN180" s="1"/>
      <c r="RRO180" s="1"/>
      <c r="RRP180" s="1"/>
      <c r="RRQ180" s="1"/>
      <c r="RRR180" s="1"/>
      <c r="RRS180" s="1"/>
      <c r="RRT180" s="1"/>
      <c r="RRU180" s="1"/>
      <c r="RRV180" s="1"/>
      <c r="RRW180" s="1"/>
      <c r="RRX180" s="1"/>
      <c r="RRY180" s="1"/>
      <c r="RRZ180" s="1"/>
      <c r="RSA180" s="1"/>
      <c r="RSB180" s="1"/>
      <c r="RSC180" s="1"/>
      <c r="RSD180" s="1"/>
      <c r="RSE180" s="1"/>
      <c r="RSF180" s="1"/>
      <c r="RSG180" s="1"/>
      <c r="RSH180" s="1"/>
      <c r="RSI180" s="1"/>
      <c r="RSJ180" s="1"/>
      <c r="RSK180" s="1"/>
      <c r="RSL180" s="1"/>
      <c r="RSM180" s="1"/>
      <c r="RSN180" s="1"/>
      <c r="RSO180" s="1"/>
      <c r="RSP180" s="1"/>
      <c r="RSQ180" s="1"/>
      <c r="RSR180" s="1"/>
      <c r="RSS180" s="1"/>
      <c r="RST180" s="1"/>
      <c r="RSU180" s="1"/>
      <c r="RSV180" s="1"/>
      <c r="RSW180" s="1"/>
      <c r="RSX180" s="1"/>
      <c r="RSY180" s="1"/>
      <c r="RSZ180" s="1"/>
      <c r="RTA180" s="1"/>
      <c r="RTB180" s="1"/>
      <c r="RTC180" s="1"/>
      <c r="RTD180" s="1"/>
      <c r="RTE180" s="1"/>
      <c r="RTF180" s="1"/>
      <c r="RTG180" s="1"/>
      <c r="RTH180" s="1"/>
      <c r="RTI180" s="1"/>
      <c r="RTJ180" s="1"/>
      <c r="RTK180" s="1"/>
      <c r="RTL180" s="1"/>
      <c r="RTM180" s="1"/>
      <c r="RTN180" s="1"/>
      <c r="RTO180" s="1"/>
      <c r="RTP180" s="1"/>
      <c r="RTQ180" s="1"/>
      <c r="RTR180" s="1"/>
      <c r="RTS180" s="1"/>
      <c r="RTT180" s="1"/>
      <c r="RTU180" s="1"/>
      <c r="RTV180" s="1"/>
      <c r="RTW180" s="1"/>
      <c r="RTX180" s="1"/>
      <c r="RTY180" s="1"/>
      <c r="RTZ180" s="1"/>
      <c r="RUA180" s="1"/>
      <c r="RUB180" s="1"/>
      <c r="RUC180" s="1"/>
      <c r="RUD180" s="1"/>
      <c r="RUE180" s="1"/>
      <c r="RUF180" s="1"/>
      <c r="RUG180" s="1"/>
      <c r="RUH180" s="1"/>
      <c r="RUI180" s="1"/>
      <c r="RUJ180" s="1"/>
      <c r="RUK180" s="1"/>
      <c r="RUL180" s="1"/>
      <c r="RUM180" s="1"/>
      <c r="RUN180" s="1"/>
      <c r="RUO180" s="1"/>
      <c r="RUP180" s="1"/>
      <c r="RUQ180" s="1"/>
      <c r="RUR180" s="1"/>
      <c r="RUS180" s="1"/>
      <c r="RUT180" s="1"/>
      <c r="RUU180" s="1"/>
      <c r="RUV180" s="1"/>
      <c r="RUW180" s="1"/>
      <c r="RUX180" s="1"/>
      <c r="RUY180" s="1"/>
      <c r="RUZ180" s="1"/>
      <c r="RVA180" s="1"/>
      <c r="RVB180" s="1"/>
      <c r="RVC180" s="1"/>
      <c r="RVD180" s="1"/>
      <c r="RVE180" s="1"/>
      <c r="RVF180" s="1"/>
      <c r="RVG180" s="1"/>
      <c r="RVH180" s="1"/>
      <c r="RVI180" s="1"/>
      <c r="RVJ180" s="1"/>
      <c r="RVK180" s="1"/>
      <c r="RVL180" s="1"/>
      <c r="RVM180" s="1"/>
      <c r="RVN180" s="1"/>
      <c r="RVO180" s="1"/>
      <c r="RVP180" s="1"/>
      <c r="RVQ180" s="1"/>
      <c r="RVR180" s="1"/>
      <c r="RVS180" s="1"/>
      <c r="RVT180" s="1"/>
      <c r="RVU180" s="1"/>
      <c r="RVV180" s="1"/>
      <c r="RVW180" s="1"/>
      <c r="RVX180" s="1"/>
      <c r="RVY180" s="1"/>
      <c r="RVZ180" s="1"/>
      <c r="RWA180" s="1"/>
      <c r="RWB180" s="1"/>
      <c r="RWC180" s="1"/>
      <c r="RWD180" s="1"/>
      <c r="RWE180" s="1"/>
      <c r="RWF180" s="1"/>
      <c r="RWG180" s="1"/>
      <c r="RWH180" s="1"/>
      <c r="RWI180" s="1"/>
      <c r="RWJ180" s="1"/>
      <c r="RWK180" s="1"/>
      <c r="RWL180" s="1"/>
      <c r="RWM180" s="1"/>
      <c r="RWN180" s="1"/>
      <c r="RWO180" s="1"/>
      <c r="RWP180" s="1"/>
      <c r="RWQ180" s="1"/>
      <c r="RWR180" s="1"/>
      <c r="RWS180" s="1"/>
      <c r="RWT180" s="1"/>
      <c r="RWU180" s="1"/>
      <c r="RWV180" s="1"/>
      <c r="RWW180" s="1"/>
      <c r="RWX180" s="1"/>
      <c r="RWY180" s="1"/>
      <c r="RWZ180" s="1"/>
      <c r="RXA180" s="1"/>
      <c r="RXB180" s="1"/>
      <c r="RXC180" s="1"/>
      <c r="RXD180" s="1"/>
      <c r="RXE180" s="1"/>
      <c r="RXF180" s="1"/>
      <c r="RXG180" s="1"/>
      <c r="RXH180" s="1"/>
      <c r="RXI180" s="1"/>
      <c r="RXJ180" s="1"/>
      <c r="RXK180" s="1"/>
      <c r="RXL180" s="1"/>
      <c r="RXM180" s="1"/>
      <c r="RXN180" s="1"/>
      <c r="RXO180" s="1"/>
      <c r="RXP180" s="1"/>
      <c r="RXQ180" s="1"/>
      <c r="RXR180" s="1"/>
      <c r="RXS180" s="1"/>
      <c r="RXT180" s="1"/>
      <c r="RXU180" s="1"/>
      <c r="RXV180" s="1"/>
      <c r="RXW180" s="1"/>
      <c r="RXX180" s="1"/>
      <c r="RXY180" s="1"/>
      <c r="RXZ180" s="1"/>
      <c r="RYA180" s="1"/>
      <c r="RYB180" s="1"/>
      <c r="RYC180" s="1"/>
      <c r="RYD180" s="1"/>
      <c r="RYE180" s="1"/>
      <c r="RYF180" s="1"/>
      <c r="RYG180" s="1"/>
      <c r="RYH180" s="1"/>
      <c r="RYI180" s="1"/>
      <c r="RYJ180" s="1"/>
      <c r="RYK180" s="1"/>
      <c r="RYL180" s="1"/>
      <c r="RYM180" s="1"/>
      <c r="RYN180" s="1"/>
      <c r="RYO180" s="1"/>
      <c r="RYP180" s="1"/>
      <c r="RYQ180" s="1"/>
      <c r="RYR180" s="1"/>
      <c r="RYS180" s="1"/>
      <c r="RYT180" s="1"/>
      <c r="RYU180" s="1"/>
      <c r="RYV180" s="1"/>
      <c r="RYW180" s="1"/>
      <c r="RYX180" s="1"/>
      <c r="RYY180" s="1"/>
      <c r="RYZ180" s="1"/>
      <c r="RZA180" s="1"/>
      <c r="RZB180" s="1"/>
      <c r="RZC180" s="1"/>
      <c r="RZD180" s="1"/>
      <c r="RZE180" s="1"/>
      <c r="RZF180" s="1"/>
      <c r="RZG180" s="1"/>
      <c r="RZH180" s="1"/>
      <c r="RZI180" s="1"/>
      <c r="RZJ180" s="1"/>
      <c r="RZK180" s="1"/>
      <c r="RZL180" s="1"/>
      <c r="RZM180" s="1"/>
      <c r="RZN180" s="1"/>
      <c r="RZO180" s="1"/>
      <c r="RZP180" s="1"/>
      <c r="RZQ180" s="1"/>
      <c r="RZR180" s="1"/>
      <c r="RZS180" s="1"/>
      <c r="RZT180" s="1"/>
      <c r="RZU180" s="1"/>
      <c r="RZV180" s="1"/>
      <c r="RZW180" s="1"/>
      <c r="RZX180" s="1"/>
      <c r="RZY180" s="1"/>
      <c r="RZZ180" s="1"/>
      <c r="SAA180" s="1"/>
      <c r="SAB180" s="1"/>
      <c r="SAC180" s="1"/>
      <c r="SAD180" s="1"/>
      <c r="SAE180" s="1"/>
      <c r="SAF180" s="1"/>
      <c r="SAG180" s="1"/>
      <c r="SAH180" s="1"/>
      <c r="SAI180" s="1"/>
      <c r="SAJ180" s="1"/>
      <c r="SAK180" s="1"/>
      <c r="SAL180" s="1"/>
      <c r="SAM180" s="1"/>
      <c r="SAN180" s="1"/>
      <c r="SAO180" s="1"/>
      <c r="SAP180" s="1"/>
      <c r="SAQ180" s="1"/>
      <c r="SAR180" s="1"/>
      <c r="SAS180" s="1"/>
      <c r="SAT180" s="1"/>
      <c r="SAU180" s="1"/>
      <c r="SAV180" s="1"/>
      <c r="SAW180" s="1"/>
      <c r="SAX180" s="1"/>
      <c r="SAY180" s="1"/>
      <c r="SAZ180" s="1"/>
      <c r="SBA180" s="1"/>
      <c r="SBB180" s="1"/>
      <c r="SBC180" s="1"/>
      <c r="SBD180" s="1"/>
      <c r="SBE180" s="1"/>
      <c r="SBF180" s="1"/>
      <c r="SBG180" s="1"/>
      <c r="SBH180" s="1"/>
      <c r="SBI180" s="1"/>
      <c r="SBJ180" s="1"/>
      <c r="SBK180" s="1"/>
      <c r="SBL180" s="1"/>
      <c r="SBM180" s="1"/>
      <c r="SBN180" s="1"/>
      <c r="SBO180" s="1"/>
      <c r="SBP180" s="1"/>
      <c r="SBQ180" s="1"/>
      <c r="SBR180" s="1"/>
      <c r="SBS180" s="1"/>
      <c r="SBT180" s="1"/>
      <c r="SBU180" s="1"/>
      <c r="SBV180" s="1"/>
      <c r="SBW180" s="1"/>
      <c r="SBX180" s="1"/>
      <c r="SBY180" s="1"/>
      <c r="SBZ180" s="1"/>
      <c r="SCA180" s="1"/>
      <c r="SCB180" s="1"/>
      <c r="SCC180" s="1"/>
      <c r="SCD180" s="1"/>
      <c r="SCE180" s="1"/>
      <c r="SCF180" s="1"/>
      <c r="SCG180" s="1"/>
      <c r="SCH180" s="1"/>
      <c r="SCI180" s="1"/>
      <c r="SCJ180" s="1"/>
      <c r="SCK180" s="1"/>
      <c r="SCL180" s="1"/>
      <c r="SCM180" s="1"/>
      <c r="SCN180" s="1"/>
      <c r="SCO180" s="1"/>
      <c r="SCP180" s="1"/>
      <c r="SCQ180" s="1"/>
      <c r="SCR180" s="1"/>
      <c r="SCS180" s="1"/>
      <c r="SCT180" s="1"/>
      <c r="SCU180" s="1"/>
      <c r="SCV180" s="1"/>
      <c r="SCW180" s="1"/>
      <c r="SCX180" s="1"/>
      <c r="SCY180" s="1"/>
      <c r="SCZ180" s="1"/>
      <c r="SDA180" s="1"/>
      <c r="SDB180" s="1"/>
      <c r="SDC180" s="1"/>
      <c r="SDD180" s="1"/>
      <c r="SDE180" s="1"/>
      <c r="SDF180" s="1"/>
      <c r="SDG180" s="1"/>
      <c r="SDH180" s="1"/>
      <c r="SDI180" s="1"/>
      <c r="SDJ180" s="1"/>
      <c r="SDK180" s="1"/>
      <c r="SDL180" s="1"/>
      <c r="SDM180" s="1"/>
      <c r="SDN180" s="1"/>
      <c r="SDO180" s="1"/>
      <c r="SDP180" s="1"/>
      <c r="SDQ180" s="1"/>
      <c r="SDR180" s="1"/>
      <c r="SDS180" s="1"/>
      <c r="SDT180" s="1"/>
      <c r="SDU180" s="1"/>
      <c r="SDV180" s="1"/>
      <c r="SDW180" s="1"/>
      <c r="SDX180" s="1"/>
      <c r="SDY180" s="1"/>
      <c r="SDZ180" s="1"/>
      <c r="SEA180" s="1"/>
      <c r="SEB180" s="1"/>
      <c r="SEC180" s="1"/>
      <c r="SED180" s="1"/>
      <c r="SEE180" s="1"/>
      <c r="SEF180" s="1"/>
      <c r="SEG180" s="1"/>
      <c r="SEH180" s="1"/>
      <c r="SEI180" s="1"/>
      <c r="SEJ180" s="1"/>
      <c r="SEK180" s="1"/>
      <c r="SEL180" s="1"/>
      <c r="SEM180" s="1"/>
      <c r="SEN180" s="1"/>
      <c r="SEO180" s="1"/>
      <c r="SEP180" s="1"/>
      <c r="SEQ180" s="1"/>
      <c r="SER180" s="1"/>
      <c r="SES180" s="1"/>
      <c r="SET180" s="1"/>
      <c r="SEU180" s="1"/>
      <c r="SEV180" s="1"/>
      <c r="SEW180" s="1"/>
      <c r="SEX180" s="1"/>
      <c r="SEY180" s="1"/>
      <c r="SEZ180" s="1"/>
      <c r="SFA180" s="1"/>
      <c r="SFB180" s="1"/>
      <c r="SFC180" s="1"/>
      <c r="SFD180" s="1"/>
      <c r="SFE180" s="1"/>
      <c r="SFF180" s="1"/>
      <c r="SFG180" s="1"/>
      <c r="SFH180" s="1"/>
      <c r="SFI180" s="1"/>
      <c r="SFJ180" s="1"/>
      <c r="SFK180" s="1"/>
      <c r="SFL180" s="1"/>
      <c r="SFM180" s="1"/>
      <c r="SFN180" s="1"/>
      <c r="SFO180" s="1"/>
      <c r="SFP180" s="1"/>
      <c r="SFQ180" s="1"/>
      <c r="SFR180" s="1"/>
      <c r="SFS180" s="1"/>
      <c r="SFT180" s="1"/>
      <c r="SFU180" s="1"/>
      <c r="SFV180" s="1"/>
      <c r="SFW180" s="1"/>
      <c r="SFX180" s="1"/>
      <c r="SFY180" s="1"/>
      <c r="SFZ180" s="1"/>
      <c r="SGA180" s="1"/>
      <c r="SGB180" s="1"/>
      <c r="SGC180" s="1"/>
      <c r="SGD180" s="1"/>
      <c r="SGE180" s="1"/>
      <c r="SGF180" s="1"/>
      <c r="SGG180" s="1"/>
      <c r="SGH180" s="1"/>
      <c r="SGI180" s="1"/>
      <c r="SGJ180" s="1"/>
      <c r="SGK180" s="1"/>
      <c r="SGL180" s="1"/>
      <c r="SGM180" s="1"/>
      <c r="SGN180" s="1"/>
      <c r="SGO180" s="1"/>
      <c r="SGP180" s="1"/>
      <c r="SGQ180" s="1"/>
      <c r="SGR180" s="1"/>
      <c r="SGS180" s="1"/>
      <c r="SGT180" s="1"/>
      <c r="SGU180" s="1"/>
      <c r="SGV180" s="1"/>
      <c r="SGW180" s="1"/>
      <c r="SGX180" s="1"/>
      <c r="SGY180" s="1"/>
      <c r="SGZ180" s="1"/>
      <c r="SHA180" s="1"/>
      <c r="SHB180" s="1"/>
      <c r="SHC180" s="1"/>
      <c r="SHD180" s="1"/>
      <c r="SHE180" s="1"/>
      <c r="SHF180" s="1"/>
      <c r="SHG180" s="1"/>
      <c r="SHH180" s="1"/>
      <c r="SHI180" s="1"/>
      <c r="SHJ180" s="1"/>
      <c r="SHK180" s="1"/>
      <c r="SHL180" s="1"/>
      <c r="SHM180" s="1"/>
      <c r="SHN180" s="1"/>
      <c r="SHO180" s="1"/>
      <c r="SHP180" s="1"/>
      <c r="SHQ180" s="1"/>
      <c r="SHR180" s="1"/>
      <c r="SHS180" s="1"/>
      <c r="SHT180" s="1"/>
      <c r="SHU180" s="1"/>
      <c r="SHV180" s="1"/>
      <c r="SHW180" s="1"/>
      <c r="SHX180" s="1"/>
      <c r="SHY180" s="1"/>
      <c r="SHZ180" s="1"/>
      <c r="SIA180" s="1"/>
      <c r="SIB180" s="1"/>
      <c r="SIC180" s="1"/>
      <c r="SID180" s="1"/>
      <c r="SIE180" s="1"/>
      <c r="SIF180" s="1"/>
      <c r="SIG180" s="1"/>
      <c r="SIH180" s="1"/>
      <c r="SII180" s="1"/>
      <c r="SIJ180" s="1"/>
      <c r="SIK180" s="1"/>
      <c r="SIL180" s="1"/>
      <c r="SIM180" s="1"/>
      <c r="SIN180" s="1"/>
      <c r="SIO180" s="1"/>
      <c r="SIP180" s="1"/>
      <c r="SIQ180" s="1"/>
      <c r="SIR180" s="1"/>
      <c r="SIS180" s="1"/>
      <c r="SIT180" s="1"/>
      <c r="SIU180" s="1"/>
      <c r="SIV180" s="1"/>
      <c r="SIW180" s="1"/>
      <c r="SIX180" s="1"/>
      <c r="SIY180" s="1"/>
      <c r="SIZ180" s="1"/>
      <c r="SJA180" s="1"/>
      <c r="SJB180" s="1"/>
      <c r="SJC180" s="1"/>
      <c r="SJD180" s="1"/>
      <c r="SJE180" s="1"/>
      <c r="SJF180" s="1"/>
      <c r="SJG180" s="1"/>
      <c r="SJH180" s="1"/>
      <c r="SJI180" s="1"/>
      <c r="SJJ180" s="1"/>
      <c r="SJK180" s="1"/>
      <c r="SJL180" s="1"/>
      <c r="SJM180" s="1"/>
      <c r="SJN180" s="1"/>
      <c r="SJO180" s="1"/>
      <c r="SJP180" s="1"/>
      <c r="SJQ180" s="1"/>
      <c r="SJR180" s="1"/>
      <c r="SJS180" s="1"/>
      <c r="SJT180" s="1"/>
      <c r="SJU180" s="1"/>
      <c r="SJV180" s="1"/>
      <c r="SJW180" s="1"/>
      <c r="SJX180" s="1"/>
      <c r="SJY180" s="1"/>
      <c r="SJZ180" s="1"/>
      <c r="SKA180" s="1"/>
      <c r="SKB180" s="1"/>
      <c r="SKC180" s="1"/>
      <c r="SKD180" s="1"/>
      <c r="SKE180" s="1"/>
      <c r="SKF180" s="1"/>
      <c r="SKG180" s="1"/>
      <c r="SKH180" s="1"/>
      <c r="SKI180" s="1"/>
      <c r="SKJ180" s="1"/>
      <c r="SKK180" s="1"/>
      <c r="SKL180" s="1"/>
      <c r="SKM180" s="1"/>
      <c r="SKN180" s="1"/>
      <c r="SKO180" s="1"/>
      <c r="SKP180" s="1"/>
      <c r="SKQ180" s="1"/>
      <c r="SKR180" s="1"/>
      <c r="SKS180" s="1"/>
      <c r="SKT180" s="1"/>
      <c r="SKU180" s="1"/>
      <c r="SKV180" s="1"/>
      <c r="SKW180" s="1"/>
      <c r="SKX180" s="1"/>
      <c r="SKY180" s="1"/>
      <c r="SKZ180" s="1"/>
      <c r="SLA180" s="1"/>
      <c r="SLB180" s="1"/>
      <c r="SLC180" s="1"/>
      <c r="SLD180" s="1"/>
      <c r="SLE180" s="1"/>
      <c r="SLF180" s="1"/>
      <c r="SLG180" s="1"/>
      <c r="SLH180" s="1"/>
      <c r="SLI180" s="1"/>
      <c r="SLJ180" s="1"/>
      <c r="SLK180" s="1"/>
      <c r="SLL180" s="1"/>
      <c r="SLM180" s="1"/>
      <c r="SLN180" s="1"/>
      <c r="SLO180" s="1"/>
      <c r="SLP180" s="1"/>
      <c r="SLQ180" s="1"/>
      <c r="SLR180" s="1"/>
      <c r="SLS180" s="1"/>
      <c r="SLT180" s="1"/>
      <c r="SLU180" s="1"/>
      <c r="SLV180" s="1"/>
      <c r="SLW180" s="1"/>
      <c r="SLX180" s="1"/>
      <c r="SLY180" s="1"/>
      <c r="SLZ180" s="1"/>
      <c r="SMA180" s="1"/>
      <c r="SMB180" s="1"/>
      <c r="SMC180" s="1"/>
      <c r="SMD180" s="1"/>
      <c r="SME180" s="1"/>
      <c r="SMF180" s="1"/>
      <c r="SMG180" s="1"/>
      <c r="SMH180" s="1"/>
      <c r="SMI180" s="1"/>
      <c r="SMJ180" s="1"/>
      <c r="SMK180" s="1"/>
      <c r="SML180" s="1"/>
      <c r="SMM180" s="1"/>
      <c r="SMN180" s="1"/>
      <c r="SMO180" s="1"/>
      <c r="SMP180" s="1"/>
      <c r="SMQ180" s="1"/>
      <c r="SMR180" s="1"/>
      <c r="SMS180" s="1"/>
      <c r="SMT180" s="1"/>
      <c r="SMU180" s="1"/>
      <c r="SMV180" s="1"/>
      <c r="SMW180" s="1"/>
      <c r="SMX180" s="1"/>
      <c r="SMY180" s="1"/>
      <c r="SMZ180" s="1"/>
      <c r="SNA180" s="1"/>
      <c r="SNB180" s="1"/>
      <c r="SNC180" s="1"/>
      <c r="SND180" s="1"/>
      <c r="SNE180" s="1"/>
      <c r="SNF180" s="1"/>
      <c r="SNG180" s="1"/>
      <c r="SNH180" s="1"/>
      <c r="SNI180" s="1"/>
      <c r="SNJ180" s="1"/>
      <c r="SNK180" s="1"/>
      <c r="SNL180" s="1"/>
      <c r="SNM180" s="1"/>
      <c r="SNN180" s="1"/>
      <c r="SNO180" s="1"/>
      <c r="SNP180" s="1"/>
      <c r="SNQ180" s="1"/>
      <c r="SNR180" s="1"/>
      <c r="SNS180" s="1"/>
      <c r="SNT180" s="1"/>
      <c r="SNU180" s="1"/>
      <c r="SNV180" s="1"/>
      <c r="SNW180" s="1"/>
      <c r="SNX180" s="1"/>
      <c r="SNY180" s="1"/>
      <c r="SNZ180" s="1"/>
      <c r="SOA180" s="1"/>
      <c r="SOB180" s="1"/>
      <c r="SOC180" s="1"/>
      <c r="SOD180" s="1"/>
      <c r="SOE180" s="1"/>
      <c r="SOF180" s="1"/>
      <c r="SOG180" s="1"/>
      <c r="SOH180" s="1"/>
      <c r="SOI180" s="1"/>
      <c r="SOJ180" s="1"/>
      <c r="SOK180" s="1"/>
      <c r="SOL180" s="1"/>
      <c r="SOM180" s="1"/>
      <c r="SON180" s="1"/>
      <c r="SOO180" s="1"/>
      <c r="SOP180" s="1"/>
      <c r="SOQ180" s="1"/>
      <c r="SOR180" s="1"/>
      <c r="SOS180" s="1"/>
      <c r="SOT180" s="1"/>
      <c r="SOU180" s="1"/>
      <c r="SOV180" s="1"/>
      <c r="SOW180" s="1"/>
      <c r="SOX180" s="1"/>
      <c r="SOY180" s="1"/>
      <c r="SOZ180" s="1"/>
      <c r="SPA180" s="1"/>
      <c r="SPB180" s="1"/>
      <c r="SPC180" s="1"/>
      <c r="SPD180" s="1"/>
      <c r="SPE180" s="1"/>
      <c r="SPF180" s="1"/>
      <c r="SPG180" s="1"/>
      <c r="SPH180" s="1"/>
      <c r="SPI180" s="1"/>
      <c r="SPJ180" s="1"/>
      <c r="SPK180" s="1"/>
      <c r="SPL180" s="1"/>
      <c r="SPM180" s="1"/>
      <c r="SPN180" s="1"/>
      <c r="SPO180" s="1"/>
      <c r="SPP180" s="1"/>
      <c r="SPQ180" s="1"/>
      <c r="SPR180" s="1"/>
      <c r="SPS180" s="1"/>
      <c r="SPT180" s="1"/>
      <c r="SPU180" s="1"/>
      <c r="SPV180" s="1"/>
      <c r="SPW180" s="1"/>
      <c r="SPX180" s="1"/>
      <c r="SPY180" s="1"/>
      <c r="SPZ180" s="1"/>
      <c r="SQA180" s="1"/>
      <c r="SQB180" s="1"/>
      <c r="SQC180" s="1"/>
      <c r="SQD180" s="1"/>
      <c r="SQE180" s="1"/>
      <c r="SQF180" s="1"/>
      <c r="SQG180" s="1"/>
      <c r="SQH180" s="1"/>
      <c r="SQI180" s="1"/>
      <c r="SQJ180" s="1"/>
      <c r="SQK180" s="1"/>
      <c r="SQL180" s="1"/>
      <c r="SQM180" s="1"/>
      <c r="SQN180" s="1"/>
      <c r="SQO180" s="1"/>
      <c r="SQP180" s="1"/>
      <c r="SQQ180" s="1"/>
      <c r="SQR180" s="1"/>
      <c r="SQS180" s="1"/>
      <c r="SQT180" s="1"/>
      <c r="SQU180" s="1"/>
      <c r="SQV180" s="1"/>
      <c r="SQW180" s="1"/>
      <c r="SQX180" s="1"/>
      <c r="SQY180" s="1"/>
      <c r="SQZ180" s="1"/>
      <c r="SRA180" s="1"/>
      <c r="SRB180" s="1"/>
      <c r="SRC180" s="1"/>
      <c r="SRD180" s="1"/>
      <c r="SRE180" s="1"/>
      <c r="SRF180" s="1"/>
      <c r="SRG180" s="1"/>
      <c r="SRH180" s="1"/>
      <c r="SRI180" s="1"/>
      <c r="SRJ180" s="1"/>
      <c r="SRK180" s="1"/>
      <c r="SRL180" s="1"/>
      <c r="SRM180" s="1"/>
      <c r="SRN180" s="1"/>
      <c r="SRO180" s="1"/>
      <c r="SRP180" s="1"/>
      <c r="SRQ180" s="1"/>
      <c r="SRR180" s="1"/>
      <c r="SRS180" s="1"/>
      <c r="SRT180" s="1"/>
      <c r="SRU180" s="1"/>
      <c r="SRV180" s="1"/>
      <c r="SRW180" s="1"/>
      <c r="SRX180" s="1"/>
      <c r="SRY180" s="1"/>
      <c r="SRZ180" s="1"/>
      <c r="SSA180" s="1"/>
      <c r="SSB180" s="1"/>
      <c r="SSC180" s="1"/>
      <c r="SSD180" s="1"/>
      <c r="SSE180" s="1"/>
      <c r="SSF180" s="1"/>
      <c r="SSG180" s="1"/>
      <c r="SSH180" s="1"/>
      <c r="SSI180" s="1"/>
      <c r="SSJ180" s="1"/>
      <c r="SSK180" s="1"/>
      <c r="SSL180" s="1"/>
      <c r="SSM180" s="1"/>
      <c r="SSN180" s="1"/>
      <c r="SSO180" s="1"/>
      <c r="SSP180" s="1"/>
      <c r="SSQ180" s="1"/>
      <c r="SSR180" s="1"/>
      <c r="SSS180" s="1"/>
      <c r="SST180" s="1"/>
      <c r="SSU180" s="1"/>
      <c r="SSV180" s="1"/>
      <c r="SSW180" s="1"/>
      <c r="SSX180" s="1"/>
      <c r="SSY180" s="1"/>
      <c r="SSZ180" s="1"/>
      <c r="STA180" s="1"/>
      <c r="STB180" s="1"/>
      <c r="STC180" s="1"/>
      <c r="STD180" s="1"/>
      <c r="STE180" s="1"/>
      <c r="STF180" s="1"/>
      <c r="STG180" s="1"/>
      <c r="STH180" s="1"/>
      <c r="STI180" s="1"/>
      <c r="STJ180" s="1"/>
      <c r="STK180" s="1"/>
      <c r="STL180" s="1"/>
      <c r="STM180" s="1"/>
      <c r="STN180" s="1"/>
      <c r="STO180" s="1"/>
      <c r="STP180" s="1"/>
      <c r="STQ180" s="1"/>
      <c r="STR180" s="1"/>
      <c r="STS180" s="1"/>
      <c r="STT180" s="1"/>
      <c r="STU180" s="1"/>
      <c r="STV180" s="1"/>
      <c r="STW180" s="1"/>
      <c r="STX180" s="1"/>
      <c r="STY180" s="1"/>
      <c r="STZ180" s="1"/>
      <c r="SUA180" s="1"/>
      <c r="SUB180" s="1"/>
      <c r="SUC180" s="1"/>
      <c r="SUD180" s="1"/>
      <c r="SUE180" s="1"/>
      <c r="SUF180" s="1"/>
      <c r="SUG180" s="1"/>
      <c r="SUH180" s="1"/>
      <c r="SUI180" s="1"/>
      <c r="SUJ180" s="1"/>
      <c r="SUK180" s="1"/>
      <c r="SUL180" s="1"/>
      <c r="SUM180" s="1"/>
      <c r="SUN180" s="1"/>
      <c r="SUO180" s="1"/>
      <c r="SUP180" s="1"/>
      <c r="SUQ180" s="1"/>
      <c r="SUR180" s="1"/>
      <c r="SUS180" s="1"/>
      <c r="SUT180" s="1"/>
      <c r="SUU180" s="1"/>
      <c r="SUV180" s="1"/>
      <c r="SUW180" s="1"/>
      <c r="SUX180" s="1"/>
      <c r="SUY180" s="1"/>
      <c r="SUZ180" s="1"/>
      <c r="SVA180" s="1"/>
      <c r="SVB180" s="1"/>
      <c r="SVC180" s="1"/>
      <c r="SVD180" s="1"/>
      <c r="SVE180" s="1"/>
      <c r="SVF180" s="1"/>
      <c r="SVG180" s="1"/>
      <c r="SVH180" s="1"/>
      <c r="SVI180" s="1"/>
      <c r="SVJ180" s="1"/>
      <c r="SVK180" s="1"/>
      <c r="SVL180" s="1"/>
      <c r="SVM180" s="1"/>
      <c r="SVN180" s="1"/>
      <c r="SVO180" s="1"/>
      <c r="SVP180" s="1"/>
      <c r="SVQ180" s="1"/>
      <c r="SVR180" s="1"/>
      <c r="SVS180" s="1"/>
      <c r="SVT180" s="1"/>
      <c r="SVU180" s="1"/>
      <c r="SVV180" s="1"/>
      <c r="SVW180" s="1"/>
      <c r="SVX180" s="1"/>
      <c r="SVY180" s="1"/>
      <c r="SVZ180" s="1"/>
      <c r="SWA180" s="1"/>
      <c r="SWB180" s="1"/>
      <c r="SWC180" s="1"/>
      <c r="SWD180" s="1"/>
      <c r="SWE180" s="1"/>
      <c r="SWF180" s="1"/>
      <c r="SWG180" s="1"/>
      <c r="SWH180" s="1"/>
      <c r="SWI180" s="1"/>
      <c r="SWJ180" s="1"/>
      <c r="SWK180" s="1"/>
      <c r="SWL180" s="1"/>
      <c r="SWM180" s="1"/>
      <c r="SWN180" s="1"/>
      <c r="SWO180" s="1"/>
      <c r="SWP180" s="1"/>
      <c r="SWQ180" s="1"/>
      <c r="SWR180" s="1"/>
      <c r="SWS180" s="1"/>
      <c r="SWT180" s="1"/>
      <c r="SWU180" s="1"/>
      <c r="SWV180" s="1"/>
      <c r="SWW180" s="1"/>
      <c r="SWX180" s="1"/>
      <c r="SWY180" s="1"/>
      <c r="SWZ180" s="1"/>
      <c r="SXA180" s="1"/>
      <c r="SXB180" s="1"/>
      <c r="SXC180" s="1"/>
      <c r="SXD180" s="1"/>
      <c r="SXE180" s="1"/>
      <c r="SXF180" s="1"/>
      <c r="SXG180" s="1"/>
      <c r="SXH180" s="1"/>
      <c r="SXI180" s="1"/>
      <c r="SXJ180" s="1"/>
      <c r="SXK180" s="1"/>
      <c r="SXL180" s="1"/>
      <c r="SXM180" s="1"/>
      <c r="SXN180" s="1"/>
      <c r="SXO180" s="1"/>
      <c r="SXP180" s="1"/>
      <c r="SXQ180" s="1"/>
      <c r="SXR180" s="1"/>
      <c r="SXS180" s="1"/>
      <c r="SXT180" s="1"/>
      <c r="SXU180" s="1"/>
      <c r="SXV180" s="1"/>
      <c r="SXW180" s="1"/>
      <c r="SXX180" s="1"/>
      <c r="SXY180" s="1"/>
      <c r="SXZ180" s="1"/>
      <c r="SYA180" s="1"/>
      <c r="SYB180" s="1"/>
      <c r="SYC180" s="1"/>
      <c r="SYD180" s="1"/>
      <c r="SYE180" s="1"/>
      <c r="SYF180" s="1"/>
      <c r="SYG180" s="1"/>
      <c r="SYH180" s="1"/>
      <c r="SYI180" s="1"/>
      <c r="SYJ180" s="1"/>
      <c r="SYK180" s="1"/>
      <c r="SYL180" s="1"/>
      <c r="SYM180" s="1"/>
      <c r="SYN180" s="1"/>
      <c r="SYO180" s="1"/>
      <c r="SYP180" s="1"/>
      <c r="SYQ180" s="1"/>
      <c r="SYR180" s="1"/>
      <c r="SYS180" s="1"/>
      <c r="SYT180" s="1"/>
      <c r="SYU180" s="1"/>
      <c r="SYV180" s="1"/>
      <c r="SYW180" s="1"/>
      <c r="SYX180" s="1"/>
      <c r="SYY180" s="1"/>
      <c r="SYZ180" s="1"/>
      <c r="SZA180" s="1"/>
      <c r="SZB180" s="1"/>
      <c r="SZC180" s="1"/>
      <c r="SZD180" s="1"/>
      <c r="SZE180" s="1"/>
      <c r="SZF180" s="1"/>
      <c r="SZG180" s="1"/>
      <c r="SZH180" s="1"/>
      <c r="SZI180" s="1"/>
      <c r="SZJ180" s="1"/>
      <c r="SZK180" s="1"/>
      <c r="SZL180" s="1"/>
      <c r="SZM180" s="1"/>
      <c r="SZN180" s="1"/>
      <c r="SZO180" s="1"/>
      <c r="SZP180" s="1"/>
      <c r="SZQ180" s="1"/>
      <c r="SZR180" s="1"/>
      <c r="SZS180" s="1"/>
      <c r="SZT180" s="1"/>
      <c r="SZU180" s="1"/>
      <c r="SZV180" s="1"/>
      <c r="SZW180" s="1"/>
      <c r="SZX180" s="1"/>
      <c r="SZY180" s="1"/>
      <c r="SZZ180" s="1"/>
      <c r="TAA180" s="1"/>
      <c r="TAB180" s="1"/>
      <c r="TAC180" s="1"/>
      <c r="TAD180" s="1"/>
      <c r="TAE180" s="1"/>
      <c r="TAF180" s="1"/>
      <c r="TAG180" s="1"/>
      <c r="TAH180" s="1"/>
      <c r="TAI180" s="1"/>
      <c r="TAJ180" s="1"/>
      <c r="TAK180" s="1"/>
      <c r="TAL180" s="1"/>
      <c r="TAM180" s="1"/>
      <c r="TAN180" s="1"/>
      <c r="TAO180" s="1"/>
      <c r="TAP180" s="1"/>
      <c r="TAQ180" s="1"/>
      <c r="TAR180" s="1"/>
      <c r="TAS180" s="1"/>
      <c r="TAT180" s="1"/>
      <c r="TAU180" s="1"/>
      <c r="TAV180" s="1"/>
      <c r="TAW180" s="1"/>
      <c r="TAX180" s="1"/>
      <c r="TAY180" s="1"/>
      <c r="TAZ180" s="1"/>
      <c r="TBA180" s="1"/>
      <c r="TBB180" s="1"/>
      <c r="TBC180" s="1"/>
      <c r="TBD180" s="1"/>
      <c r="TBE180" s="1"/>
      <c r="TBF180" s="1"/>
      <c r="TBG180" s="1"/>
      <c r="TBH180" s="1"/>
      <c r="TBI180" s="1"/>
      <c r="TBJ180" s="1"/>
      <c r="TBK180" s="1"/>
      <c r="TBL180" s="1"/>
      <c r="TBM180" s="1"/>
      <c r="TBN180" s="1"/>
      <c r="TBO180" s="1"/>
      <c r="TBP180" s="1"/>
      <c r="TBQ180" s="1"/>
      <c r="TBR180" s="1"/>
      <c r="TBS180" s="1"/>
      <c r="TBT180" s="1"/>
      <c r="TBU180" s="1"/>
      <c r="TBV180" s="1"/>
      <c r="TBW180" s="1"/>
      <c r="TBX180" s="1"/>
      <c r="TBY180" s="1"/>
      <c r="TBZ180" s="1"/>
      <c r="TCA180" s="1"/>
      <c r="TCB180" s="1"/>
      <c r="TCC180" s="1"/>
      <c r="TCD180" s="1"/>
      <c r="TCE180" s="1"/>
      <c r="TCF180" s="1"/>
      <c r="TCG180" s="1"/>
      <c r="TCH180" s="1"/>
      <c r="TCI180" s="1"/>
      <c r="TCJ180" s="1"/>
      <c r="TCK180" s="1"/>
      <c r="TCL180" s="1"/>
      <c r="TCM180" s="1"/>
      <c r="TCN180" s="1"/>
      <c r="TCO180" s="1"/>
      <c r="TCP180" s="1"/>
      <c r="TCQ180" s="1"/>
      <c r="TCR180" s="1"/>
      <c r="TCS180" s="1"/>
      <c r="TCT180" s="1"/>
      <c r="TCU180" s="1"/>
      <c r="TCV180" s="1"/>
      <c r="TCW180" s="1"/>
      <c r="TCX180" s="1"/>
      <c r="TCY180" s="1"/>
      <c r="TCZ180" s="1"/>
      <c r="TDA180" s="1"/>
      <c r="TDB180" s="1"/>
      <c r="TDC180" s="1"/>
      <c r="TDD180" s="1"/>
      <c r="TDE180" s="1"/>
      <c r="TDF180" s="1"/>
      <c r="TDG180" s="1"/>
      <c r="TDH180" s="1"/>
      <c r="TDI180" s="1"/>
      <c r="TDJ180" s="1"/>
      <c r="TDK180" s="1"/>
      <c r="TDL180" s="1"/>
      <c r="TDM180" s="1"/>
      <c r="TDN180" s="1"/>
      <c r="TDO180" s="1"/>
      <c r="TDP180" s="1"/>
      <c r="TDQ180" s="1"/>
      <c r="TDR180" s="1"/>
      <c r="TDS180" s="1"/>
      <c r="TDT180" s="1"/>
      <c r="TDU180" s="1"/>
      <c r="TDV180" s="1"/>
      <c r="TDW180" s="1"/>
      <c r="TDX180" s="1"/>
      <c r="TDY180" s="1"/>
      <c r="TDZ180" s="1"/>
      <c r="TEA180" s="1"/>
      <c r="TEB180" s="1"/>
      <c r="TEC180" s="1"/>
      <c r="TED180" s="1"/>
      <c r="TEE180" s="1"/>
      <c r="TEF180" s="1"/>
      <c r="TEG180" s="1"/>
      <c r="TEH180" s="1"/>
      <c r="TEI180" s="1"/>
      <c r="TEJ180" s="1"/>
      <c r="TEK180" s="1"/>
      <c r="TEL180" s="1"/>
      <c r="TEM180" s="1"/>
      <c r="TEN180" s="1"/>
      <c r="TEO180" s="1"/>
      <c r="TEP180" s="1"/>
      <c r="TEQ180" s="1"/>
      <c r="TER180" s="1"/>
      <c r="TES180" s="1"/>
      <c r="TET180" s="1"/>
      <c r="TEU180" s="1"/>
      <c r="TEV180" s="1"/>
      <c r="TEW180" s="1"/>
      <c r="TEX180" s="1"/>
      <c r="TEY180" s="1"/>
      <c r="TEZ180" s="1"/>
      <c r="TFA180" s="1"/>
      <c r="TFB180" s="1"/>
      <c r="TFC180" s="1"/>
      <c r="TFD180" s="1"/>
      <c r="TFE180" s="1"/>
      <c r="TFF180" s="1"/>
      <c r="TFG180" s="1"/>
      <c r="TFH180" s="1"/>
      <c r="TFI180" s="1"/>
      <c r="TFJ180" s="1"/>
      <c r="TFK180" s="1"/>
      <c r="TFL180" s="1"/>
      <c r="TFM180" s="1"/>
      <c r="TFN180" s="1"/>
      <c r="TFO180" s="1"/>
      <c r="TFP180" s="1"/>
      <c r="TFQ180" s="1"/>
      <c r="TFR180" s="1"/>
      <c r="TFS180" s="1"/>
      <c r="TFT180" s="1"/>
      <c r="TFU180" s="1"/>
      <c r="TFV180" s="1"/>
      <c r="TFW180" s="1"/>
      <c r="TFX180" s="1"/>
      <c r="TFY180" s="1"/>
      <c r="TFZ180" s="1"/>
      <c r="TGA180" s="1"/>
      <c r="TGB180" s="1"/>
      <c r="TGC180" s="1"/>
      <c r="TGD180" s="1"/>
      <c r="TGE180" s="1"/>
      <c r="TGF180" s="1"/>
      <c r="TGG180" s="1"/>
      <c r="TGH180" s="1"/>
      <c r="TGI180" s="1"/>
      <c r="TGJ180" s="1"/>
      <c r="TGK180" s="1"/>
      <c r="TGL180" s="1"/>
      <c r="TGM180" s="1"/>
      <c r="TGN180" s="1"/>
      <c r="TGO180" s="1"/>
      <c r="TGP180" s="1"/>
      <c r="TGQ180" s="1"/>
      <c r="TGR180" s="1"/>
      <c r="TGS180" s="1"/>
      <c r="TGT180" s="1"/>
      <c r="TGU180" s="1"/>
      <c r="TGV180" s="1"/>
      <c r="TGW180" s="1"/>
      <c r="TGX180" s="1"/>
      <c r="TGY180" s="1"/>
      <c r="TGZ180" s="1"/>
      <c r="THA180" s="1"/>
      <c r="THB180" s="1"/>
      <c r="THC180" s="1"/>
      <c r="THD180" s="1"/>
      <c r="THE180" s="1"/>
      <c r="THF180" s="1"/>
      <c r="THG180" s="1"/>
      <c r="THH180" s="1"/>
      <c r="THI180" s="1"/>
      <c r="THJ180" s="1"/>
      <c r="THK180" s="1"/>
      <c r="THL180" s="1"/>
      <c r="THM180" s="1"/>
      <c r="THN180" s="1"/>
      <c r="THO180" s="1"/>
      <c r="THP180" s="1"/>
      <c r="THQ180" s="1"/>
      <c r="THR180" s="1"/>
      <c r="THS180" s="1"/>
      <c r="THT180" s="1"/>
      <c r="THU180" s="1"/>
      <c r="THV180" s="1"/>
      <c r="THW180" s="1"/>
      <c r="THX180" s="1"/>
      <c r="THY180" s="1"/>
      <c r="THZ180" s="1"/>
      <c r="TIA180" s="1"/>
      <c r="TIB180" s="1"/>
      <c r="TIC180" s="1"/>
      <c r="TID180" s="1"/>
      <c r="TIE180" s="1"/>
      <c r="TIF180" s="1"/>
      <c r="TIG180" s="1"/>
      <c r="TIH180" s="1"/>
      <c r="TII180" s="1"/>
      <c r="TIJ180" s="1"/>
      <c r="TIK180" s="1"/>
      <c r="TIL180" s="1"/>
      <c r="TIM180" s="1"/>
      <c r="TIN180" s="1"/>
      <c r="TIO180" s="1"/>
      <c r="TIP180" s="1"/>
      <c r="TIQ180" s="1"/>
      <c r="TIR180" s="1"/>
      <c r="TIS180" s="1"/>
      <c r="TIT180" s="1"/>
      <c r="TIU180" s="1"/>
      <c r="TIV180" s="1"/>
      <c r="TIW180" s="1"/>
      <c r="TIX180" s="1"/>
      <c r="TIY180" s="1"/>
      <c r="TIZ180" s="1"/>
      <c r="TJA180" s="1"/>
      <c r="TJB180" s="1"/>
      <c r="TJC180" s="1"/>
      <c r="TJD180" s="1"/>
      <c r="TJE180" s="1"/>
      <c r="TJF180" s="1"/>
      <c r="TJG180" s="1"/>
      <c r="TJH180" s="1"/>
      <c r="TJI180" s="1"/>
      <c r="TJJ180" s="1"/>
      <c r="TJK180" s="1"/>
      <c r="TJL180" s="1"/>
      <c r="TJM180" s="1"/>
      <c r="TJN180" s="1"/>
      <c r="TJO180" s="1"/>
      <c r="TJP180" s="1"/>
      <c r="TJQ180" s="1"/>
      <c r="TJR180" s="1"/>
      <c r="TJS180" s="1"/>
      <c r="TJT180" s="1"/>
      <c r="TJU180" s="1"/>
      <c r="TJV180" s="1"/>
      <c r="TJW180" s="1"/>
      <c r="TJX180" s="1"/>
      <c r="TJY180" s="1"/>
      <c r="TJZ180" s="1"/>
      <c r="TKA180" s="1"/>
      <c r="TKB180" s="1"/>
      <c r="TKC180" s="1"/>
      <c r="TKD180" s="1"/>
      <c r="TKE180" s="1"/>
      <c r="TKF180" s="1"/>
      <c r="TKG180" s="1"/>
      <c r="TKH180" s="1"/>
      <c r="TKI180" s="1"/>
      <c r="TKJ180" s="1"/>
      <c r="TKK180" s="1"/>
      <c r="TKL180" s="1"/>
      <c r="TKM180" s="1"/>
      <c r="TKN180" s="1"/>
      <c r="TKO180" s="1"/>
      <c r="TKP180" s="1"/>
      <c r="TKQ180" s="1"/>
      <c r="TKR180" s="1"/>
      <c r="TKS180" s="1"/>
      <c r="TKT180" s="1"/>
      <c r="TKU180" s="1"/>
      <c r="TKV180" s="1"/>
      <c r="TKW180" s="1"/>
      <c r="TKX180" s="1"/>
      <c r="TKY180" s="1"/>
      <c r="TKZ180" s="1"/>
      <c r="TLA180" s="1"/>
      <c r="TLB180" s="1"/>
      <c r="TLC180" s="1"/>
      <c r="TLD180" s="1"/>
      <c r="TLE180" s="1"/>
      <c r="TLF180" s="1"/>
      <c r="TLG180" s="1"/>
      <c r="TLH180" s="1"/>
      <c r="TLI180" s="1"/>
      <c r="TLJ180" s="1"/>
      <c r="TLK180" s="1"/>
      <c r="TLL180" s="1"/>
      <c r="TLM180" s="1"/>
      <c r="TLN180" s="1"/>
      <c r="TLO180" s="1"/>
      <c r="TLP180" s="1"/>
      <c r="TLQ180" s="1"/>
      <c r="TLR180" s="1"/>
      <c r="TLS180" s="1"/>
      <c r="TLT180" s="1"/>
      <c r="TLU180" s="1"/>
      <c r="TLV180" s="1"/>
      <c r="TLW180" s="1"/>
      <c r="TLX180" s="1"/>
      <c r="TLY180" s="1"/>
      <c r="TLZ180" s="1"/>
      <c r="TMA180" s="1"/>
      <c r="TMB180" s="1"/>
      <c r="TMC180" s="1"/>
      <c r="TMD180" s="1"/>
      <c r="TME180" s="1"/>
      <c r="TMF180" s="1"/>
      <c r="TMG180" s="1"/>
      <c r="TMH180" s="1"/>
      <c r="TMI180" s="1"/>
      <c r="TMJ180" s="1"/>
      <c r="TMK180" s="1"/>
      <c r="TML180" s="1"/>
      <c r="TMM180" s="1"/>
      <c r="TMN180" s="1"/>
      <c r="TMO180" s="1"/>
      <c r="TMP180" s="1"/>
      <c r="TMQ180" s="1"/>
      <c r="TMR180" s="1"/>
      <c r="TMS180" s="1"/>
      <c r="TMT180" s="1"/>
      <c r="TMU180" s="1"/>
      <c r="TMV180" s="1"/>
      <c r="TMW180" s="1"/>
      <c r="TMX180" s="1"/>
      <c r="TMY180" s="1"/>
      <c r="TMZ180" s="1"/>
      <c r="TNA180" s="1"/>
      <c r="TNB180" s="1"/>
      <c r="TNC180" s="1"/>
      <c r="TND180" s="1"/>
      <c r="TNE180" s="1"/>
      <c r="TNF180" s="1"/>
      <c r="TNG180" s="1"/>
      <c r="TNH180" s="1"/>
      <c r="TNI180" s="1"/>
      <c r="TNJ180" s="1"/>
      <c r="TNK180" s="1"/>
      <c r="TNL180" s="1"/>
      <c r="TNM180" s="1"/>
      <c r="TNN180" s="1"/>
      <c r="TNO180" s="1"/>
      <c r="TNP180" s="1"/>
      <c r="TNQ180" s="1"/>
      <c r="TNR180" s="1"/>
      <c r="TNS180" s="1"/>
      <c r="TNT180" s="1"/>
      <c r="TNU180" s="1"/>
      <c r="TNV180" s="1"/>
      <c r="TNW180" s="1"/>
      <c r="TNX180" s="1"/>
      <c r="TNY180" s="1"/>
      <c r="TNZ180" s="1"/>
      <c r="TOA180" s="1"/>
      <c r="TOB180" s="1"/>
      <c r="TOC180" s="1"/>
      <c r="TOD180" s="1"/>
      <c r="TOE180" s="1"/>
      <c r="TOF180" s="1"/>
      <c r="TOG180" s="1"/>
      <c r="TOH180" s="1"/>
      <c r="TOI180" s="1"/>
      <c r="TOJ180" s="1"/>
      <c r="TOK180" s="1"/>
      <c r="TOL180" s="1"/>
      <c r="TOM180" s="1"/>
      <c r="TON180" s="1"/>
      <c r="TOO180" s="1"/>
      <c r="TOP180" s="1"/>
      <c r="TOQ180" s="1"/>
      <c r="TOR180" s="1"/>
      <c r="TOS180" s="1"/>
      <c r="TOT180" s="1"/>
      <c r="TOU180" s="1"/>
      <c r="TOV180" s="1"/>
      <c r="TOW180" s="1"/>
      <c r="TOX180" s="1"/>
      <c r="TOY180" s="1"/>
      <c r="TOZ180" s="1"/>
      <c r="TPA180" s="1"/>
      <c r="TPB180" s="1"/>
      <c r="TPC180" s="1"/>
      <c r="TPD180" s="1"/>
      <c r="TPE180" s="1"/>
      <c r="TPF180" s="1"/>
      <c r="TPG180" s="1"/>
      <c r="TPH180" s="1"/>
      <c r="TPI180" s="1"/>
      <c r="TPJ180" s="1"/>
      <c r="TPK180" s="1"/>
      <c r="TPL180" s="1"/>
      <c r="TPM180" s="1"/>
      <c r="TPN180" s="1"/>
      <c r="TPO180" s="1"/>
      <c r="TPP180" s="1"/>
      <c r="TPQ180" s="1"/>
      <c r="TPR180" s="1"/>
      <c r="TPS180" s="1"/>
      <c r="TPT180" s="1"/>
      <c r="TPU180" s="1"/>
      <c r="TPV180" s="1"/>
      <c r="TPW180" s="1"/>
      <c r="TPX180" s="1"/>
      <c r="TPY180" s="1"/>
      <c r="TPZ180" s="1"/>
      <c r="TQA180" s="1"/>
      <c r="TQB180" s="1"/>
      <c r="TQC180" s="1"/>
      <c r="TQD180" s="1"/>
      <c r="TQE180" s="1"/>
      <c r="TQF180" s="1"/>
      <c r="TQG180" s="1"/>
      <c r="TQH180" s="1"/>
      <c r="TQI180" s="1"/>
      <c r="TQJ180" s="1"/>
      <c r="TQK180" s="1"/>
      <c r="TQL180" s="1"/>
      <c r="TQM180" s="1"/>
      <c r="TQN180" s="1"/>
      <c r="TQO180" s="1"/>
      <c r="TQP180" s="1"/>
      <c r="TQQ180" s="1"/>
      <c r="TQR180" s="1"/>
      <c r="TQS180" s="1"/>
      <c r="TQT180" s="1"/>
      <c r="TQU180" s="1"/>
      <c r="TQV180" s="1"/>
      <c r="TQW180" s="1"/>
      <c r="TQX180" s="1"/>
      <c r="TQY180" s="1"/>
      <c r="TQZ180" s="1"/>
      <c r="TRA180" s="1"/>
      <c r="TRB180" s="1"/>
      <c r="TRC180" s="1"/>
      <c r="TRD180" s="1"/>
      <c r="TRE180" s="1"/>
      <c r="TRF180" s="1"/>
      <c r="TRG180" s="1"/>
      <c r="TRH180" s="1"/>
      <c r="TRI180" s="1"/>
      <c r="TRJ180" s="1"/>
      <c r="TRK180" s="1"/>
      <c r="TRL180" s="1"/>
      <c r="TRM180" s="1"/>
      <c r="TRN180" s="1"/>
      <c r="TRO180" s="1"/>
      <c r="TRP180" s="1"/>
      <c r="TRQ180" s="1"/>
      <c r="TRR180" s="1"/>
      <c r="TRS180" s="1"/>
      <c r="TRT180" s="1"/>
      <c r="TRU180" s="1"/>
      <c r="TRV180" s="1"/>
      <c r="TRW180" s="1"/>
      <c r="TRX180" s="1"/>
      <c r="TRY180" s="1"/>
      <c r="TRZ180" s="1"/>
      <c r="TSA180" s="1"/>
      <c r="TSB180" s="1"/>
      <c r="TSC180" s="1"/>
      <c r="TSD180" s="1"/>
      <c r="TSE180" s="1"/>
      <c r="TSF180" s="1"/>
      <c r="TSG180" s="1"/>
      <c r="TSH180" s="1"/>
      <c r="TSI180" s="1"/>
      <c r="TSJ180" s="1"/>
      <c r="TSK180" s="1"/>
      <c r="TSL180" s="1"/>
      <c r="TSM180" s="1"/>
      <c r="TSN180" s="1"/>
      <c r="TSO180" s="1"/>
      <c r="TSP180" s="1"/>
      <c r="TSQ180" s="1"/>
      <c r="TSR180" s="1"/>
      <c r="TSS180" s="1"/>
      <c r="TST180" s="1"/>
      <c r="TSU180" s="1"/>
      <c r="TSV180" s="1"/>
      <c r="TSW180" s="1"/>
      <c r="TSX180" s="1"/>
      <c r="TSY180" s="1"/>
      <c r="TSZ180" s="1"/>
      <c r="TTA180" s="1"/>
      <c r="TTB180" s="1"/>
      <c r="TTC180" s="1"/>
      <c r="TTD180" s="1"/>
      <c r="TTE180" s="1"/>
      <c r="TTF180" s="1"/>
      <c r="TTG180" s="1"/>
      <c r="TTH180" s="1"/>
      <c r="TTI180" s="1"/>
      <c r="TTJ180" s="1"/>
      <c r="TTK180" s="1"/>
      <c r="TTL180" s="1"/>
      <c r="TTM180" s="1"/>
      <c r="TTN180" s="1"/>
      <c r="TTO180" s="1"/>
      <c r="TTP180" s="1"/>
      <c r="TTQ180" s="1"/>
      <c r="TTR180" s="1"/>
      <c r="TTS180" s="1"/>
      <c r="TTT180" s="1"/>
      <c r="TTU180" s="1"/>
      <c r="TTV180" s="1"/>
      <c r="TTW180" s="1"/>
      <c r="TTX180" s="1"/>
      <c r="TTY180" s="1"/>
      <c r="TTZ180" s="1"/>
      <c r="TUA180" s="1"/>
      <c r="TUB180" s="1"/>
      <c r="TUC180" s="1"/>
      <c r="TUD180" s="1"/>
      <c r="TUE180" s="1"/>
      <c r="TUF180" s="1"/>
      <c r="TUG180" s="1"/>
      <c r="TUH180" s="1"/>
      <c r="TUI180" s="1"/>
      <c r="TUJ180" s="1"/>
      <c r="TUK180" s="1"/>
      <c r="TUL180" s="1"/>
      <c r="TUM180" s="1"/>
      <c r="TUN180" s="1"/>
      <c r="TUO180" s="1"/>
      <c r="TUP180" s="1"/>
      <c r="TUQ180" s="1"/>
      <c r="TUR180" s="1"/>
      <c r="TUS180" s="1"/>
      <c r="TUT180" s="1"/>
      <c r="TUU180" s="1"/>
      <c r="TUV180" s="1"/>
      <c r="TUW180" s="1"/>
      <c r="TUX180" s="1"/>
      <c r="TUY180" s="1"/>
      <c r="TUZ180" s="1"/>
      <c r="TVA180" s="1"/>
      <c r="TVB180" s="1"/>
      <c r="TVC180" s="1"/>
      <c r="TVD180" s="1"/>
      <c r="TVE180" s="1"/>
      <c r="TVF180" s="1"/>
      <c r="TVG180" s="1"/>
      <c r="TVH180" s="1"/>
      <c r="TVI180" s="1"/>
      <c r="TVJ180" s="1"/>
      <c r="TVK180" s="1"/>
      <c r="TVL180" s="1"/>
      <c r="TVM180" s="1"/>
      <c r="TVN180" s="1"/>
      <c r="TVO180" s="1"/>
      <c r="TVP180" s="1"/>
      <c r="TVQ180" s="1"/>
      <c r="TVR180" s="1"/>
      <c r="TVS180" s="1"/>
      <c r="TVT180" s="1"/>
      <c r="TVU180" s="1"/>
      <c r="TVV180" s="1"/>
      <c r="TVW180" s="1"/>
      <c r="TVX180" s="1"/>
      <c r="TVY180" s="1"/>
      <c r="TVZ180" s="1"/>
      <c r="TWA180" s="1"/>
      <c r="TWB180" s="1"/>
      <c r="TWC180" s="1"/>
      <c r="TWD180" s="1"/>
      <c r="TWE180" s="1"/>
      <c r="TWF180" s="1"/>
      <c r="TWG180" s="1"/>
      <c r="TWH180" s="1"/>
      <c r="TWI180" s="1"/>
      <c r="TWJ180" s="1"/>
      <c r="TWK180" s="1"/>
      <c r="TWL180" s="1"/>
      <c r="TWM180" s="1"/>
      <c r="TWN180" s="1"/>
      <c r="TWO180" s="1"/>
      <c r="TWP180" s="1"/>
      <c r="TWQ180" s="1"/>
      <c r="TWR180" s="1"/>
      <c r="TWS180" s="1"/>
      <c r="TWT180" s="1"/>
      <c r="TWU180" s="1"/>
      <c r="TWV180" s="1"/>
      <c r="TWW180" s="1"/>
      <c r="TWX180" s="1"/>
      <c r="TWY180" s="1"/>
      <c r="TWZ180" s="1"/>
      <c r="TXA180" s="1"/>
      <c r="TXB180" s="1"/>
      <c r="TXC180" s="1"/>
      <c r="TXD180" s="1"/>
      <c r="TXE180" s="1"/>
      <c r="TXF180" s="1"/>
      <c r="TXG180" s="1"/>
      <c r="TXH180" s="1"/>
      <c r="TXI180" s="1"/>
      <c r="TXJ180" s="1"/>
      <c r="TXK180" s="1"/>
      <c r="TXL180" s="1"/>
      <c r="TXM180" s="1"/>
      <c r="TXN180" s="1"/>
      <c r="TXO180" s="1"/>
      <c r="TXP180" s="1"/>
      <c r="TXQ180" s="1"/>
      <c r="TXR180" s="1"/>
      <c r="TXS180" s="1"/>
      <c r="TXT180" s="1"/>
      <c r="TXU180" s="1"/>
      <c r="TXV180" s="1"/>
      <c r="TXW180" s="1"/>
      <c r="TXX180" s="1"/>
      <c r="TXY180" s="1"/>
      <c r="TXZ180" s="1"/>
      <c r="TYA180" s="1"/>
      <c r="TYB180" s="1"/>
      <c r="TYC180" s="1"/>
      <c r="TYD180" s="1"/>
      <c r="TYE180" s="1"/>
      <c r="TYF180" s="1"/>
      <c r="TYG180" s="1"/>
      <c r="TYH180" s="1"/>
      <c r="TYI180" s="1"/>
      <c r="TYJ180" s="1"/>
      <c r="TYK180" s="1"/>
      <c r="TYL180" s="1"/>
      <c r="TYM180" s="1"/>
      <c r="TYN180" s="1"/>
      <c r="TYO180" s="1"/>
      <c r="TYP180" s="1"/>
      <c r="TYQ180" s="1"/>
      <c r="TYR180" s="1"/>
      <c r="TYS180" s="1"/>
      <c r="TYT180" s="1"/>
      <c r="TYU180" s="1"/>
      <c r="TYV180" s="1"/>
      <c r="TYW180" s="1"/>
      <c r="TYX180" s="1"/>
      <c r="TYY180" s="1"/>
      <c r="TYZ180" s="1"/>
      <c r="TZA180" s="1"/>
      <c r="TZB180" s="1"/>
      <c r="TZC180" s="1"/>
      <c r="TZD180" s="1"/>
      <c r="TZE180" s="1"/>
      <c r="TZF180" s="1"/>
      <c r="TZG180" s="1"/>
      <c r="TZH180" s="1"/>
      <c r="TZI180" s="1"/>
      <c r="TZJ180" s="1"/>
      <c r="TZK180" s="1"/>
      <c r="TZL180" s="1"/>
      <c r="TZM180" s="1"/>
      <c r="TZN180" s="1"/>
      <c r="TZO180" s="1"/>
      <c r="TZP180" s="1"/>
      <c r="TZQ180" s="1"/>
      <c r="TZR180" s="1"/>
      <c r="TZS180" s="1"/>
      <c r="TZT180" s="1"/>
      <c r="TZU180" s="1"/>
      <c r="TZV180" s="1"/>
      <c r="TZW180" s="1"/>
      <c r="TZX180" s="1"/>
      <c r="TZY180" s="1"/>
      <c r="TZZ180" s="1"/>
      <c r="UAA180" s="1"/>
      <c r="UAB180" s="1"/>
      <c r="UAC180" s="1"/>
      <c r="UAD180" s="1"/>
      <c r="UAE180" s="1"/>
      <c r="UAF180" s="1"/>
      <c r="UAG180" s="1"/>
      <c r="UAH180" s="1"/>
      <c r="UAI180" s="1"/>
      <c r="UAJ180" s="1"/>
      <c r="UAK180" s="1"/>
      <c r="UAL180" s="1"/>
      <c r="UAM180" s="1"/>
      <c r="UAN180" s="1"/>
      <c r="UAO180" s="1"/>
      <c r="UAP180" s="1"/>
      <c r="UAQ180" s="1"/>
      <c r="UAR180" s="1"/>
      <c r="UAS180" s="1"/>
      <c r="UAT180" s="1"/>
      <c r="UAU180" s="1"/>
      <c r="UAV180" s="1"/>
      <c r="UAW180" s="1"/>
      <c r="UAX180" s="1"/>
      <c r="UAY180" s="1"/>
      <c r="UAZ180" s="1"/>
      <c r="UBA180" s="1"/>
      <c r="UBB180" s="1"/>
      <c r="UBC180" s="1"/>
      <c r="UBD180" s="1"/>
      <c r="UBE180" s="1"/>
      <c r="UBF180" s="1"/>
      <c r="UBG180" s="1"/>
      <c r="UBH180" s="1"/>
      <c r="UBI180" s="1"/>
      <c r="UBJ180" s="1"/>
      <c r="UBK180" s="1"/>
      <c r="UBL180" s="1"/>
      <c r="UBM180" s="1"/>
      <c r="UBN180" s="1"/>
      <c r="UBO180" s="1"/>
      <c r="UBP180" s="1"/>
      <c r="UBQ180" s="1"/>
      <c r="UBR180" s="1"/>
      <c r="UBS180" s="1"/>
      <c r="UBT180" s="1"/>
      <c r="UBU180" s="1"/>
      <c r="UBV180" s="1"/>
      <c r="UBW180" s="1"/>
      <c r="UBX180" s="1"/>
      <c r="UBY180" s="1"/>
      <c r="UBZ180" s="1"/>
      <c r="UCA180" s="1"/>
      <c r="UCB180" s="1"/>
      <c r="UCC180" s="1"/>
      <c r="UCD180" s="1"/>
      <c r="UCE180" s="1"/>
      <c r="UCF180" s="1"/>
      <c r="UCG180" s="1"/>
      <c r="UCH180" s="1"/>
      <c r="UCI180" s="1"/>
      <c r="UCJ180" s="1"/>
      <c r="UCK180" s="1"/>
      <c r="UCL180" s="1"/>
      <c r="UCM180" s="1"/>
      <c r="UCN180" s="1"/>
      <c r="UCO180" s="1"/>
      <c r="UCP180" s="1"/>
      <c r="UCQ180" s="1"/>
      <c r="UCR180" s="1"/>
      <c r="UCS180" s="1"/>
      <c r="UCT180" s="1"/>
      <c r="UCU180" s="1"/>
      <c r="UCV180" s="1"/>
      <c r="UCW180" s="1"/>
      <c r="UCX180" s="1"/>
      <c r="UCY180" s="1"/>
      <c r="UCZ180" s="1"/>
      <c r="UDA180" s="1"/>
      <c r="UDB180" s="1"/>
      <c r="UDC180" s="1"/>
      <c r="UDD180" s="1"/>
      <c r="UDE180" s="1"/>
      <c r="UDF180" s="1"/>
      <c r="UDG180" s="1"/>
      <c r="UDH180" s="1"/>
      <c r="UDI180" s="1"/>
      <c r="UDJ180" s="1"/>
      <c r="UDK180" s="1"/>
      <c r="UDL180" s="1"/>
      <c r="UDM180" s="1"/>
      <c r="UDN180" s="1"/>
      <c r="UDO180" s="1"/>
      <c r="UDP180" s="1"/>
      <c r="UDQ180" s="1"/>
      <c r="UDR180" s="1"/>
      <c r="UDS180" s="1"/>
      <c r="UDT180" s="1"/>
      <c r="UDU180" s="1"/>
      <c r="UDV180" s="1"/>
      <c r="UDW180" s="1"/>
      <c r="UDX180" s="1"/>
      <c r="UDY180" s="1"/>
      <c r="UDZ180" s="1"/>
      <c r="UEA180" s="1"/>
      <c r="UEB180" s="1"/>
      <c r="UEC180" s="1"/>
      <c r="UED180" s="1"/>
      <c r="UEE180" s="1"/>
      <c r="UEF180" s="1"/>
      <c r="UEG180" s="1"/>
      <c r="UEH180" s="1"/>
      <c r="UEI180" s="1"/>
      <c r="UEJ180" s="1"/>
      <c r="UEK180" s="1"/>
      <c r="UEL180" s="1"/>
      <c r="UEM180" s="1"/>
      <c r="UEN180" s="1"/>
      <c r="UEO180" s="1"/>
      <c r="UEP180" s="1"/>
      <c r="UEQ180" s="1"/>
      <c r="UER180" s="1"/>
      <c r="UES180" s="1"/>
      <c r="UET180" s="1"/>
      <c r="UEU180" s="1"/>
      <c r="UEV180" s="1"/>
      <c r="UEW180" s="1"/>
      <c r="UEX180" s="1"/>
      <c r="UEY180" s="1"/>
      <c r="UEZ180" s="1"/>
      <c r="UFA180" s="1"/>
      <c r="UFB180" s="1"/>
      <c r="UFC180" s="1"/>
      <c r="UFD180" s="1"/>
      <c r="UFE180" s="1"/>
      <c r="UFF180" s="1"/>
      <c r="UFG180" s="1"/>
      <c r="UFH180" s="1"/>
      <c r="UFI180" s="1"/>
      <c r="UFJ180" s="1"/>
      <c r="UFK180" s="1"/>
      <c r="UFL180" s="1"/>
      <c r="UFM180" s="1"/>
      <c r="UFN180" s="1"/>
      <c r="UFO180" s="1"/>
      <c r="UFP180" s="1"/>
      <c r="UFQ180" s="1"/>
      <c r="UFR180" s="1"/>
      <c r="UFS180" s="1"/>
      <c r="UFT180" s="1"/>
      <c r="UFU180" s="1"/>
      <c r="UFV180" s="1"/>
      <c r="UFW180" s="1"/>
      <c r="UFX180" s="1"/>
      <c r="UFY180" s="1"/>
      <c r="UFZ180" s="1"/>
      <c r="UGA180" s="1"/>
      <c r="UGB180" s="1"/>
      <c r="UGC180" s="1"/>
      <c r="UGD180" s="1"/>
      <c r="UGE180" s="1"/>
      <c r="UGF180" s="1"/>
      <c r="UGG180" s="1"/>
      <c r="UGH180" s="1"/>
      <c r="UGI180" s="1"/>
      <c r="UGJ180" s="1"/>
      <c r="UGK180" s="1"/>
      <c r="UGL180" s="1"/>
      <c r="UGM180" s="1"/>
      <c r="UGN180" s="1"/>
      <c r="UGO180" s="1"/>
      <c r="UGP180" s="1"/>
      <c r="UGQ180" s="1"/>
      <c r="UGR180" s="1"/>
      <c r="UGS180" s="1"/>
      <c r="UGT180" s="1"/>
      <c r="UGU180" s="1"/>
      <c r="UGV180" s="1"/>
      <c r="UGW180" s="1"/>
      <c r="UGX180" s="1"/>
      <c r="UGY180" s="1"/>
      <c r="UGZ180" s="1"/>
      <c r="UHA180" s="1"/>
      <c r="UHB180" s="1"/>
      <c r="UHC180" s="1"/>
      <c r="UHD180" s="1"/>
      <c r="UHE180" s="1"/>
      <c r="UHF180" s="1"/>
      <c r="UHG180" s="1"/>
      <c r="UHH180" s="1"/>
      <c r="UHI180" s="1"/>
      <c r="UHJ180" s="1"/>
      <c r="UHK180" s="1"/>
      <c r="UHL180" s="1"/>
      <c r="UHM180" s="1"/>
      <c r="UHN180" s="1"/>
      <c r="UHO180" s="1"/>
      <c r="UHP180" s="1"/>
      <c r="UHQ180" s="1"/>
      <c r="UHR180" s="1"/>
      <c r="UHS180" s="1"/>
      <c r="UHT180" s="1"/>
      <c r="UHU180" s="1"/>
      <c r="UHV180" s="1"/>
      <c r="UHW180" s="1"/>
      <c r="UHX180" s="1"/>
      <c r="UHY180" s="1"/>
      <c r="UHZ180" s="1"/>
      <c r="UIA180" s="1"/>
      <c r="UIB180" s="1"/>
      <c r="UIC180" s="1"/>
      <c r="UID180" s="1"/>
      <c r="UIE180" s="1"/>
      <c r="UIF180" s="1"/>
      <c r="UIG180" s="1"/>
      <c r="UIH180" s="1"/>
      <c r="UII180" s="1"/>
      <c r="UIJ180" s="1"/>
      <c r="UIK180" s="1"/>
      <c r="UIL180" s="1"/>
      <c r="UIM180" s="1"/>
      <c r="UIN180" s="1"/>
      <c r="UIO180" s="1"/>
      <c r="UIP180" s="1"/>
      <c r="UIQ180" s="1"/>
      <c r="UIR180" s="1"/>
      <c r="UIS180" s="1"/>
      <c r="UIT180" s="1"/>
      <c r="UIU180" s="1"/>
      <c r="UIV180" s="1"/>
      <c r="UIW180" s="1"/>
      <c r="UIX180" s="1"/>
      <c r="UIY180" s="1"/>
      <c r="UIZ180" s="1"/>
      <c r="UJA180" s="1"/>
      <c r="UJB180" s="1"/>
      <c r="UJC180" s="1"/>
      <c r="UJD180" s="1"/>
      <c r="UJE180" s="1"/>
      <c r="UJF180" s="1"/>
      <c r="UJG180" s="1"/>
      <c r="UJH180" s="1"/>
      <c r="UJI180" s="1"/>
      <c r="UJJ180" s="1"/>
      <c r="UJK180" s="1"/>
      <c r="UJL180" s="1"/>
      <c r="UJM180" s="1"/>
      <c r="UJN180" s="1"/>
      <c r="UJO180" s="1"/>
      <c r="UJP180" s="1"/>
      <c r="UJQ180" s="1"/>
      <c r="UJR180" s="1"/>
      <c r="UJS180" s="1"/>
      <c r="UJT180" s="1"/>
      <c r="UJU180" s="1"/>
      <c r="UJV180" s="1"/>
      <c r="UJW180" s="1"/>
      <c r="UJX180" s="1"/>
      <c r="UJY180" s="1"/>
      <c r="UJZ180" s="1"/>
      <c r="UKA180" s="1"/>
      <c r="UKB180" s="1"/>
      <c r="UKC180" s="1"/>
      <c r="UKD180" s="1"/>
      <c r="UKE180" s="1"/>
      <c r="UKF180" s="1"/>
      <c r="UKG180" s="1"/>
      <c r="UKH180" s="1"/>
      <c r="UKI180" s="1"/>
      <c r="UKJ180" s="1"/>
      <c r="UKK180" s="1"/>
      <c r="UKL180" s="1"/>
      <c r="UKM180" s="1"/>
      <c r="UKN180" s="1"/>
      <c r="UKO180" s="1"/>
      <c r="UKP180" s="1"/>
      <c r="UKQ180" s="1"/>
      <c r="UKR180" s="1"/>
      <c r="UKS180" s="1"/>
      <c r="UKT180" s="1"/>
      <c r="UKU180" s="1"/>
      <c r="UKV180" s="1"/>
      <c r="UKW180" s="1"/>
      <c r="UKX180" s="1"/>
      <c r="UKY180" s="1"/>
      <c r="UKZ180" s="1"/>
      <c r="ULA180" s="1"/>
      <c r="ULB180" s="1"/>
      <c r="ULC180" s="1"/>
      <c r="ULD180" s="1"/>
      <c r="ULE180" s="1"/>
      <c r="ULF180" s="1"/>
      <c r="ULG180" s="1"/>
      <c r="ULH180" s="1"/>
      <c r="ULI180" s="1"/>
      <c r="ULJ180" s="1"/>
      <c r="ULK180" s="1"/>
      <c r="ULL180" s="1"/>
      <c r="ULM180" s="1"/>
      <c r="ULN180" s="1"/>
      <c r="ULO180" s="1"/>
      <c r="ULP180" s="1"/>
      <c r="ULQ180" s="1"/>
      <c r="ULR180" s="1"/>
      <c r="ULS180" s="1"/>
      <c r="ULT180" s="1"/>
      <c r="ULU180" s="1"/>
      <c r="ULV180" s="1"/>
      <c r="ULW180" s="1"/>
      <c r="ULX180" s="1"/>
      <c r="ULY180" s="1"/>
      <c r="ULZ180" s="1"/>
      <c r="UMA180" s="1"/>
      <c r="UMB180" s="1"/>
      <c r="UMC180" s="1"/>
      <c r="UMD180" s="1"/>
      <c r="UME180" s="1"/>
      <c r="UMF180" s="1"/>
      <c r="UMG180" s="1"/>
      <c r="UMH180" s="1"/>
      <c r="UMI180" s="1"/>
      <c r="UMJ180" s="1"/>
      <c r="UMK180" s="1"/>
      <c r="UML180" s="1"/>
      <c r="UMM180" s="1"/>
      <c r="UMN180" s="1"/>
      <c r="UMO180" s="1"/>
      <c r="UMP180" s="1"/>
      <c r="UMQ180" s="1"/>
      <c r="UMR180" s="1"/>
      <c r="UMS180" s="1"/>
      <c r="UMT180" s="1"/>
      <c r="UMU180" s="1"/>
      <c r="UMV180" s="1"/>
      <c r="UMW180" s="1"/>
      <c r="UMX180" s="1"/>
      <c r="UMY180" s="1"/>
      <c r="UMZ180" s="1"/>
      <c r="UNA180" s="1"/>
      <c r="UNB180" s="1"/>
      <c r="UNC180" s="1"/>
      <c r="UND180" s="1"/>
      <c r="UNE180" s="1"/>
      <c r="UNF180" s="1"/>
      <c r="UNG180" s="1"/>
      <c r="UNH180" s="1"/>
      <c r="UNI180" s="1"/>
      <c r="UNJ180" s="1"/>
      <c r="UNK180" s="1"/>
      <c r="UNL180" s="1"/>
      <c r="UNM180" s="1"/>
      <c r="UNN180" s="1"/>
      <c r="UNO180" s="1"/>
      <c r="UNP180" s="1"/>
      <c r="UNQ180" s="1"/>
      <c r="UNR180" s="1"/>
      <c r="UNS180" s="1"/>
      <c r="UNT180" s="1"/>
      <c r="UNU180" s="1"/>
      <c r="UNV180" s="1"/>
      <c r="UNW180" s="1"/>
      <c r="UNX180" s="1"/>
      <c r="UNY180" s="1"/>
      <c r="UNZ180" s="1"/>
      <c r="UOA180" s="1"/>
      <c r="UOB180" s="1"/>
      <c r="UOC180" s="1"/>
      <c r="UOD180" s="1"/>
      <c r="UOE180" s="1"/>
      <c r="UOF180" s="1"/>
      <c r="UOG180" s="1"/>
      <c r="UOH180" s="1"/>
      <c r="UOI180" s="1"/>
      <c r="UOJ180" s="1"/>
      <c r="UOK180" s="1"/>
      <c r="UOL180" s="1"/>
      <c r="UOM180" s="1"/>
      <c r="UON180" s="1"/>
      <c r="UOO180" s="1"/>
      <c r="UOP180" s="1"/>
      <c r="UOQ180" s="1"/>
      <c r="UOR180" s="1"/>
      <c r="UOS180" s="1"/>
      <c r="UOT180" s="1"/>
      <c r="UOU180" s="1"/>
      <c r="UOV180" s="1"/>
      <c r="UOW180" s="1"/>
      <c r="UOX180" s="1"/>
      <c r="UOY180" s="1"/>
      <c r="UOZ180" s="1"/>
      <c r="UPA180" s="1"/>
      <c r="UPB180" s="1"/>
      <c r="UPC180" s="1"/>
      <c r="UPD180" s="1"/>
      <c r="UPE180" s="1"/>
      <c r="UPF180" s="1"/>
      <c r="UPG180" s="1"/>
      <c r="UPH180" s="1"/>
      <c r="UPI180" s="1"/>
      <c r="UPJ180" s="1"/>
      <c r="UPK180" s="1"/>
      <c r="UPL180" s="1"/>
      <c r="UPM180" s="1"/>
      <c r="UPN180" s="1"/>
      <c r="UPO180" s="1"/>
      <c r="UPP180" s="1"/>
      <c r="UPQ180" s="1"/>
      <c r="UPR180" s="1"/>
      <c r="UPS180" s="1"/>
      <c r="UPT180" s="1"/>
      <c r="UPU180" s="1"/>
      <c r="UPV180" s="1"/>
      <c r="UPW180" s="1"/>
      <c r="UPX180" s="1"/>
      <c r="UPY180" s="1"/>
      <c r="UPZ180" s="1"/>
      <c r="UQA180" s="1"/>
      <c r="UQB180" s="1"/>
      <c r="UQC180" s="1"/>
      <c r="UQD180" s="1"/>
      <c r="UQE180" s="1"/>
      <c r="UQF180" s="1"/>
      <c r="UQG180" s="1"/>
      <c r="UQH180" s="1"/>
      <c r="UQI180" s="1"/>
      <c r="UQJ180" s="1"/>
      <c r="UQK180" s="1"/>
      <c r="UQL180" s="1"/>
      <c r="UQM180" s="1"/>
      <c r="UQN180" s="1"/>
      <c r="UQO180" s="1"/>
      <c r="UQP180" s="1"/>
      <c r="UQQ180" s="1"/>
      <c r="UQR180" s="1"/>
      <c r="UQS180" s="1"/>
      <c r="UQT180" s="1"/>
      <c r="UQU180" s="1"/>
      <c r="UQV180" s="1"/>
      <c r="UQW180" s="1"/>
      <c r="UQX180" s="1"/>
      <c r="UQY180" s="1"/>
      <c r="UQZ180" s="1"/>
      <c r="URA180" s="1"/>
      <c r="URB180" s="1"/>
      <c r="URC180" s="1"/>
      <c r="URD180" s="1"/>
      <c r="URE180" s="1"/>
      <c r="URF180" s="1"/>
      <c r="URG180" s="1"/>
      <c r="URH180" s="1"/>
      <c r="URI180" s="1"/>
      <c r="URJ180" s="1"/>
      <c r="URK180" s="1"/>
      <c r="URL180" s="1"/>
      <c r="URM180" s="1"/>
      <c r="URN180" s="1"/>
      <c r="URO180" s="1"/>
      <c r="URP180" s="1"/>
      <c r="URQ180" s="1"/>
      <c r="URR180" s="1"/>
      <c r="URS180" s="1"/>
      <c r="URT180" s="1"/>
      <c r="URU180" s="1"/>
      <c r="URV180" s="1"/>
      <c r="URW180" s="1"/>
      <c r="URX180" s="1"/>
      <c r="URY180" s="1"/>
      <c r="URZ180" s="1"/>
      <c r="USA180" s="1"/>
      <c r="USB180" s="1"/>
      <c r="USC180" s="1"/>
      <c r="USD180" s="1"/>
      <c r="USE180" s="1"/>
      <c r="USF180" s="1"/>
      <c r="USG180" s="1"/>
      <c r="USH180" s="1"/>
      <c r="USI180" s="1"/>
      <c r="USJ180" s="1"/>
      <c r="USK180" s="1"/>
      <c r="USL180" s="1"/>
      <c r="USM180" s="1"/>
      <c r="USN180" s="1"/>
      <c r="USO180" s="1"/>
      <c r="USP180" s="1"/>
      <c r="USQ180" s="1"/>
      <c r="USR180" s="1"/>
      <c r="USS180" s="1"/>
      <c r="UST180" s="1"/>
      <c r="USU180" s="1"/>
      <c r="USV180" s="1"/>
      <c r="USW180" s="1"/>
      <c r="USX180" s="1"/>
      <c r="USY180" s="1"/>
      <c r="USZ180" s="1"/>
      <c r="UTA180" s="1"/>
      <c r="UTB180" s="1"/>
      <c r="UTC180" s="1"/>
      <c r="UTD180" s="1"/>
      <c r="UTE180" s="1"/>
      <c r="UTF180" s="1"/>
      <c r="UTG180" s="1"/>
      <c r="UTH180" s="1"/>
      <c r="UTI180" s="1"/>
      <c r="UTJ180" s="1"/>
      <c r="UTK180" s="1"/>
      <c r="UTL180" s="1"/>
      <c r="UTM180" s="1"/>
      <c r="UTN180" s="1"/>
      <c r="UTO180" s="1"/>
      <c r="UTP180" s="1"/>
      <c r="UTQ180" s="1"/>
      <c r="UTR180" s="1"/>
      <c r="UTS180" s="1"/>
      <c r="UTT180" s="1"/>
      <c r="UTU180" s="1"/>
      <c r="UTV180" s="1"/>
      <c r="UTW180" s="1"/>
      <c r="UTX180" s="1"/>
      <c r="UTY180" s="1"/>
      <c r="UTZ180" s="1"/>
      <c r="UUA180" s="1"/>
      <c r="UUB180" s="1"/>
      <c r="UUC180" s="1"/>
      <c r="UUD180" s="1"/>
      <c r="UUE180" s="1"/>
      <c r="UUF180" s="1"/>
      <c r="UUG180" s="1"/>
      <c r="UUH180" s="1"/>
      <c r="UUI180" s="1"/>
      <c r="UUJ180" s="1"/>
      <c r="UUK180" s="1"/>
      <c r="UUL180" s="1"/>
      <c r="UUM180" s="1"/>
      <c r="UUN180" s="1"/>
      <c r="UUO180" s="1"/>
      <c r="UUP180" s="1"/>
      <c r="UUQ180" s="1"/>
      <c r="UUR180" s="1"/>
      <c r="UUS180" s="1"/>
      <c r="UUT180" s="1"/>
      <c r="UUU180" s="1"/>
      <c r="UUV180" s="1"/>
      <c r="UUW180" s="1"/>
      <c r="UUX180" s="1"/>
      <c r="UUY180" s="1"/>
      <c r="UUZ180" s="1"/>
      <c r="UVA180" s="1"/>
      <c r="UVB180" s="1"/>
      <c r="UVC180" s="1"/>
      <c r="UVD180" s="1"/>
      <c r="UVE180" s="1"/>
      <c r="UVF180" s="1"/>
      <c r="UVG180" s="1"/>
      <c r="UVH180" s="1"/>
      <c r="UVI180" s="1"/>
      <c r="UVJ180" s="1"/>
      <c r="UVK180" s="1"/>
      <c r="UVL180" s="1"/>
      <c r="UVM180" s="1"/>
      <c r="UVN180" s="1"/>
      <c r="UVO180" s="1"/>
      <c r="UVP180" s="1"/>
      <c r="UVQ180" s="1"/>
      <c r="UVR180" s="1"/>
      <c r="UVS180" s="1"/>
      <c r="UVT180" s="1"/>
      <c r="UVU180" s="1"/>
      <c r="UVV180" s="1"/>
      <c r="UVW180" s="1"/>
      <c r="UVX180" s="1"/>
      <c r="UVY180" s="1"/>
      <c r="UVZ180" s="1"/>
      <c r="UWA180" s="1"/>
      <c r="UWB180" s="1"/>
      <c r="UWC180" s="1"/>
      <c r="UWD180" s="1"/>
      <c r="UWE180" s="1"/>
      <c r="UWF180" s="1"/>
      <c r="UWG180" s="1"/>
      <c r="UWH180" s="1"/>
      <c r="UWI180" s="1"/>
      <c r="UWJ180" s="1"/>
      <c r="UWK180" s="1"/>
      <c r="UWL180" s="1"/>
      <c r="UWM180" s="1"/>
      <c r="UWN180" s="1"/>
      <c r="UWO180" s="1"/>
      <c r="UWP180" s="1"/>
      <c r="UWQ180" s="1"/>
      <c r="UWR180" s="1"/>
      <c r="UWS180" s="1"/>
      <c r="UWT180" s="1"/>
      <c r="UWU180" s="1"/>
      <c r="UWV180" s="1"/>
      <c r="UWW180" s="1"/>
      <c r="UWX180" s="1"/>
      <c r="UWY180" s="1"/>
      <c r="UWZ180" s="1"/>
      <c r="UXA180" s="1"/>
      <c r="UXB180" s="1"/>
      <c r="UXC180" s="1"/>
      <c r="UXD180" s="1"/>
      <c r="UXE180" s="1"/>
      <c r="UXF180" s="1"/>
      <c r="UXG180" s="1"/>
      <c r="UXH180" s="1"/>
      <c r="UXI180" s="1"/>
      <c r="UXJ180" s="1"/>
      <c r="UXK180" s="1"/>
      <c r="UXL180" s="1"/>
      <c r="UXM180" s="1"/>
      <c r="UXN180" s="1"/>
      <c r="UXO180" s="1"/>
      <c r="UXP180" s="1"/>
      <c r="UXQ180" s="1"/>
      <c r="UXR180" s="1"/>
      <c r="UXS180" s="1"/>
      <c r="UXT180" s="1"/>
      <c r="UXU180" s="1"/>
      <c r="UXV180" s="1"/>
      <c r="UXW180" s="1"/>
      <c r="UXX180" s="1"/>
      <c r="UXY180" s="1"/>
      <c r="UXZ180" s="1"/>
      <c r="UYA180" s="1"/>
      <c r="UYB180" s="1"/>
      <c r="UYC180" s="1"/>
      <c r="UYD180" s="1"/>
      <c r="UYE180" s="1"/>
      <c r="UYF180" s="1"/>
      <c r="UYG180" s="1"/>
      <c r="UYH180" s="1"/>
      <c r="UYI180" s="1"/>
      <c r="UYJ180" s="1"/>
      <c r="UYK180" s="1"/>
      <c r="UYL180" s="1"/>
      <c r="UYM180" s="1"/>
      <c r="UYN180" s="1"/>
      <c r="UYO180" s="1"/>
      <c r="UYP180" s="1"/>
      <c r="UYQ180" s="1"/>
      <c r="UYR180" s="1"/>
      <c r="UYS180" s="1"/>
      <c r="UYT180" s="1"/>
      <c r="UYU180" s="1"/>
      <c r="UYV180" s="1"/>
      <c r="UYW180" s="1"/>
      <c r="UYX180" s="1"/>
      <c r="UYY180" s="1"/>
      <c r="UYZ180" s="1"/>
      <c r="UZA180" s="1"/>
      <c r="UZB180" s="1"/>
      <c r="UZC180" s="1"/>
      <c r="UZD180" s="1"/>
      <c r="UZE180" s="1"/>
      <c r="UZF180" s="1"/>
      <c r="UZG180" s="1"/>
      <c r="UZH180" s="1"/>
      <c r="UZI180" s="1"/>
      <c r="UZJ180" s="1"/>
      <c r="UZK180" s="1"/>
      <c r="UZL180" s="1"/>
      <c r="UZM180" s="1"/>
      <c r="UZN180" s="1"/>
      <c r="UZO180" s="1"/>
      <c r="UZP180" s="1"/>
      <c r="UZQ180" s="1"/>
      <c r="UZR180" s="1"/>
      <c r="UZS180" s="1"/>
      <c r="UZT180" s="1"/>
      <c r="UZU180" s="1"/>
      <c r="UZV180" s="1"/>
      <c r="UZW180" s="1"/>
      <c r="UZX180" s="1"/>
      <c r="UZY180" s="1"/>
      <c r="UZZ180" s="1"/>
      <c r="VAA180" s="1"/>
      <c r="VAB180" s="1"/>
      <c r="VAC180" s="1"/>
      <c r="VAD180" s="1"/>
      <c r="VAE180" s="1"/>
      <c r="VAF180" s="1"/>
      <c r="VAG180" s="1"/>
      <c r="VAH180" s="1"/>
      <c r="VAI180" s="1"/>
      <c r="VAJ180" s="1"/>
      <c r="VAK180" s="1"/>
      <c r="VAL180" s="1"/>
      <c r="VAM180" s="1"/>
      <c r="VAN180" s="1"/>
      <c r="VAO180" s="1"/>
      <c r="VAP180" s="1"/>
      <c r="VAQ180" s="1"/>
      <c r="VAR180" s="1"/>
      <c r="VAS180" s="1"/>
      <c r="VAT180" s="1"/>
      <c r="VAU180" s="1"/>
      <c r="VAV180" s="1"/>
      <c r="VAW180" s="1"/>
      <c r="VAX180" s="1"/>
      <c r="VAY180" s="1"/>
      <c r="VAZ180" s="1"/>
      <c r="VBA180" s="1"/>
      <c r="VBB180" s="1"/>
      <c r="VBC180" s="1"/>
      <c r="VBD180" s="1"/>
      <c r="VBE180" s="1"/>
      <c r="VBF180" s="1"/>
      <c r="VBG180" s="1"/>
      <c r="VBH180" s="1"/>
      <c r="VBI180" s="1"/>
      <c r="VBJ180" s="1"/>
      <c r="VBK180" s="1"/>
      <c r="VBL180" s="1"/>
      <c r="VBM180" s="1"/>
      <c r="VBN180" s="1"/>
      <c r="VBO180" s="1"/>
      <c r="VBP180" s="1"/>
      <c r="VBQ180" s="1"/>
      <c r="VBR180" s="1"/>
      <c r="VBS180" s="1"/>
      <c r="VBT180" s="1"/>
      <c r="VBU180" s="1"/>
      <c r="VBV180" s="1"/>
      <c r="VBW180" s="1"/>
      <c r="VBX180" s="1"/>
      <c r="VBY180" s="1"/>
      <c r="VBZ180" s="1"/>
      <c r="VCA180" s="1"/>
      <c r="VCB180" s="1"/>
      <c r="VCC180" s="1"/>
      <c r="VCD180" s="1"/>
      <c r="VCE180" s="1"/>
      <c r="VCF180" s="1"/>
      <c r="VCG180" s="1"/>
      <c r="VCH180" s="1"/>
      <c r="VCI180" s="1"/>
      <c r="VCJ180" s="1"/>
      <c r="VCK180" s="1"/>
      <c r="VCL180" s="1"/>
      <c r="VCM180" s="1"/>
      <c r="VCN180" s="1"/>
      <c r="VCO180" s="1"/>
      <c r="VCP180" s="1"/>
      <c r="VCQ180" s="1"/>
      <c r="VCR180" s="1"/>
      <c r="VCS180" s="1"/>
      <c r="VCT180" s="1"/>
      <c r="VCU180" s="1"/>
      <c r="VCV180" s="1"/>
      <c r="VCW180" s="1"/>
      <c r="VCX180" s="1"/>
      <c r="VCY180" s="1"/>
      <c r="VCZ180" s="1"/>
      <c r="VDA180" s="1"/>
      <c r="VDB180" s="1"/>
      <c r="VDC180" s="1"/>
      <c r="VDD180" s="1"/>
      <c r="VDE180" s="1"/>
      <c r="VDF180" s="1"/>
      <c r="VDG180" s="1"/>
      <c r="VDH180" s="1"/>
      <c r="VDI180" s="1"/>
      <c r="VDJ180" s="1"/>
      <c r="VDK180" s="1"/>
      <c r="VDL180" s="1"/>
      <c r="VDM180" s="1"/>
      <c r="VDN180" s="1"/>
      <c r="VDO180" s="1"/>
      <c r="VDP180" s="1"/>
      <c r="VDQ180" s="1"/>
      <c r="VDR180" s="1"/>
      <c r="VDS180" s="1"/>
      <c r="VDT180" s="1"/>
      <c r="VDU180" s="1"/>
      <c r="VDV180" s="1"/>
      <c r="VDW180" s="1"/>
      <c r="VDX180" s="1"/>
      <c r="VDY180" s="1"/>
      <c r="VDZ180" s="1"/>
      <c r="VEA180" s="1"/>
      <c r="VEB180" s="1"/>
      <c r="VEC180" s="1"/>
      <c r="VED180" s="1"/>
      <c r="VEE180" s="1"/>
      <c r="VEF180" s="1"/>
      <c r="VEG180" s="1"/>
      <c r="VEH180" s="1"/>
      <c r="VEI180" s="1"/>
      <c r="VEJ180" s="1"/>
      <c r="VEK180" s="1"/>
      <c r="VEL180" s="1"/>
      <c r="VEM180" s="1"/>
      <c r="VEN180" s="1"/>
      <c r="VEO180" s="1"/>
      <c r="VEP180" s="1"/>
      <c r="VEQ180" s="1"/>
      <c r="VER180" s="1"/>
      <c r="VES180" s="1"/>
      <c r="VET180" s="1"/>
      <c r="VEU180" s="1"/>
      <c r="VEV180" s="1"/>
      <c r="VEW180" s="1"/>
      <c r="VEX180" s="1"/>
      <c r="VEY180" s="1"/>
      <c r="VEZ180" s="1"/>
      <c r="VFA180" s="1"/>
      <c r="VFB180" s="1"/>
      <c r="VFC180" s="1"/>
      <c r="VFD180" s="1"/>
      <c r="VFE180" s="1"/>
      <c r="VFF180" s="1"/>
      <c r="VFG180" s="1"/>
      <c r="VFH180" s="1"/>
      <c r="VFI180" s="1"/>
      <c r="VFJ180" s="1"/>
      <c r="VFK180" s="1"/>
      <c r="VFL180" s="1"/>
      <c r="VFM180" s="1"/>
      <c r="VFN180" s="1"/>
      <c r="VFO180" s="1"/>
      <c r="VFP180" s="1"/>
      <c r="VFQ180" s="1"/>
      <c r="VFR180" s="1"/>
      <c r="VFS180" s="1"/>
      <c r="VFT180" s="1"/>
      <c r="VFU180" s="1"/>
      <c r="VFV180" s="1"/>
      <c r="VFW180" s="1"/>
      <c r="VFX180" s="1"/>
      <c r="VFY180" s="1"/>
      <c r="VFZ180" s="1"/>
      <c r="VGA180" s="1"/>
      <c r="VGB180" s="1"/>
      <c r="VGC180" s="1"/>
      <c r="VGD180" s="1"/>
      <c r="VGE180" s="1"/>
      <c r="VGF180" s="1"/>
      <c r="VGG180" s="1"/>
      <c r="VGH180" s="1"/>
      <c r="VGI180" s="1"/>
      <c r="VGJ180" s="1"/>
      <c r="VGK180" s="1"/>
      <c r="VGL180" s="1"/>
      <c r="VGM180" s="1"/>
      <c r="VGN180" s="1"/>
      <c r="VGO180" s="1"/>
      <c r="VGP180" s="1"/>
      <c r="VGQ180" s="1"/>
      <c r="VGR180" s="1"/>
      <c r="VGS180" s="1"/>
      <c r="VGT180" s="1"/>
      <c r="VGU180" s="1"/>
      <c r="VGV180" s="1"/>
      <c r="VGW180" s="1"/>
      <c r="VGX180" s="1"/>
      <c r="VGY180" s="1"/>
      <c r="VGZ180" s="1"/>
      <c r="VHA180" s="1"/>
      <c r="VHB180" s="1"/>
      <c r="VHC180" s="1"/>
      <c r="VHD180" s="1"/>
      <c r="VHE180" s="1"/>
      <c r="VHF180" s="1"/>
      <c r="VHG180" s="1"/>
      <c r="VHH180" s="1"/>
      <c r="VHI180" s="1"/>
      <c r="VHJ180" s="1"/>
      <c r="VHK180" s="1"/>
      <c r="VHL180" s="1"/>
      <c r="VHM180" s="1"/>
      <c r="VHN180" s="1"/>
      <c r="VHO180" s="1"/>
      <c r="VHP180" s="1"/>
      <c r="VHQ180" s="1"/>
      <c r="VHR180" s="1"/>
      <c r="VHS180" s="1"/>
      <c r="VHT180" s="1"/>
      <c r="VHU180" s="1"/>
      <c r="VHV180" s="1"/>
      <c r="VHW180" s="1"/>
      <c r="VHX180" s="1"/>
      <c r="VHY180" s="1"/>
      <c r="VHZ180" s="1"/>
      <c r="VIA180" s="1"/>
      <c r="VIB180" s="1"/>
      <c r="VIC180" s="1"/>
      <c r="VID180" s="1"/>
      <c r="VIE180" s="1"/>
      <c r="VIF180" s="1"/>
      <c r="VIG180" s="1"/>
      <c r="VIH180" s="1"/>
      <c r="VII180" s="1"/>
      <c r="VIJ180" s="1"/>
      <c r="VIK180" s="1"/>
      <c r="VIL180" s="1"/>
      <c r="VIM180" s="1"/>
      <c r="VIN180" s="1"/>
      <c r="VIO180" s="1"/>
      <c r="VIP180" s="1"/>
      <c r="VIQ180" s="1"/>
      <c r="VIR180" s="1"/>
      <c r="VIS180" s="1"/>
      <c r="VIT180" s="1"/>
      <c r="VIU180" s="1"/>
      <c r="VIV180" s="1"/>
      <c r="VIW180" s="1"/>
      <c r="VIX180" s="1"/>
      <c r="VIY180" s="1"/>
      <c r="VIZ180" s="1"/>
      <c r="VJA180" s="1"/>
      <c r="VJB180" s="1"/>
      <c r="VJC180" s="1"/>
      <c r="VJD180" s="1"/>
      <c r="VJE180" s="1"/>
      <c r="VJF180" s="1"/>
      <c r="VJG180" s="1"/>
      <c r="VJH180" s="1"/>
      <c r="VJI180" s="1"/>
      <c r="VJJ180" s="1"/>
      <c r="VJK180" s="1"/>
      <c r="VJL180" s="1"/>
      <c r="VJM180" s="1"/>
      <c r="VJN180" s="1"/>
      <c r="VJO180" s="1"/>
      <c r="VJP180" s="1"/>
      <c r="VJQ180" s="1"/>
      <c r="VJR180" s="1"/>
      <c r="VJS180" s="1"/>
      <c r="VJT180" s="1"/>
      <c r="VJU180" s="1"/>
      <c r="VJV180" s="1"/>
      <c r="VJW180" s="1"/>
      <c r="VJX180" s="1"/>
      <c r="VJY180" s="1"/>
      <c r="VJZ180" s="1"/>
      <c r="VKA180" s="1"/>
      <c r="VKB180" s="1"/>
      <c r="VKC180" s="1"/>
      <c r="VKD180" s="1"/>
      <c r="VKE180" s="1"/>
      <c r="VKF180" s="1"/>
      <c r="VKG180" s="1"/>
      <c r="VKH180" s="1"/>
      <c r="VKI180" s="1"/>
      <c r="VKJ180" s="1"/>
      <c r="VKK180" s="1"/>
      <c r="VKL180" s="1"/>
      <c r="VKM180" s="1"/>
      <c r="VKN180" s="1"/>
      <c r="VKO180" s="1"/>
      <c r="VKP180" s="1"/>
      <c r="VKQ180" s="1"/>
      <c r="VKR180" s="1"/>
      <c r="VKS180" s="1"/>
      <c r="VKT180" s="1"/>
      <c r="VKU180" s="1"/>
      <c r="VKV180" s="1"/>
      <c r="VKW180" s="1"/>
      <c r="VKX180" s="1"/>
      <c r="VKY180" s="1"/>
      <c r="VKZ180" s="1"/>
      <c r="VLA180" s="1"/>
      <c r="VLB180" s="1"/>
      <c r="VLC180" s="1"/>
      <c r="VLD180" s="1"/>
      <c r="VLE180" s="1"/>
      <c r="VLF180" s="1"/>
      <c r="VLG180" s="1"/>
      <c r="VLH180" s="1"/>
      <c r="VLI180" s="1"/>
      <c r="VLJ180" s="1"/>
      <c r="VLK180" s="1"/>
      <c r="VLL180" s="1"/>
      <c r="VLM180" s="1"/>
      <c r="VLN180" s="1"/>
      <c r="VLO180" s="1"/>
      <c r="VLP180" s="1"/>
      <c r="VLQ180" s="1"/>
      <c r="VLR180" s="1"/>
      <c r="VLS180" s="1"/>
      <c r="VLT180" s="1"/>
      <c r="VLU180" s="1"/>
      <c r="VLV180" s="1"/>
      <c r="VLW180" s="1"/>
      <c r="VLX180" s="1"/>
      <c r="VLY180" s="1"/>
      <c r="VLZ180" s="1"/>
      <c r="VMA180" s="1"/>
      <c r="VMB180" s="1"/>
      <c r="VMC180" s="1"/>
      <c r="VMD180" s="1"/>
      <c r="VME180" s="1"/>
      <c r="VMF180" s="1"/>
      <c r="VMG180" s="1"/>
      <c r="VMH180" s="1"/>
      <c r="VMI180" s="1"/>
      <c r="VMJ180" s="1"/>
      <c r="VMK180" s="1"/>
      <c r="VML180" s="1"/>
      <c r="VMM180" s="1"/>
      <c r="VMN180" s="1"/>
      <c r="VMO180" s="1"/>
      <c r="VMP180" s="1"/>
      <c r="VMQ180" s="1"/>
      <c r="VMR180" s="1"/>
      <c r="VMS180" s="1"/>
      <c r="VMT180" s="1"/>
      <c r="VMU180" s="1"/>
      <c r="VMV180" s="1"/>
      <c r="VMW180" s="1"/>
      <c r="VMX180" s="1"/>
      <c r="VMY180" s="1"/>
      <c r="VMZ180" s="1"/>
      <c r="VNA180" s="1"/>
      <c r="VNB180" s="1"/>
      <c r="VNC180" s="1"/>
      <c r="VND180" s="1"/>
      <c r="VNE180" s="1"/>
      <c r="VNF180" s="1"/>
      <c r="VNG180" s="1"/>
      <c r="VNH180" s="1"/>
      <c r="VNI180" s="1"/>
      <c r="VNJ180" s="1"/>
      <c r="VNK180" s="1"/>
      <c r="VNL180" s="1"/>
      <c r="VNM180" s="1"/>
      <c r="VNN180" s="1"/>
      <c r="VNO180" s="1"/>
      <c r="VNP180" s="1"/>
      <c r="VNQ180" s="1"/>
      <c r="VNR180" s="1"/>
      <c r="VNS180" s="1"/>
      <c r="VNT180" s="1"/>
      <c r="VNU180" s="1"/>
      <c r="VNV180" s="1"/>
      <c r="VNW180" s="1"/>
      <c r="VNX180" s="1"/>
      <c r="VNY180" s="1"/>
      <c r="VNZ180" s="1"/>
      <c r="VOA180" s="1"/>
      <c r="VOB180" s="1"/>
      <c r="VOC180" s="1"/>
      <c r="VOD180" s="1"/>
      <c r="VOE180" s="1"/>
      <c r="VOF180" s="1"/>
      <c r="VOG180" s="1"/>
      <c r="VOH180" s="1"/>
      <c r="VOI180" s="1"/>
      <c r="VOJ180" s="1"/>
      <c r="VOK180" s="1"/>
      <c r="VOL180" s="1"/>
      <c r="VOM180" s="1"/>
      <c r="VON180" s="1"/>
      <c r="VOO180" s="1"/>
      <c r="VOP180" s="1"/>
      <c r="VOQ180" s="1"/>
      <c r="VOR180" s="1"/>
      <c r="VOS180" s="1"/>
      <c r="VOT180" s="1"/>
      <c r="VOU180" s="1"/>
      <c r="VOV180" s="1"/>
      <c r="VOW180" s="1"/>
      <c r="VOX180" s="1"/>
      <c r="VOY180" s="1"/>
      <c r="VOZ180" s="1"/>
      <c r="VPA180" s="1"/>
      <c r="VPB180" s="1"/>
      <c r="VPC180" s="1"/>
      <c r="VPD180" s="1"/>
      <c r="VPE180" s="1"/>
      <c r="VPF180" s="1"/>
      <c r="VPG180" s="1"/>
      <c r="VPH180" s="1"/>
      <c r="VPI180" s="1"/>
      <c r="VPJ180" s="1"/>
      <c r="VPK180" s="1"/>
      <c r="VPL180" s="1"/>
      <c r="VPM180" s="1"/>
      <c r="VPN180" s="1"/>
      <c r="VPO180" s="1"/>
      <c r="VPP180" s="1"/>
      <c r="VPQ180" s="1"/>
      <c r="VPR180" s="1"/>
      <c r="VPS180" s="1"/>
      <c r="VPT180" s="1"/>
      <c r="VPU180" s="1"/>
      <c r="VPV180" s="1"/>
      <c r="VPW180" s="1"/>
      <c r="VPX180" s="1"/>
      <c r="VPY180" s="1"/>
      <c r="VPZ180" s="1"/>
      <c r="VQA180" s="1"/>
      <c r="VQB180" s="1"/>
      <c r="VQC180" s="1"/>
      <c r="VQD180" s="1"/>
      <c r="VQE180" s="1"/>
      <c r="VQF180" s="1"/>
      <c r="VQG180" s="1"/>
      <c r="VQH180" s="1"/>
      <c r="VQI180" s="1"/>
      <c r="VQJ180" s="1"/>
      <c r="VQK180" s="1"/>
      <c r="VQL180" s="1"/>
      <c r="VQM180" s="1"/>
      <c r="VQN180" s="1"/>
      <c r="VQO180" s="1"/>
      <c r="VQP180" s="1"/>
      <c r="VQQ180" s="1"/>
      <c r="VQR180" s="1"/>
      <c r="VQS180" s="1"/>
      <c r="VQT180" s="1"/>
      <c r="VQU180" s="1"/>
      <c r="VQV180" s="1"/>
      <c r="VQW180" s="1"/>
      <c r="VQX180" s="1"/>
      <c r="VQY180" s="1"/>
      <c r="VQZ180" s="1"/>
      <c r="VRA180" s="1"/>
      <c r="VRB180" s="1"/>
      <c r="VRC180" s="1"/>
      <c r="VRD180" s="1"/>
      <c r="VRE180" s="1"/>
      <c r="VRF180" s="1"/>
      <c r="VRG180" s="1"/>
      <c r="VRH180" s="1"/>
      <c r="VRI180" s="1"/>
      <c r="VRJ180" s="1"/>
      <c r="VRK180" s="1"/>
      <c r="VRL180" s="1"/>
      <c r="VRM180" s="1"/>
      <c r="VRN180" s="1"/>
      <c r="VRO180" s="1"/>
      <c r="VRP180" s="1"/>
      <c r="VRQ180" s="1"/>
      <c r="VRR180" s="1"/>
      <c r="VRS180" s="1"/>
      <c r="VRT180" s="1"/>
      <c r="VRU180" s="1"/>
      <c r="VRV180" s="1"/>
      <c r="VRW180" s="1"/>
      <c r="VRX180" s="1"/>
      <c r="VRY180" s="1"/>
      <c r="VRZ180" s="1"/>
      <c r="VSA180" s="1"/>
      <c r="VSB180" s="1"/>
      <c r="VSC180" s="1"/>
      <c r="VSD180" s="1"/>
      <c r="VSE180" s="1"/>
      <c r="VSF180" s="1"/>
      <c r="VSG180" s="1"/>
      <c r="VSH180" s="1"/>
      <c r="VSI180" s="1"/>
      <c r="VSJ180" s="1"/>
      <c r="VSK180" s="1"/>
      <c r="VSL180" s="1"/>
      <c r="VSM180" s="1"/>
      <c r="VSN180" s="1"/>
      <c r="VSO180" s="1"/>
      <c r="VSP180" s="1"/>
      <c r="VSQ180" s="1"/>
      <c r="VSR180" s="1"/>
      <c r="VSS180" s="1"/>
      <c r="VST180" s="1"/>
      <c r="VSU180" s="1"/>
      <c r="VSV180" s="1"/>
      <c r="VSW180" s="1"/>
      <c r="VSX180" s="1"/>
      <c r="VSY180" s="1"/>
      <c r="VSZ180" s="1"/>
      <c r="VTA180" s="1"/>
      <c r="VTB180" s="1"/>
      <c r="VTC180" s="1"/>
      <c r="VTD180" s="1"/>
      <c r="VTE180" s="1"/>
      <c r="VTF180" s="1"/>
      <c r="VTG180" s="1"/>
      <c r="VTH180" s="1"/>
      <c r="VTI180" s="1"/>
      <c r="VTJ180" s="1"/>
      <c r="VTK180" s="1"/>
      <c r="VTL180" s="1"/>
      <c r="VTM180" s="1"/>
      <c r="VTN180" s="1"/>
      <c r="VTO180" s="1"/>
      <c r="VTP180" s="1"/>
      <c r="VTQ180" s="1"/>
      <c r="VTR180" s="1"/>
      <c r="VTS180" s="1"/>
      <c r="VTT180" s="1"/>
      <c r="VTU180" s="1"/>
      <c r="VTV180" s="1"/>
      <c r="VTW180" s="1"/>
      <c r="VTX180" s="1"/>
      <c r="VTY180" s="1"/>
      <c r="VTZ180" s="1"/>
      <c r="VUA180" s="1"/>
      <c r="VUB180" s="1"/>
      <c r="VUC180" s="1"/>
      <c r="VUD180" s="1"/>
      <c r="VUE180" s="1"/>
      <c r="VUF180" s="1"/>
      <c r="VUG180" s="1"/>
      <c r="VUH180" s="1"/>
      <c r="VUI180" s="1"/>
      <c r="VUJ180" s="1"/>
      <c r="VUK180" s="1"/>
      <c r="VUL180" s="1"/>
      <c r="VUM180" s="1"/>
      <c r="VUN180" s="1"/>
      <c r="VUO180" s="1"/>
      <c r="VUP180" s="1"/>
      <c r="VUQ180" s="1"/>
      <c r="VUR180" s="1"/>
      <c r="VUS180" s="1"/>
      <c r="VUT180" s="1"/>
      <c r="VUU180" s="1"/>
      <c r="VUV180" s="1"/>
      <c r="VUW180" s="1"/>
      <c r="VUX180" s="1"/>
      <c r="VUY180" s="1"/>
      <c r="VUZ180" s="1"/>
      <c r="VVA180" s="1"/>
      <c r="VVB180" s="1"/>
      <c r="VVC180" s="1"/>
      <c r="VVD180" s="1"/>
      <c r="VVE180" s="1"/>
      <c r="VVF180" s="1"/>
      <c r="VVG180" s="1"/>
      <c r="VVH180" s="1"/>
      <c r="VVI180" s="1"/>
      <c r="VVJ180" s="1"/>
      <c r="VVK180" s="1"/>
      <c r="VVL180" s="1"/>
      <c r="VVM180" s="1"/>
      <c r="VVN180" s="1"/>
      <c r="VVO180" s="1"/>
      <c r="VVP180" s="1"/>
      <c r="VVQ180" s="1"/>
      <c r="VVR180" s="1"/>
      <c r="VVS180" s="1"/>
      <c r="VVT180" s="1"/>
      <c r="VVU180" s="1"/>
      <c r="VVV180" s="1"/>
      <c r="VVW180" s="1"/>
      <c r="VVX180" s="1"/>
      <c r="VVY180" s="1"/>
      <c r="VVZ180" s="1"/>
      <c r="VWA180" s="1"/>
      <c r="VWB180" s="1"/>
      <c r="VWC180" s="1"/>
      <c r="VWD180" s="1"/>
      <c r="VWE180" s="1"/>
      <c r="VWF180" s="1"/>
      <c r="VWG180" s="1"/>
      <c r="VWH180" s="1"/>
      <c r="VWI180" s="1"/>
      <c r="VWJ180" s="1"/>
      <c r="VWK180" s="1"/>
      <c r="VWL180" s="1"/>
      <c r="VWM180" s="1"/>
      <c r="VWN180" s="1"/>
      <c r="VWO180" s="1"/>
      <c r="VWP180" s="1"/>
      <c r="VWQ180" s="1"/>
      <c r="VWR180" s="1"/>
      <c r="VWS180" s="1"/>
      <c r="VWT180" s="1"/>
      <c r="VWU180" s="1"/>
      <c r="VWV180" s="1"/>
      <c r="VWW180" s="1"/>
      <c r="VWX180" s="1"/>
      <c r="VWY180" s="1"/>
      <c r="VWZ180" s="1"/>
      <c r="VXA180" s="1"/>
      <c r="VXB180" s="1"/>
      <c r="VXC180" s="1"/>
      <c r="VXD180" s="1"/>
      <c r="VXE180" s="1"/>
      <c r="VXF180" s="1"/>
      <c r="VXG180" s="1"/>
      <c r="VXH180" s="1"/>
      <c r="VXI180" s="1"/>
      <c r="VXJ180" s="1"/>
      <c r="VXK180" s="1"/>
      <c r="VXL180" s="1"/>
      <c r="VXM180" s="1"/>
      <c r="VXN180" s="1"/>
      <c r="VXO180" s="1"/>
      <c r="VXP180" s="1"/>
      <c r="VXQ180" s="1"/>
      <c r="VXR180" s="1"/>
      <c r="VXS180" s="1"/>
      <c r="VXT180" s="1"/>
      <c r="VXU180" s="1"/>
      <c r="VXV180" s="1"/>
      <c r="VXW180" s="1"/>
      <c r="VXX180" s="1"/>
      <c r="VXY180" s="1"/>
      <c r="VXZ180" s="1"/>
      <c r="VYA180" s="1"/>
      <c r="VYB180" s="1"/>
      <c r="VYC180" s="1"/>
      <c r="VYD180" s="1"/>
      <c r="VYE180" s="1"/>
      <c r="VYF180" s="1"/>
      <c r="VYG180" s="1"/>
      <c r="VYH180" s="1"/>
      <c r="VYI180" s="1"/>
      <c r="VYJ180" s="1"/>
      <c r="VYK180" s="1"/>
      <c r="VYL180" s="1"/>
      <c r="VYM180" s="1"/>
      <c r="VYN180" s="1"/>
      <c r="VYO180" s="1"/>
      <c r="VYP180" s="1"/>
      <c r="VYQ180" s="1"/>
      <c r="VYR180" s="1"/>
      <c r="VYS180" s="1"/>
      <c r="VYT180" s="1"/>
      <c r="VYU180" s="1"/>
      <c r="VYV180" s="1"/>
      <c r="VYW180" s="1"/>
      <c r="VYX180" s="1"/>
      <c r="VYY180" s="1"/>
      <c r="VYZ180" s="1"/>
      <c r="VZA180" s="1"/>
      <c r="VZB180" s="1"/>
      <c r="VZC180" s="1"/>
      <c r="VZD180" s="1"/>
      <c r="VZE180" s="1"/>
      <c r="VZF180" s="1"/>
      <c r="VZG180" s="1"/>
      <c r="VZH180" s="1"/>
      <c r="VZI180" s="1"/>
      <c r="VZJ180" s="1"/>
      <c r="VZK180" s="1"/>
      <c r="VZL180" s="1"/>
      <c r="VZM180" s="1"/>
      <c r="VZN180" s="1"/>
      <c r="VZO180" s="1"/>
      <c r="VZP180" s="1"/>
      <c r="VZQ180" s="1"/>
      <c r="VZR180" s="1"/>
      <c r="VZS180" s="1"/>
      <c r="VZT180" s="1"/>
      <c r="VZU180" s="1"/>
      <c r="VZV180" s="1"/>
      <c r="VZW180" s="1"/>
      <c r="VZX180" s="1"/>
      <c r="VZY180" s="1"/>
      <c r="VZZ180" s="1"/>
      <c r="WAA180" s="1"/>
      <c r="WAB180" s="1"/>
      <c r="WAC180" s="1"/>
      <c r="WAD180" s="1"/>
      <c r="WAE180" s="1"/>
      <c r="WAF180" s="1"/>
      <c r="WAG180" s="1"/>
      <c r="WAH180" s="1"/>
      <c r="WAI180" s="1"/>
      <c r="WAJ180" s="1"/>
      <c r="WAK180" s="1"/>
      <c r="WAL180" s="1"/>
      <c r="WAM180" s="1"/>
      <c r="WAN180" s="1"/>
      <c r="WAO180" s="1"/>
      <c r="WAP180" s="1"/>
      <c r="WAQ180" s="1"/>
      <c r="WAR180" s="1"/>
      <c r="WAS180" s="1"/>
      <c r="WAT180" s="1"/>
      <c r="WAU180" s="1"/>
      <c r="WAV180" s="1"/>
      <c r="WAW180" s="1"/>
      <c r="WAX180" s="1"/>
      <c r="WAY180" s="1"/>
      <c r="WAZ180" s="1"/>
      <c r="WBA180" s="1"/>
      <c r="WBB180" s="1"/>
      <c r="WBC180" s="1"/>
      <c r="WBD180" s="1"/>
      <c r="WBE180" s="1"/>
      <c r="WBF180" s="1"/>
      <c r="WBG180" s="1"/>
      <c r="WBH180" s="1"/>
      <c r="WBI180" s="1"/>
      <c r="WBJ180" s="1"/>
      <c r="WBK180" s="1"/>
      <c r="WBL180" s="1"/>
      <c r="WBM180" s="1"/>
      <c r="WBN180" s="1"/>
      <c r="WBO180" s="1"/>
      <c r="WBP180" s="1"/>
      <c r="WBQ180" s="1"/>
      <c r="WBR180" s="1"/>
      <c r="WBS180" s="1"/>
      <c r="WBT180" s="1"/>
      <c r="WBU180" s="1"/>
      <c r="WBV180" s="1"/>
      <c r="WBW180" s="1"/>
      <c r="WBX180" s="1"/>
      <c r="WBY180" s="1"/>
      <c r="WBZ180" s="1"/>
      <c r="WCA180" s="1"/>
      <c r="WCB180" s="1"/>
      <c r="WCC180" s="1"/>
      <c r="WCD180" s="1"/>
      <c r="WCE180" s="1"/>
      <c r="WCF180" s="1"/>
      <c r="WCG180" s="1"/>
      <c r="WCH180" s="1"/>
      <c r="WCI180" s="1"/>
      <c r="WCJ180" s="1"/>
      <c r="WCK180" s="1"/>
      <c r="WCL180" s="1"/>
      <c r="WCM180" s="1"/>
      <c r="WCN180" s="1"/>
      <c r="WCO180" s="1"/>
      <c r="WCP180" s="1"/>
      <c r="WCQ180" s="1"/>
      <c r="WCR180" s="1"/>
      <c r="WCS180" s="1"/>
      <c r="WCT180" s="1"/>
      <c r="WCU180" s="1"/>
      <c r="WCV180" s="1"/>
      <c r="WCW180" s="1"/>
      <c r="WCX180" s="1"/>
      <c r="WCY180" s="1"/>
      <c r="WCZ180" s="1"/>
      <c r="WDA180" s="1"/>
      <c r="WDB180" s="1"/>
      <c r="WDC180" s="1"/>
      <c r="WDD180" s="1"/>
      <c r="WDE180" s="1"/>
      <c r="WDF180" s="1"/>
      <c r="WDG180" s="1"/>
      <c r="WDH180" s="1"/>
      <c r="WDI180" s="1"/>
      <c r="WDJ180" s="1"/>
      <c r="WDK180" s="1"/>
      <c r="WDL180" s="1"/>
      <c r="WDM180" s="1"/>
      <c r="WDN180" s="1"/>
      <c r="WDO180" s="1"/>
      <c r="WDP180" s="1"/>
      <c r="WDQ180" s="1"/>
      <c r="WDR180" s="1"/>
      <c r="WDS180" s="1"/>
      <c r="WDT180" s="1"/>
      <c r="WDU180" s="1"/>
      <c r="WDV180" s="1"/>
      <c r="WDW180" s="1"/>
      <c r="WDX180" s="1"/>
      <c r="WDY180" s="1"/>
      <c r="WDZ180" s="1"/>
      <c r="WEA180" s="1"/>
      <c r="WEB180" s="1"/>
      <c r="WEC180" s="1"/>
      <c r="WED180" s="1"/>
      <c r="WEE180" s="1"/>
      <c r="WEF180" s="1"/>
      <c r="WEG180" s="1"/>
      <c r="WEH180" s="1"/>
      <c r="WEI180" s="1"/>
      <c r="WEJ180" s="1"/>
      <c r="WEK180" s="1"/>
      <c r="WEL180" s="1"/>
      <c r="WEM180" s="1"/>
      <c r="WEN180" s="1"/>
      <c r="WEO180" s="1"/>
      <c r="WEP180" s="1"/>
      <c r="WEQ180" s="1"/>
      <c r="WER180" s="1"/>
      <c r="WES180" s="1"/>
      <c r="WET180" s="1"/>
      <c r="WEU180" s="1"/>
      <c r="WEV180" s="1"/>
      <c r="WEW180" s="1"/>
      <c r="WEX180" s="1"/>
      <c r="WEY180" s="1"/>
      <c r="WEZ180" s="1"/>
      <c r="WFA180" s="1"/>
      <c r="WFB180" s="1"/>
      <c r="WFC180" s="1"/>
      <c r="WFD180" s="1"/>
      <c r="WFE180" s="1"/>
      <c r="WFF180" s="1"/>
      <c r="WFG180" s="1"/>
      <c r="WFH180" s="1"/>
      <c r="WFI180" s="1"/>
      <c r="WFJ180" s="1"/>
      <c r="WFK180" s="1"/>
      <c r="WFL180" s="1"/>
      <c r="WFM180" s="1"/>
      <c r="WFN180" s="1"/>
      <c r="WFO180" s="1"/>
      <c r="WFP180" s="1"/>
      <c r="WFQ180" s="1"/>
      <c r="WFR180" s="1"/>
      <c r="WFS180" s="1"/>
      <c r="WFT180" s="1"/>
      <c r="WFU180" s="1"/>
      <c r="WFV180" s="1"/>
      <c r="WFW180" s="1"/>
      <c r="WFX180" s="1"/>
      <c r="WFY180" s="1"/>
      <c r="WFZ180" s="1"/>
      <c r="WGA180" s="1"/>
      <c r="WGB180" s="1"/>
      <c r="WGC180" s="1"/>
      <c r="WGD180" s="1"/>
      <c r="WGE180" s="1"/>
      <c r="WGF180" s="1"/>
      <c r="WGG180" s="1"/>
      <c r="WGH180" s="1"/>
      <c r="WGI180" s="1"/>
      <c r="WGJ180" s="1"/>
      <c r="WGK180" s="1"/>
      <c r="WGL180" s="1"/>
      <c r="WGM180" s="1"/>
      <c r="WGN180" s="1"/>
      <c r="WGO180" s="1"/>
      <c r="WGP180" s="1"/>
      <c r="WGQ180" s="1"/>
      <c r="WGR180" s="1"/>
      <c r="WGS180" s="1"/>
      <c r="WGT180" s="1"/>
      <c r="WGU180" s="1"/>
      <c r="WGV180" s="1"/>
      <c r="WGW180" s="1"/>
      <c r="WGX180" s="1"/>
      <c r="WGY180" s="1"/>
      <c r="WGZ180" s="1"/>
      <c r="WHA180" s="1"/>
      <c r="WHB180" s="1"/>
      <c r="WHC180" s="1"/>
      <c r="WHD180" s="1"/>
      <c r="WHE180" s="1"/>
      <c r="WHF180" s="1"/>
      <c r="WHG180" s="1"/>
      <c r="WHH180" s="1"/>
      <c r="WHI180" s="1"/>
      <c r="WHJ180" s="1"/>
      <c r="WHK180" s="1"/>
      <c r="WHL180" s="1"/>
      <c r="WHM180" s="1"/>
      <c r="WHN180" s="1"/>
      <c r="WHO180" s="1"/>
      <c r="WHP180" s="1"/>
      <c r="WHQ180" s="1"/>
      <c r="WHR180" s="1"/>
      <c r="WHS180" s="1"/>
      <c r="WHT180" s="1"/>
      <c r="WHU180" s="1"/>
      <c r="WHV180" s="1"/>
      <c r="WHW180" s="1"/>
      <c r="WHX180" s="1"/>
      <c r="WHY180" s="1"/>
      <c r="WHZ180" s="1"/>
      <c r="WIA180" s="1"/>
      <c r="WIB180" s="1"/>
      <c r="WIC180" s="1"/>
      <c r="WID180" s="1"/>
      <c r="WIE180" s="1"/>
      <c r="WIF180" s="1"/>
      <c r="WIG180" s="1"/>
      <c r="WIH180" s="1"/>
      <c r="WII180" s="1"/>
      <c r="WIJ180" s="1"/>
      <c r="WIK180" s="1"/>
      <c r="WIL180" s="1"/>
      <c r="WIM180" s="1"/>
      <c r="WIN180" s="1"/>
      <c r="WIO180" s="1"/>
      <c r="WIP180" s="1"/>
      <c r="WIQ180" s="1"/>
      <c r="WIR180" s="1"/>
      <c r="WIS180" s="1"/>
      <c r="WIT180" s="1"/>
      <c r="WIU180" s="1"/>
      <c r="WIV180" s="1"/>
      <c r="WIW180" s="1"/>
      <c r="WIX180" s="1"/>
      <c r="WIY180" s="1"/>
      <c r="WIZ180" s="1"/>
      <c r="WJA180" s="1"/>
      <c r="WJB180" s="1"/>
      <c r="WJC180" s="1"/>
      <c r="WJD180" s="1"/>
      <c r="WJE180" s="1"/>
      <c r="WJF180" s="1"/>
      <c r="WJG180" s="1"/>
      <c r="WJH180" s="1"/>
      <c r="WJI180" s="1"/>
      <c r="WJJ180" s="1"/>
      <c r="WJK180" s="1"/>
      <c r="WJL180" s="1"/>
      <c r="WJM180" s="1"/>
      <c r="WJN180" s="1"/>
      <c r="WJO180" s="1"/>
      <c r="WJP180" s="1"/>
      <c r="WJQ180" s="1"/>
      <c r="WJR180" s="1"/>
      <c r="WJS180" s="1"/>
      <c r="WJT180" s="1"/>
      <c r="WJU180" s="1"/>
      <c r="WJV180" s="1"/>
      <c r="WJW180" s="1"/>
      <c r="WJX180" s="1"/>
      <c r="WJY180" s="1"/>
      <c r="WJZ180" s="1"/>
      <c r="WKA180" s="1"/>
      <c r="WKB180" s="1"/>
      <c r="WKC180" s="1"/>
      <c r="WKD180" s="1"/>
      <c r="WKE180" s="1"/>
      <c r="WKF180" s="1"/>
      <c r="WKG180" s="1"/>
      <c r="WKH180" s="1"/>
      <c r="WKI180" s="1"/>
      <c r="WKJ180" s="1"/>
      <c r="WKK180" s="1"/>
      <c r="WKL180" s="1"/>
      <c r="WKM180" s="1"/>
      <c r="WKN180" s="1"/>
      <c r="WKO180" s="1"/>
      <c r="WKP180" s="1"/>
      <c r="WKQ180" s="1"/>
      <c r="WKR180" s="1"/>
      <c r="WKS180" s="1"/>
      <c r="WKT180" s="1"/>
      <c r="WKU180" s="1"/>
      <c r="WKV180" s="1"/>
      <c r="WKW180" s="1"/>
      <c r="WKX180" s="1"/>
      <c r="WKY180" s="1"/>
      <c r="WKZ180" s="1"/>
      <c r="WLA180" s="1"/>
      <c r="WLB180" s="1"/>
      <c r="WLC180" s="1"/>
      <c r="WLD180" s="1"/>
      <c r="WLE180" s="1"/>
      <c r="WLF180" s="1"/>
      <c r="WLG180" s="1"/>
      <c r="WLH180" s="1"/>
      <c r="WLI180" s="1"/>
      <c r="WLJ180" s="1"/>
      <c r="WLK180" s="1"/>
      <c r="WLL180" s="1"/>
      <c r="WLM180" s="1"/>
      <c r="WLN180" s="1"/>
      <c r="WLO180" s="1"/>
      <c r="WLP180" s="1"/>
      <c r="WLQ180" s="1"/>
      <c r="WLR180" s="1"/>
      <c r="WLS180" s="1"/>
      <c r="WLT180" s="1"/>
      <c r="WLU180" s="1"/>
      <c r="WLV180" s="1"/>
      <c r="WLW180" s="1"/>
      <c r="WLX180" s="1"/>
      <c r="WLY180" s="1"/>
      <c r="WLZ180" s="1"/>
      <c r="WMA180" s="1"/>
      <c r="WMB180" s="1"/>
      <c r="WMC180" s="1"/>
      <c r="WMD180" s="1"/>
      <c r="WME180" s="1"/>
      <c r="WMF180" s="1"/>
      <c r="WMG180" s="1"/>
      <c r="WMH180" s="1"/>
      <c r="WMI180" s="1"/>
      <c r="WMJ180" s="1"/>
      <c r="WMK180" s="1"/>
      <c r="WML180" s="1"/>
      <c r="WMM180" s="1"/>
      <c r="WMN180" s="1"/>
      <c r="WMO180" s="1"/>
      <c r="WMP180" s="1"/>
      <c r="WMQ180" s="1"/>
      <c r="WMR180" s="1"/>
      <c r="WMS180" s="1"/>
      <c r="WMT180" s="1"/>
      <c r="WMU180" s="1"/>
      <c r="WMV180" s="1"/>
      <c r="WMW180" s="1"/>
      <c r="WMX180" s="1"/>
      <c r="WMY180" s="1"/>
      <c r="WMZ180" s="1"/>
      <c r="WNA180" s="1"/>
      <c r="WNB180" s="1"/>
      <c r="WNC180" s="1"/>
      <c r="WND180" s="1"/>
      <c r="WNE180" s="1"/>
      <c r="WNF180" s="1"/>
      <c r="WNG180" s="1"/>
      <c r="WNH180" s="1"/>
      <c r="WNI180" s="1"/>
      <c r="WNJ180" s="1"/>
      <c r="WNK180" s="1"/>
      <c r="WNL180" s="1"/>
      <c r="WNM180" s="1"/>
      <c r="WNN180" s="1"/>
      <c r="WNO180" s="1"/>
      <c r="WNP180" s="1"/>
      <c r="WNQ180" s="1"/>
      <c r="WNR180" s="1"/>
      <c r="WNS180" s="1"/>
      <c r="WNT180" s="1"/>
      <c r="WNU180" s="1"/>
      <c r="WNV180" s="1"/>
      <c r="WNW180" s="1"/>
      <c r="WNX180" s="1"/>
      <c r="WNY180" s="1"/>
      <c r="WNZ180" s="1"/>
      <c r="WOA180" s="1"/>
      <c r="WOB180" s="1"/>
      <c r="WOC180" s="1"/>
      <c r="WOD180" s="1"/>
      <c r="WOE180" s="1"/>
      <c r="WOF180" s="1"/>
      <c r="WOG180" s="1"/>
      <c r="WOH180" s="1"/>
      <c r="WOI180" s="1"/>
      <c r="WOJ180" s="1"/>
      <c r="WOK180" s="1"/>
      <c r="WOL180" s="1"/>
      <c r="WOM180" s="1"/>
      <c r="WON180" s="1"/>
      <c r="WOO180" s="1"/>
      <c r="WOP180" s="1"/>
      <c r="WOQ180" s="1"/>
      <c r="WOR180" s="1"/>
      <c r="WOS180" s="1"/>
      <c r="WOT180" s="1"/>
      <c r="WOU180" s="1"/>
      <c r="WOV180" s="1"/>
      <c r="WOW180" s="1"/>
      <c r="WOX180" s="1"/>
      <c r="WOY180" s="1"/>
      <c r="WOZ180" s="1"/>
      <c r="WPA180" s="1"/>
      <c r="WPB180" s="1"/>
      <c r="WPC180" s="1"/>
      <c r="WPD180" s="1"/>
      <c r="WPE180" s="1"/>
      <c r="WPF180" s="1"/>
      <c r="WPG180" s="1"/>
      <c r="WPH180" s="1"/>
      <c r="WPI180" s="1"/>
      <c r="WPJ180" s="1"/>
      <c r="WPK180" s="1"/>
      <c r="WPL180" s="1"/>
      <c r="WPM180" s="1"/>
      <c r="WPN180" s="1"/>
      <c r="WPO180" s="1"/>
      <c r="WPP180" s="1"/>
      <c r="WPQ180" s="1"/>
      <c r="WPR180" s="1"/>
      <c r="WPS180" s="1"/>
      <c r="WPT180" s="1"/>
      <c r="WPU180" s="1"/>
      <c r="WPV180" s="1"/>
      <c r="WPW180" s="1"/>
      <c r="WPX180" s="1"/>
      <c r="WPY180" s="1"/>
      <c r="WPZ180" s="1"/>
      <c r="WQA180" s="1"/>
      <c r="WQB180" s="1"/>
      <c r="WQC180" s="1"/>
      <c r="WQD180" s="1"/>
      <c r="WQE180" s="1"/>
      <c r="WQF180" s="1"/>
      <c r="WQG180" s="1"/>
      <c r="WQH180" s="1"/>
      <c r="WQI180" s="1"/>
      <c r="WQJ180" s="1"/>
      <c r="WQK180" s="1"/>
      <c r="WQL180" s="1"/>
      <c r="WQM180" s="1"/>
      <c r="WQN180" s="1"/>
      <c r="WQO180" s="1"/>
      <c r="WQP180" s="1"/>
      <c r="WQQ180" s="1"/>
      <c r="WQR180" s="1"/>
      <c r="WQS180" s="1"/>
      <c r="WQT180" s="1"/>
      <c r="WQU180" s="1"/>
      <c r="WQV180" s="1"/>
      <c r="WQW180" s="1"/>
      <c r="WQX180" s="1"/>
      <c r="WQY180" s="1"/>
      <c r="WQZ180" s="1"/>
      <c r="WRA180" s="1"/>
      <c r="WRB180" s="1"/>
      <c r="WRC180" s="1"/>
      <c r="WRD180" s="1"/>
      <c r="WRE180" s="1"/>
      <c r="WRF180" s="1"/>
      <c r="WRG180" s="1"/>
      <c r="WRH180" s="1"/>
      <c r="WRI180" s="1"/>
      <c r="WRJ180" s="1"/>
      <c r="WRK180" s="1"/>
      <c r="WRL180" s="1"/>
      <c r="WRM180" s="1"/>
      <c r="WRN180" s="1"/>
      <c r="WRO180" s="1"/>
      <c r="WRP180" s="1"/>
      <c r="WRQ180" s="1"/>
      <c r="WRR180" s="1"/>
      <c r="WRS180" s="1"/>
      <c r="WRT180" s="1"/>
      <c r="WRU180" s="1"/>
      <c r="WRV180" s="1"/>
      <c r="WRW180" s="1"/>
      <c r="WRX180" s="1"/>
      <c r="WRY180" s="1"/>
      <c r="WRZ180" s="1"/>
      <c r="WSA180" s="1"/>
      <c r="WSB180" s="1"/>
      <c r="WSC180" s="1"/>
      <c r="WSD180" s="1"/>
      <c r="WSE180" s="1"/>
      <c r="WSF180" s="1"/>
      <c r="WSG180" s="1"/>
      <c r="WSH180" s="1"/>
      <c r="WSI180" s="1"/>
      <c r="WSJ180" s="1"/>
      <c r="WSK180" s="1"/>
      <c r="WSL180" s="1"/>
      <c r="WSM180" s="1"/>
      <c r="WSN180" s="1"/>
      <c r="WSO180" s="1"/>
      <c r="WSP180" s="1"/>
      <c r="WSQ180" s="1"/>
      <c r="WSR180" s="1"/>
      <c r="WSS180" s="1"/>
      <c r="WST180" s="1"/>
      <c r="WSU180" s="1"/>
      <c r="WSV180" s="1"/>
      <c r="WSW180" s="1"/>
      <c r="WSX180" s="1"/>
      <c r="WSY180" s="1"/>
      <c r="WSZ180" s="1"/>
      <c r="WTA180" s="1"/>
      <c r="WTB180" s="1"/>
      <c r="WTC180" s="1"/>
      <c r="WTD180" s="1"/>
      <c r="WTE180" s="1"/>
      <c r="WTF180" s="1"/>
      <c r="WTG180" s="1"/>
      <c r="WTH180" s="1"/>
      <c r="WTI180" s="1"/>
      <c r="WTJ180" s="1"/>
      <c r="WTK180" s="1"/>
      <c r="WTL180" s="1"/>
      <c r="WTM180" s="1"/>
      <c r="WTN180" s="1"/>
      <c r="WTO180" s="1"/>
      <c r="WTP180" s="1"/>
      <c r="WTQ180" s="1"/>
      <c r="WTR180" s="1"/>
      <c r="WTS180" s="1"/>
      <c r="WTT180" s="1"/>
      <c r="WTU180" s="1"/>
      <c r="WTV180" s="1"/>
      <c r="WTW180" s="1"/>
      <c r="WTX180" s="1"/>
      <c r="WTY180" s="1"/>
      <c r="WTZ180" s="1"/>
      <c r="WUA180" s="1"/>
      <c r="WUB180" s="1"/>
      <c r="WUC180" s="1"/>
      <c r="WUD180" s="1"/>
      <c r="WUE180" s="1"/>
      <c r="WUF180" s="1"/>
      <c r="WUG180" s="1"/>
      <c r="WUH180" s="1"/>
      <c r="WUI180" s="1"/>
      <c r="WUJ180" s="1"/>
      <c r="WUK180" s="1"/>
      <c r="WUL180" s="1"/>
      <c r="WUM180" s="1"/>
      <c r="WUN180" s="1"/>
      <c r="WUO180" s="1"/>
      <c r="WUP180" s="1"/>
      <c r="WUQ180" s="1"/>
      <c r="WUR180" s="1"/>
      <c r="WUS180" s="1"/>
      <c r="WUT180" s="1"/>
      <c r="WUU180" s="1"/>
      <c r="WUV180" s="1"/>
      <c r="WUW180" s="1"/>
      <c r="WUX180" s="1"/>
      <c r="WUY180" s="1"/>
      <c r="WUZ180" s="1"/>
      <c r="WVA180" s="1"/>
      <c r="WVB180" s="1"/>
      <c r="WVC180" s="1"/>
      <c r="WVD180" s="1"/>
      <c r="WVE180" s="1"/>
      <c r="WVF180" s="1"/>
      <c r="WVG180" s="1"/>
      <c r="WVH180" s="1"/>
      <c r="WVI180" s="1"/>
      <c r="WVJ180" s="1"/>
      <c r="WVK180" s="1"/>
      <c r="WVL180" s="1"/>
      <c r="WVM180" s="1"/>
      <c r="WVN180" s="1"/>
      <c r="WVO180" s="1"/>
      <c r="WVP180" s="1"/>
      <c r="WVQ180" s="1"/>
      <c r="WVR180" s="1"/>
      <c r="WVS180" s="1"/>
      <c r="WVT180" s="1"/>
      <c r="WVU180" s="1"/>
      <c r="WVV180" s="1"/>
      <c r="WVW180" s="1"/>
      <c r="WVX180" s="1"/>
      <c r="WVY180" s="1"/>
      <c r="WVZ180" s="1"/>
      <c r="WWA180" s="1"/>
      <c r="WWB180" s="1"/>
      <c r="WWC180" s="1"/>
    </row>
    <row r="181" spans="2:16149" hidden="1" x14ac:dyDescent="0.2">
      <c r="B181" s="444" t="s">
        <v>32</v>
      </c>
      <c r="C181" s="461">
        <f t="shared" si="55"/>
        <v>1</v>
      </c>
      <c r="D181" s="468">
        <f t="shared" si="52"/>
        <v>0</v>
      </c>
      <c r="E181" s="461">
        <f t="shared" si="52"/>
        <v>0</v>
      </c>
      <c r="F181" s="468">
        <f t="shared" si="52"/>
        <v>0</v>
      </c>
      <c r="G181" s="461">
        <f t="shared" si="52"/>
        <v>0</v>
      </c>
      <c r="H181" s="468">
        <f t="shared" si="52"/>
        <v>0</v>
      </c>
      <c r="I181" s="461">
        <f t="shared" si="52"/>
        <v>0</v>
      </c>
      <c r="J181" s="468">
        <f t="shared" si="52"/>
        <v>0</v>
      </c>
      <c r="K181" s="461">
        <f t="shared" si="52"/>
        <v>0</v>
      </c>
      <c r="L181" s="468">
        <f t="shared" si="52"/>
        <v>0</v>
      </c>
      <c r="M181" s="461">
        <f t="shared" si="52"/>
        <v>0</v>
      </c>
      <c r="N181" s="468">
        <f t="shared" si="52"/>
        <v>0</v>
      </c>
      <c r="O181" s="461">
        <f t="shared" si="52"/>
        <v>0</v>
      </c>
      <c r="P181" s="468">
        <f t="shared" si="52"/>
        <v>0</v>
      </c>
      <c r="Q181" s="275"/>
      <c r="R181" s="482"/>
      <c r="S181" s="482"/>
      <c r="T181" s="484">
        <f t="shared" si="53"/>
        <v>3</v>
      </c>
      <c r="U181" s="477">
        <f t="shared" si="53"/>
        <v>2</v>
      </c>
      <c r="V181" s="14"/>
      <c r="W181" s="461">
        <f t="shared" si="54"/>
        <v>1</v>
      </c>
      <c r="X181" s="450">
        <f t="shared" si="54"/>
        <v>0</v>
      </c>
      <c r="Y181" s="457">
        <f t="shared" si="54"/>
        <v>1</v>
      </c>
    </row>
    <row r="182" spans="2:16149" hidden="1" x14ac:dyDescent="0.2">
      <c r="B182" s="443" t="s">
        <v>33</v>
      </c>
      <c r="C182" s="461">
        <f t="shared" si="55"/>
        <v>1</v>
      </c>
      <c r="D182" s="468">
        <f t="shared" si="52"/>
        <v>0</v>
      </c>
      <c r="E182" s="461">
        <f t="shared" si="52"/>
        <v>0</v>
      </c>
      <c r="F182" s="468">
        <f t="shared" si="52"/>
        <v>0</v>
      </c>
      <c r="G182" s="461">
        <f t="shared" si="52"/>
        <v>0</v>
      </c>
      <c r="H182" s="468">
        <f t="shared" si="52"/>
        <v>0</v>
      </c>
      <c r="I182" s="461">
        <f t="shared" si="52"/>
        <v>0</v>
      </c>
      <c r="J182" s="468">
        <f t="shared" si="52"/>
        <v>0</v>
      </c>
      <c r="K182" s="461">
        <f t="shared" si="52"/>
        <v>0</v>
      </c>
      <c r="L182" s="468">
        <f t="shared" si="52"/>
        <v>0</v>
      </c>
      <c r="M182" s="461">
        <f t="shared" si="52"/>
        <v>0</v>
      </c>
      <c r="N182" s="468">
        <f t="shared" si="52"/>
        <v>0</v>
      </c>
      <c r="O182" s="461">
        <f t="shared" si="52"/>
        <v>0</v>
      </c>
      <c r="P182" s="468">
        <f t="shared" si="52"/>
        <v>0</v>
      </c>
      <c r="Q182" s="275"/>
      <c r="R182" s="482"/>
      <c r="S182" s="482"/>
      <c r="T182" s="484">
        <f t="shared" si="53"/>
        <v>3</v>
      </c>
      <c r="U182" s="477">
        <f t="shared" si="53"/>
        <v>2</v>
      </c>
      <c r="V182" s="14"/>
      <c r="W182" s="461">
        <f t="shared" si="54"/>
        <v>1</v>
      </c>
      <c r="X182" s="450">
        <f t="shared" si="54"/>
        <v>0</v>
      </c>
      <c r="Y182" s="457">
        <f t="shared" si="54"/>
        <v>1</v>
      </c>
    </row>
    <row r="183" spans="2:16149" hidden="1" x14ac:dyDescent="0.2">
      <c r="B183" s="445" t="s">
        <v>34</v>
      </c>
      <c r="C183" s="461">
        <f t="shared" si="55"/>
        <v>1</v>
      </c>
      <c r="D183" s="468">
        <f t="shared" si="52"/>
        <v>0</v>
      </c>
      <c r="E183" s="461">
        <f t="shared" si="52"/>
        <v>0</v>
      </c>
      <c r="F183" s="468">
        <f t="shared" si="52"/>
        <v>0</v>
      </c>
      <c r="G183" s="461">
        <f t="shared" si="52"/>
        <v>0</v>
      </c>
      <c r="H183" s="468">
        <f t="shared" si="52"/>
        <v>0</v>
      </c>
      <c r="I183" s="461">
        <f t="shared" si="52"/>
        <v>0</v>
      </c>
      <c r="J183" s="468">
        <f t="shared" si="52"/>
        <v>0</v>
      </c>
      <c r="K183" s="461">
        <f t="shared" si="52"/>
        <v>0</v>
      </c>
      <c r="L183" s="468">
        <f t="shared" si="52"/>
        <v>0</v>
      </c>
      <c r="M183" s="461">
        <f t="shared" si="52"/>
        <v>0</v>
      </c>
      <c r="N183" s="468">
        <f t="shared" si="52"/>
        <v>0</v>
      </c>
      <c r="O183" s="461">
        <f t="shared" si="52"/>
        <v>0</v>
      </c>
      <c r="P183" s="468">
        <f t="shared" si="52"/>
        <v>0</v>
      </c>
      <c r="Q183" s="275"/>
      <c r="R183" s="482"/>
      <c r="S183" s="482"/>
      <c r="T183" s="484">
        <f t="shared" si="53"/>
        <v>3</v>
      </c>
      <c r="U183" s="477">
        <f t="shared" si="53"/>
        <v>2</v>
      </c>
      <c r="V183" s="14"/>
      <c r="W183" s="461">
        <f t="shared" si="54"/>
        <v>1</v>
      </c>
      <c r="X183" s="450">
        <f t="shared" si="54"/>
        <v>0</v>
      </c>
      <c r="Y183" s="457">
        <f t="shared" si="54"/>
        <v>1</v>
      </c>
    </row>
    <row r="184" spans="2:16149" hidden="1" x14ac:dyDescent="0.2">
      <c r="B184" s="443" t="s">
        <v>35</v>
      </c>
      <c r="C184" s="463">
        <f t="shared" si="55"/>
        <v>1</v>
      </c>
      <c r="D184" s="470">
        <f t="shared" si="52"/>
        <v>0</v>
      </c>
      <c r="E184" s="463">
        <f t="shared" si="52"/>
        <v>0</v>
      </c>
      <c r="F184" s="470">
        <f t="shared" si="52"/>
        <v>0</v>
      </c>
      <c r="G184" s="463">
        <f t="shared" si="52"/>
        <v>0</v>
      </c>
      <c r="H184" s="470">
        <f t="shared" si="52"/>
        <v>0</v>
      </c>
      <c r="I184" s="463">
        <f t="shared" si="52"/>
        <v>0</v>
      </c>
      <c r="J184" s="470">
        <f t="shared" si="52"/>
        <v>0</v>
      </c>
      <c r="K184" s="463">
        <f t="shared" si="52"/>
        <v>0</v>
      </c>
      <c r="L184" s="470">
        <f t="shared" si="52"/>
        <v>0</v>
      </c>
      <c r="M184" s="463">
        <f t="shared" si="52"/>
        <v>0</v>
      </c>
      <c r="N184" s="470">
        <f t="shared" si="52"/>
        <v>0</v>
      </c>
      <c r="O184" s="463">
        <f t="shared" si="52"/>
        <v>0</v>
      </c>
      <c r="P184" s="470">
        <f t="shared" si="52"/>
        <v>0</v>
      </c>
      <c r="Q184" s="275"/>
      <c r="R184" s="482"/>
      <c r="S184" s="482"/>
      <c r="T184" s="486">
        <f t="shared" si="53"/>
        <v>3</v>
      </c>
      <c r="U184" s="479">
        <f t="shared" si="53"/>
        <v>2</v>
      </c>
      <c r="V184" s="14"/>
      <c r="W184" s="463">
        <f t="shared" si="54"/>
        <v>1</v>
      </c>
      <c r="X184" s="454">
        <f t="shared" si="54"/>
        <v>0</v>
      </c>
      <c r="Y184" s="459">
        <f t="shared" si="54"/>
        <v>1</v>
      </c>
    </row>
    <row r="185" spans="2:16149" hidden="1" x14ac:dyDescent="0.2">
      <c r="B185" s="443" t="s">
        <v>36</v>
      </c>
      <c r="C185" s="461">
        <f t="shared" si="55"/>
        <v>1</v>
      </c>
      <c r="D185" s="468">
        <f t="shared" si="52"/>
        <v>0</v>
      </c>
      <c r="E185" s="461">
        <f t="shared" si="52"/>
        <v>0</v>
      </c>
      <c r="F185" s="468">
        <f t="shared" si="52"/>
        <v>0</v>
      </c>
      <c r="G185" s="461">
        <f t="shared" si="52"/>
        <v>0</v>
      </c>
      <c r="H185" s="468">
        <f t="shared" si="52"/>
        <v>0</v>
      </c>
      <c r="I185" s="461">
        <f t="shared" si="52"/>
        <v>0</v>
      </c>
      <c r="J185" s="468">
        <f t="shared" si="52"/>
        <v>0</v>
      </c>
      <c r="K185" s="461">
        <f t="shared" si="52"/>
        <v>0</v>
      </c>
      <c r="L185" s="468">
        <f t="shared" si="52"/>
        <v>0</v>
      </c>
      <c r="M185" s="461">
        <f t="shared" si="52"/>
        <v>0</v>
      </c>
      <c r="N185" s="468">
        <f t="shared" si="52"/>
        <v>0</v>
      </c>
      <c r="O185" s="461">
        <f t="shared" si="52"/>
        <v>0</v>
      </c>
      <c r="P185" s="468">
        <f t="shared" si="52"/>
        <v>0</v>
      </c>
      <c r="Q185" s="275"/>
      <c r="R185" s="482"/>
      <c r="S185" s="482"/>
      <c r="T185" s="484">
        <f t="shared" si="53"/>
        <v>3</v>
      </c>
      <c r="U185" s="477">
        <f t="shared" si="53"/>
        <v>2</v>
      </c>
      <c r="V185" s="14"/>
      <c r="W185" s="461">
        <f t="shared" si="54"/>
        <v>1</v>
      </c>
      <c r="X185" s="450">
        <f t="shared" si="54"/>
        <v>0</v>
      </c>
      <c r="Y185" s="457">
        <f t="shared" si="54"/>
        <v>1</v>
      </c>
    </row>
    <row r="186" spans="2:16149" hidden="1" x14ac:dyDescent="0.2">
      <c r="B186" s="443" t="s">
        <v>37</v>
      </c>
      <c r="C186" s="462">
        <f t="shared" si="55"/>
        <v>1</v>
      </c>
      <c r="D186" s="469">
        <f t="shared" si="52"/>
        <v>0</v>
      </c>
      <c r="E186" s="462">
        <f t="shared" si="52"/>
        <v>0</v>
      </c>
      <c r="F186" s="469">
        <f t="shared" si="52"/>
        <v>0</v>
      </c>
      <c r="G186" s="462">
        <f t="shared" si="52"/>
        <v>0</v>
      </c>
      <c r="H186" s="469">
        <f t="shared" si="52"/>
        <v>0</v>
      </c>
      <c r="I186" s="462">
        <f t="shared" si="52"/>
        <v>0</v>
      </c>
      <c r="J186" s="469">
        <f t="shared" si="52"/>
        <v>0</v>
      </c>
      <c r="K186" s="462">
        <f t="shared" si="52"/>
        <v>0</v>
      </c>
      <c r="L186" s="469">
        <f t="shared" si="52"/>
        <v>0</v>
      </c>
      <c r="M186" s="462">
        <f t="shared" si="52"/>
        <v>0</v>
      </c>
      <c r="N186" s="469">
        <f t="shared" si="52"/>
        <v>0</v>
      </c>
      <c r="O186" s="462">
        <f t="shared" si="52"/>
        <v>0</v>
      </c>
      <c r="P186" s="469">
        <f t="shared" si="52"/>
        <v>0</v>
      </c>
      <c r="Q186" s="275"/>
      <c r="R186" s="482"/>
      <c r="S186" s="482"/>
      <c r="T186" s="485">
        <f t="shared" si="53"/>
        <v>3</v>
      </c>
      <c r="U186" s="478">
        <f t="shared" si="53"/>
        <v>2</v>
      </c>
      <c r="V186" s="14"/>
      <c r="W186" s="462">
        <f t="shared" si="54"/>
        <v>1</v>
      </c>
      <c r="X186" s="452">
        <f t="shared" si="54"/>
        <v>0</v>
      </c>
      <c r="Y186" s="458">
        <f t="shared" si="54"/>
        <v>1</v>
      </c>
    </row>
    <row r="187" spans="2:16149" hidden="1" x14ac:dyDescent="0.2">
      <c r="B187" s="444" t="s">
        <v>38</v>
      </c>
      <c r="C187" s="461">
        <f t="shared" si="55"/>
        <v>1</v>
      </c>
      <c r="D187" s="468">
        <f t="shared" si="52"/>
        <v>0</v>
      </c>
      <c r="E187" s="461">
        <f t="shared" si="52"/>
        <v>0</v>
      </c>
      <c r="F187" s="468">
        <f t="shared" si="52"/>
        <v>0</v>
      </c>
      <c r="G187" s="461">
        <f t="shared" si="52"/>
        <v>0</v>
      </c>
      <c r="H187" s="468">
        <f t="shared" si="52"/>
        <v>0</v>
      </c>
      <c r="I187" s="461">
        <f t="shared" si="52"/>
        <v>0</v>
      </c>
      <c r="J187" s="468">
        <f t="shared" si="52"/>
        <v>0</v>
      </c>
      <c r="K187" s="461">
        <f t="shared" si="52"/>
        <v>0</v>
      </c>
      <c r="L187" s="468">
        <f t="shared" si="52"/>
        <v>0</v>
      </c>
      <c r="M187" s="461">
        <f t="shared" si="52"/>
        <v>0</v>
      </c>
      <c r="N187" s="468">
        <f t="shared" si="52"/>
        <v>0</v>
      </c>
      <c r="O187" s="461">
        <f t="shared" si="52"/>
        <v>0</v>
      </c>
      <c r="P187" s="468">
        <f t="shared" si="52"/>
        <v>0</v>
      </c>
      <c r="Q187" s="275"/>
      <c r="R187" s="482"/>
      <c r="S187" s="482"/>
      <c r="T187" s="484">
        <f t="shared" si="53"/>
        <v>3</v>
      </c>
      <c r="U187" s="477">
        <f t="shared" si="53"/>
        <v>2</v>
      </c>
      <c r="V187" s="14"/>
      <c r="W187" s="461">
        <f t="shared" si="54"/>
        <v>1</v>
      </c>
      <c r="X187" s="450">
        <f t="shared" si="54"/>
        <v>0</v>
      </c>
      <c r="Y187" s="457">
        <f t="shared" si="54"/>
        <v>1</v>
      </c>
    </row>
    <row r="188" spans="2:16149" hidden="1" x14ac:dyDescent="0.2">
      <c r="B188" s="443" t="s">
        <v>39</v>
      </c>
      <c r="C188" s="461">
        <f t="shared" si="55"/>
        <v>1</v>
      </c>
      <c r="D188" s="468">
        <f t="shared" si="52"/>
        <v>0</v>
      </c>
      <c r="E188" s="461">
        <f t="shared" si="52"/>
        <v>0</v>
      </c>
      <c r="F188" s="468">
        <f t="shared" si="52"/>
        <v>0</v>
      </c>
      <c r="G188" s="461">
        <f t="shared" si="52"/>
        <v>0</v>
      </c>
      <c r="H188" s="468">
        <f t="shared" si="52"/>
        <v>0</v>
      </c>
      <c r="I188" s="461">
        <f t="shared" si="52"/>
        <v>0</v>
      </c>
      <c r="J188" s="468">
        <f t="shared" si="52"/>
        <v>0</v>
      </c>
      <c r="K188" s="461">
        <f t="shared" si="52"/>
        <v>0</v>
      </c>
      <c r="L188" s="468">
        <f t="shared" si="52"/>
        <v>0</v>
      </c>
      <c r="M188" s="461">
        <f t="shared" si="52"/>
        <v>0</v>
      </c>
      <c r="N188" s="468">
        <f t="shared" si="52"/>
        <v>0</v>
      </c>
      <c r="O188" s="461">
        <f t="shared" si="52"/>
        <v>0</v>
      </c>
      <c r="P188" s="468">
        <f t="shared" si="52"/>
        <v>0</v>
      </c>
      <c r="Q188" s="275"/>
      <c r="R188" s="482"/>
      <c r="S188" s="482"/>
      <c r="T188" s="484">
        <f t="shared" si="53"/>
        <v>3</v>
      </c>
      <c r="U188" s="477">
        <f t="shared" si="53"/>
        <v>2</v>
      </c>
      <c r="V188" s="14"/>
      <c r="W188" s="461">
        <f t="shared" si="54"/>
        <v>1</v>
      </c>
      <c r="X188" s="450">
        <f t="shared" si="54"/>
        <v>0</v>
      </c>
      <c r="Y188" s="457">
        <f t="shared" si="54"/>
        <v>1</v>
      </c>
    </row>
    <row r="189" spans="2:16149" ht="13.5" hidden="1" thickBot="1" x14ac:dyDescent="0.25">
      <c r="B189" s="446" t="s">
        <v>40</v>
      </c>
      <c r="C189" s="464">
        <f t="shared" si="55"/>
        <v>1</v>
      </c>
      <c r="D189" s="471">
        <f t="shared" si="52"/>
        <v>0</v>
      </c>
      <c r="E189" s="464">
        <f t="shared" si="52"/>
        <v>0</v>
      </c>
      <c r="F189" s="471">
        <f t="shared" si="52"/>
        <v>0</v>
      </c>
      <c r="G189" s="464">
        <f t="shared" si="52"/>
        <v>0</v>
      </c>
      <c r="H189" s="471">
        <f t="shared" si="52"/>
        <v>0</v>
      </c>
      <c r="I189" s="464">
        <f t="shared" si="52"/>
        <v>0</v>
      </c>
      <c r="J189" s="471">
        <f t="shared" si="52"/>
        <v>0</v>
      </c>
      <c r="K189" s="464">
        <f t="shared" si="52"/>
        <v>0</v>
      </c>
      <c r="L189" s="471">
        <f t="shared" si="52"/>
        <v>0</v>
      </c>
      <c r="M189" s="464">
        <f t="shared" si="52"/>
        <v>0</v>
      </c>
      <c r="N189" s="471">
        <f t="shared" si="52"/>
        <v>0</v>
      </c>
      <c r="O189" s="464">
        <f t="shared" si="52"/>
        <v>0</v>
      </c>
      <c r="P189" s="471">
        <f t="shared" si="52"/>
        <v>0</v>
      </c>
      <c r="Q189" s="275"/>
      <c r="R189" s="482"/>
      <c r="S189" s="482"/>
      <c r="T189" s="487">
        <f t="shared" si="53"/>
        <v>3</v>
      </c>
      <c r="U189" s="481">
        <f t="shared" si="53"/>
        <v>2</v>
      </c>
      <c r="V189" s="14"/>
      <c r="W189" s="464">
        <f t="shared" si="54"/>
        <v>1</v>
      </c>
      <c r="X189" s="465">
        <f t="shared" si="54"/>
        <v>0</v>
      </c>
      <c r="Y189" s="460">
        <f t="shared" si="54"/>
        <v>1</v>
      </c>
    </row>
    <row r="190" spans="2:16149" hidden="1" x14ac:dyDescent="0.2"/>
  </sheetData>
  <mergeCells count="85">
    <mergeCell ref="B2:M2"/>
    <mergeCell ref="N2:O2"/>
    <mergeCell ref="C6:E6"/>
    <mergeCell ref="F6:H6"/>
    <mergeCell ref="I6:K6"/>
    <mergeCell ref="L6:N6"/>
    <mergeCell ref="O6:Q6"/>
    <mergeCell ref="T19:V19"/>
    <mergeCell ref="T6:Y6"/>
    <mergeCell ref="T7:V7"/>
    <mergeCell ref="T8:V8"/>
    <mergeCell ref="T9:V9"/>
    <mergeCell ref="T10:V10"/>
    <mergeCell ref="T11:V11"/>
    <mergeCell ref="T12:V12"/>
    <mergeCell ref="T14:Y15"/>
    <mergeCell ref="T16:V16"/>
    <mergeCell ref="T17:V17"/>
    <mergeCell ref="T18:V18"/>
    <mergeCell ref="T38:V38"/>
    <mergeCell ref="T20:V20"/>
    <mergeCell ref="T24:Y24"/>
    <mergeCell ref="T25:V25"/>
    <mergeCell ref="T26:V26"/>
    <mergeCell ref="T27:V27"/>
    <mergeCell ref="T28:V28"/>
    <mergeCell ref="T29:V29"/>
    <mergeCell ref="T30:V30"/>
    <mergeCell ref="T35:Y35"/>
    <mergeCell ref="T36:V36"/>
    <mergeCell ref="T37:V37"/>
    <mergeCell ref="T39:V39"/>
    <mergeCell ref="T40:V40"/>
    <mergeCell ref="J41:K41"/>
    <mergeCell ref="T41:V41"/>
    <mergeCell ref="C43:D43"/>
    <mergeCell ref="E43:F43"/>
    <mergeCell ref="G43:H43"/>
    <mergeCell ref="I43:J43"/>
    <mergeCell ref="K43:L43"/>
    <mergeCell ref="M43:N43"/>
    <mergeCell ref="O43:P43"/>
    <mergeCell ref="R43:U43"/>
    <mergeCell ref="W43:Y43"/>
    <mergeCell ref="C73:D73"/>
    <mergeCell ref="E73:F73"/>
    <mergeCell ref="G73:H73"/>
    <mergeCell ref="I73:J73"/>
    <mergeCell ref="K73:L73"/>
    <mergeCell ref="M73:N73"/>
    <mergeCell ref="O73:P73"/>
    <mergeCell ref="Q73:R73"/>
    <mergeCell ref="T73:U73"/>
    <mergeCell ref="V73:V74"/>
    <mergeCell ref="W73:Y73"/>
    <mergeCell ref="C103:D103"/>
    <mergeCell ref="E103:F103"/>
    <mergeCell ref="G103:H103"/>
    <mergeCell ref="I103:J103"/>
    <mergeCell ref="K103:L103"/>
    <mergeCell ref="C133:D133"/>
    <mergeCell ref="E133:F133"/>
    <mergeCell ref="G133:H133"/>
    <mergeCell ref="I133:J133"/>
    <mergeCell ref="K133:L133"/>
    <mergeCell ref="M163:N163"/>
    <mergeCell ref="O103:P103"/>
    <mergeCell ref="Q103:R103"/>
    <mergeCell ref="S103:T103"/>
    <mergeCell ref="W103:Y103"/>
    <mergeCell ref="M133:N133"/>
    <mergeCell ref="O163:P163"/>
    <mergeCell ref="T163:U163"/>
    <mergeCell ref="V163:V164"/>
    <mergeCell ref="W163:Y163"/>
    <mergeCell ref="O133:P133"/>
    <mergeCell ref="Q133:R133"/>
    <mergeCell ref="T133:U133"/>
    <mergeCell ref="W133:Y133"/>
    <mergeCell ref="M103:N103"/>
    <mergeCell ref="C163:D163"/>
    <mergeCell ref="E163:F163"/>
    <mergeCell ref="G163:H163"/>
    <mergeCell ref="I163:J163"/>
    <mergeCell ref="K163:L163"/>
  </mergeCells>
  <conditionalFormatting sqref="C8:Q21 C165:Y177 C75:R87 C45:Y57 C135:Y147 T75:Y87 V105:Y117 C105:T117">
    <cfRule type="expression" dxfId="201" priority="22">
      <formula>IF(C8=0,1,0)</formula>
    </cfRule>
  </conditionalFormatting>
  <conditionalFormatting sqref="E8:E19 H8:H19 K8:K19 N8:N19 C20:P21 Q8:Q21 Y45:Y57 Y75:Y87 Y105:Y117 Y135:Y147 Y165:Y177 C177:X177 C117:T117 C57:X57 C147:X147 C87:R87 T87:X87 V117:X117">
    <cfRule type="expression" dxfId="200" priority="21">
      <formula>IF(C8=0,1,0)</formula>
    </cfRule>
  </conditionalFormatting>
  <conditionalFormatting sqref="Q58:Q69 V58:V69">
    <cfRule type="expression" dxfId="199" priority="19">
      <formula>IF(Q58=0,1,0)</formula>
    </cfRule>
  </conditionalFormatting>
  <conditionalFormatting sqref="Q58:Q69 V58:V69">
    <cfRule type="expression" dxfId="198" priority="20">
      <formula>IF(Q58=0,1,0)</formula>
    </cfRule>
  </conditionalFormatting>
  <conditionalFormatting sqref="Q178:Q189 V178:V189">
    <cfRule type="expression" dxfId="197" priority="15">
      <formula>IF(Q178=0,1,0)</formula>
    </cfRule>
  </conditionalFormatting>
  <conditionalFormatting sqref="V148:V159">
    <cfRule type="expression" dxfId="196" priority="18">
      <formula>IF(V148=0,1,0)</formula>
    </cfRule>
  </conditionalFormatting>
  <conditionalFormatting sqref="V148:V159">
    <cfRule type="expression" dxfId="195" priority="17">
      <formula>IF(V148=0,1,0)</formula>
    </cfRule>
  </conditionalFormatting>
  <conditionalFormatting sqref="Q178:Q189 V178:V189">
    <cfRule type="expression" dxfId="194" priority="16">
      <formula>IF(Q178=0,1,0)</formula>
    </cfRule>
  </conditionalFormatting>
  <conditionalFormatting sqref="R20">
    <cfRule type="expression" dxfId="193" priority="14">
      <formula>IF(R20=0,1,0)</formula>
    </cfRule>
  </conditionalFormatting>
  <conditionalFormatting sqref="R20">
    <cfRule type="expression" dxfId="192" priority="13">
      <formula>IF(R20=0,1,0)</formula>
    </cfRule>
  </conditionalFormatting>
  <conditionalFormatting sqref="W39:X39 Y36 W41:Y41">
    <cfRule type="expression" dxfId="191" priority="9">
      <formula>IF(W36=0,1,0)</formula>
    </cfRule>
  </conditionalFormatting>
  <conditionalFormatting sqref="W36:Y36 W41:Y41 W37:X40">
    <cfRule type="expression" dxfId="190" priority="10">
      <formula>IF(W36=0,1,0)</formula>
    </cfRule>
  </conditionalFormatting>
  <conditionalFormatting sqref="W30:X30 Y26:Y30">
    <cfRule type="expression" dxfId="189" priority="7">
      <formula>IF(W26=0,1,0)</formula>
    </cfRule>
  </conditionalFormatting>
  <conditionalFormatting sqref="W26:Y30">
    <cfRule type="expression" dxfId="188" priority="8">
      <formula>IF(W26=0,1,0)</formula>
    </cfRule>
  </conditionalFormatting>
  <conditionalFormatting sqref="W8:Y12">
    <cfRule type="expression" dxfId="187" priority="12">
      <formula>IF(W8=0,1,0)</formula>
    </cfRule>
  </conditionalFormatting>
  <conditionalFormatting sqref="W12:X12 Y8:Y12 Y16:Y21">
    <cfRule type="expression" dxfId="186" priority="11">
      <formula>IF(W8=0,1,0)</formula>
    </cfRule>
  </conditionalFormatting>
  <conditionalFormatting sqref="S87">
    <cfRule type="expression" dxfId="185" priority="6">
      <formula>IF(S87=0,1,0)</formula>
    </cfRule>
  </conditionalFormatting>
  <conditionalFormatting sqref="S87">
    <cfRule type="expression" dxfId="184" priority="5">
      <formula>IF(S87=0,1,0)</formula>
    </cfRule>
  </conditionalFormatting>
  <conditionalFormatting sqref="U117">
    <cfRule type="expression" dxfId="183" priority="3">
      <formula>IF(U117=0,1,0)</formula>
    </cfRule>
  </conditionalFormatting>
  <conditionalFormatting sqref="U117">
    <cfRule type="expression" dxfId="182" priority="4">
      <formula>IF(U117=0,1,0)</formula>
    </cfRule>
  </conditionalFormatting>
  <conditionalFormatting sqref="Y37:Y40">
    <cfRule type="expression" dxfId="181" priority="1">
      <formula>IF(Y37=0,1,0)</formula>
    </cfRule>
  </conditionalFormatting>
  <conditionalFormatting sqref="Y37:Y40">
    <cfRule type="expression" dxfId="180" priority="2">
      <formula>IF(Y37=0,1,0)</formula>
    </cfRule>
  </conditionalFormatting>
  <pageMargins left="0.25" right="0.25" top="0.75" bottom="0.75" header="0.3" footer="0.3"/>
  <pageSetup paperSize="8" scale="43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WC190"/>
  <sheetViews>
    <sheetView zoomScale="50" zoomScaleNormal="50" zoomScalePageLayoutView="50" workbookViewId="0">
      <pane xSplit="2" topLeftCell="C1" activePane="topRight" state="frozen"/>
      <selection pane="topRight" activeCell="W20" sqref="W20:Y20"/>
    </sheetView>
  </sheetViews>
  <sheetFormatPr defaultColWidth="0" defaultRowHeight="12.75" x14ac:dyDescent="0.2"/>
  <cols>
    <col min="1" max="1" width="2.85546875" style="1" customWidth="1"/>
    <col min="2" max="2" width="23.28515625" style="1" customWidth="1"/>
    <col min="3" max="20" width="13.7109375" style="1" customWidth="1"/>
    <col min="21" max="21" width="13.7109375" style="10" customWidth="1"/>
    <col min="22" max="22" width="3.140625" style="10" customWidth="1"/>
    <col min="23" max="25" width="13.7109375" style="1" customWidth="1"/>
    <col min="26" max="26" width="2.7109375" style="1" customWidth="1"/>
    <col min="27" max="27" width="11.7109375" style="1" bestFit="1" customWidth="1"/>
    <col min="28" max="250" width="8.85546875" style="1" hidden="1"/>
    <col min="251" max="251" width="23.28515625" style="1" hidden="1"/>
    <col min="252" max="252" width="12.28515625" style="1" hidden="1"/>
    <col min="253" max="253" width="10.28515625" style="1" hidden="1"/>
    <col min="254" max="254" width="10" style="1" hidden="1"/>
    <col min="255" max="255" width="11.42578125" style="1" hidden="1"/>
    <col min="256" max="256" width="10.7109375" style="1" hidden="1"/>
    <col min="257" max="257" width="10.28515625" style="1" hidden="1"/>
    <col min="258" max="258" width="9.7109375" style="1" hidden="1"/>
    <col min="259" max="259" width="10.7109375" style="1" hidden="1"/>
    <col min="260" max="261" width="9.7109375" style="1" hidden="1"/>
    <col min="262" max="262" width="10.7109375" style="1" hidden="1"/>
    <col min="263" max="263" width="12.42578125" style="1" hidden="1"/>
    <col min="264" max="264" width="12" style="1" hidden="1"/>
    <col min="265" max="265" width="8.85546875" style="1" hidden="1"/>
    <col min="266" max="266" width="11.28515625" style="1" hidden="1"/>
    <col min="267" max="267" width="10.7109375" style="1" hidden="1"/>
    <col min="268" max="268" width="9.42578125" style="1" hidden="1"/>
    <col min="269" max="269" width="12.7109375" style="1" hidden="1"/>
    <col min="270" max="270" width="10.140625" style="1" hidden="1"/>
    <col min="271" max="272" width="11.7109375" style="1" hidden="1"/>
    <col min="273" max="273" width="2.7109375" style="1" hidden="1"/>
    <col min="274" max="275" width="11.7109375" style="1" hidden="1"/>
    <col min="276" max="276" width="10.7109375" style="1" hidden="1"/>
    <col min="277" max="277" width="11.28515625" style="1" hidden="1"/>
    <col min="278" max="506" width="8.85546875" style="1" hidden="1"/>
    <col min="507" max="507" width="23.28515625" style="1" hidden="1"/>
    <col min="508" max="508" width="12.28515625" style="1" hidden="1"/>
    <col min="509" max="509" width="10.28515625" style="1" hidden="1"/>
    <col min="510" max="510" width="10" style="1" hidden="1"/>
    <col min="511" max="511" width="11.42578125" style="1" hidden="1"/>
    <col min="512" max="512" width="10.7109375" style="1" hidden="1"/>
    <col min="513" max="513" width="10.28515625" style="1" hidden="1"/>
    <col min="514" max="514" width="9.7109375" style="1" hidden="1"/>
    <col min="515" max="515" width="10.7109375" style="1" hidden="1"/>
    <col min="516" max="517" width="9.7109375" style="1" hidden="1"/>
    <col min="518" max="518" width="10.7109375" style="1" hidden="1"/>
    <col min="519" max="519" width="12.42578125" style="1" hidden="1"/>
    <col min="520" max="520" width="12" style="1" hidden="1"/>
    <col min="521" max="521" width="8.85546875" style="1" hidden="1"/>
    <col min="522" max="522" width="11.28515625" style="1" hidden="1"/>
    <col min="523" max="523" width="10.7109375" style="1" hidden="1"/>
    <col min="524" max="524" width="9.42578125" style="1" hidden="1"/>
    <col min="525" max="525" width="12.7109375" style="1" hidden="1"/>
    <col min="526" max="526" width="10.140625" style="1" hidden="1"/>
    <col min="527" max="528" width="11.7109375" style="1" hidden="1"/>
    <col min="529" max="529" width="2.7109375" style="1" hidden="1"/>
    <col min="530" max="531" width="11.7109375" style="1" hidden="1"/>
    <col min="532" max="532" width="10.7109375" style="1" hidden="1"/>
    <col min="533" max="533" width="11.28515625" style="1" hidden="1"/>
    <col min="534" max="762" width="8.85546875" style="1" hidden="1"/>
    <col min="763" max="763" width="23.28515625" style="1" hidden="1"/>
    <col min="764" max="764" width="12.28515625" style="1" hidden="1"/>
    <col min="765" max="765" width="10.28515625" style="1" hidden="1"/>
    <col min="766" max="766" width="10" style="1" hidden="1"/>
    <col min="767" max="767" width="11.42578125" style="1" hidden="1"/>
    <col min="768" max="768" width="10.7109375" style="1" hidden="1"/>
    <col min="769" max="769" width="10.28515625" style="1" hidden="1"/>
    <col min="770" max="770" width="9.7109375" style="1" hidden="1"/>
    <col min="771" max="771" width="10.7109375" style="1" hidden="1"/>
    <col min="772" max="773" width="9.7109375" style="1" hidden="1"/>
    <col min="774" max="774" width="10.7109375" style="1" hidden="1"/>
    <col min="775" max="775" width="12.42578125" style="1" hidden="1"/>
    <col min="776" max="776" width="12" style="1" hidden="1"/>
    <col min="777" max="777" width="8.85546875" style="1" hidden="1"/>
    <col min="778" max="778" width="11.28515625" style="1" hidden="1"/>
    <col min="779" max="779" width="10.7109375" style="1" hidden="1"/>
    <col min="780" max="780" width="9.42578125" style="1" hidden="1"/>
    <col min="781" max="781" width="12.7109375" style="1" hidden="1"/>
    <col min="782" max="782" width="10.140625" style="1" hidden="1"/>
    <col min="783" max="784" width="11.7109375" style="1" hidden="1"/>
    <col min="785" max="785" width="2.7109375" style="1" hidden="1"/>
    <col min="786" max="787" width="11.7109375" style="1" hidden="1"/>
    <col min="788" max="788" width="10.7109375" style="1" hidden="1"/>
    <col min="789" max="789" width="11.28515625" style="1" hidden="1"/>
    <col min="790" max="1018" width="8.85546875" style="1" hidden="1"/>
    <col min="1019" max="1019" width="23.28515625" style="1" hidden="1"/>
    <col min="1020" max="1020" width="12.28515625" style="1" hidden="1"/>
    <col min="1021" max="1021" width="10.28515625" style="1" hidden="1"/>
    <col min="1022" max="1022" width="10" style="1" hidden="1"/>
    <col min="1023" max="1023" width="11.42578125" style="1" hidden="1"/>
    <col min="1024" max="1024" width="10.7109375" style="1" hidden="1"/>
    <col min="1025" max="1025" width="10.28515625" style="1" hidden="1"/>
    <col min="1026" max="1026" width="9.7109375" style="1" hidden="1"/>
    <col min="1027" max="1027" width="10.7109375" style="1" hidden="1"/>
    <col min="1028" max="1029" width="9.7109375" style="1" hidden="1"/>
    <col min="1030" max="1030" width="10.7109375" style="1" hidden="1"/>
    <col min="1031" max="1031" width="12.42578125" style="1" hidden="1"/>
    <col min="1032" max="1032" width="12" style="1" hidden="1"/>
    <col min="1033" max="1033" width="8.85546875" style="1" hidden="1"/>
    <col min="1034" max="1034" width="11.28515625" style="1" hidden="1"/>
    <col min="1035" max="1035" width="10.7109375" style="1" hidden="1"/>
    <col min="1036" max="1036" width="9.42578125" style="1" hidden="1"/>
    <col min="1037" max="1037" width="12.7109375" style="1" hidden="1"/>
    <col min="1038" max="1038" width="10.140625" style="1" hidden="1"/>
    <col min="1039" max="1040" width="11.7109375" style="1" hidden="1"/>
    <col min="1041" max="1041" width="2.7109375" style="1" hidden="1"/>
    <col min="1042" max="1043" width="11.7109375" style="1" hidden="1"/>
    <col min="1044" max="1044" width="10.7109375" style="1" hidden="1"/>
    <col min="1045" max="1045" width="11.28515625" style="1" hidden="1"/>
    <col min="1046" max="1274" width="8.85546875" style="1" hidden="1"/>
    <col min="1275" max="1275" width="23.28515625" style="1" hidden="1"/>
    <col min="1276" max="1276" width="12.28515625" style="1" hidden="1"/>
    <col min="1277" max="1277" width="10.28515625" style="1" hidden="1"/>
    <col min="1278" max="1278" width="10" style="1" hidden="1"/>
    <col min="1279" max="1279" width="11.42578125" style="1" hidden="1"/>
    <col min="1280" max="1280" width="10.7109375" style="1" hidden="1"/>
    <col min="1281" max="1281" width="10.28515625" style="1" hidden="1"/>
    <col min="1282" max="1282" width="9.7109375" style="1" hidden="1"/>
    <col min="1283" max="1283" width="10.7109375" style="1" hidden="1"/>
    <col min="1284" max="1285" width="9.7109375" style="1" hidden="1"/>
    <col min="1286" max="1286" width="10.7109375" style="1" hidden="1"/>
    <col min="1287" max="1287" width="12.42578125" style="1" hidden="1"/>
    <col min="1288" max="1288" width="12" style="1" hidden="1"/>
    <col min="1289" max="1289" width="8.85546875" style="1" hidden="1"/>
    <col min="1290" max="1290" width="11.28515625" style="1" hidden="1"/>
    <col min="1291" max="1291" width="10.7109375" style="1" hidden="1"/>
    <col min="1292" max="1292" width="9.42578125" style="1" hidden="1"/>
    <col min="1293" max="1293" width="12.7109375" style="1" hidden="1"/>
    <col min="1294" max="1294" width="10.140625" style="1" hidden="1"/>
    <col min="1295" max="1296" width="11.7109375" style="1" hidden="1"/>
    <col min="1297" max="1297" width="2.7109375" style="1" hidden="1"/>
    <col min="1298" max="1299" width="11.7109375" style="1" hidden="1"/>
    <col min="1300" max="1300" width="10.7109375" style="1" hidden="1"/>
    <col min="1301" max="1301" width="11.28515625" style="1" hidden="1"/>
    <col min="1302" max="1530" width="8.85546875" style="1" hidden="1"/>
    <col min="1531" max="1531" width="23.28515625" style="1" hidden="1"/>
    <col min="1532" max="1532" width="12.28515625" style="1" hidden="1"/>
    <col min="1533" max="1533" width="10.28515625" style="1" hidden="1"/>
    <col min="1534" max="1534" width="10" style="1" hidden="1"/>
    <col min="1535" max="1535" width="11.42578125" style="1" hidden="1"/>
    <col min="1536" max="1536" width="10.7109375" style="1" hidden="1"/>
    <col min="1537" max="1537" width="10.28515625" style="1" hidden="1"/>
    <col min="1538" max="1538" width="9.7109375" style="1" hidden="1"/>
    <col min="1539" max="1539" width="10.7109375" style="1" hidden="1"/>
    <col min="1540" max="1541" width="9.7109375" style="1" hidden="1"/>
    <col min="1542" max="1542" width="10.7109375" style="1" hidden="1"/>
    <col min="1543" max="1543" width="12.42578125" style="1" hidden="1"/>
    <col min="1544" max="1544" width="12" style="1" hidden="1"/>
    <col min="1545" max="1545" width="8.85546875" style="1" hidden="1"/>
    <col min="1546" max="1546" width="11.28515625" style="1" hidden="1"/>
    <col min="1547" max="1547" width="10.7109375" style="1" hidden="1"/>
    <col min="1548" max="1548" width="9.42578125" style="1" hidden="1"/>
    <col min="1549" max="1549" width="12.7109375" style="1" hidden="1"/>
    <col min="1550" max="1550" width="10.140625" style="1" hidden="1"/>
    <col min="1551" max="1552" width="11.7109375" style="1" hidden="1"/>
    <col min="1553" max="1553" width="2.7109375" style="1" hidden="1"/>
    <col min="1554" max="1555" width="11.7109375" style="1" hidden="1"/>
    <col min="1556" max="1556" width="10.7109375" style="1" hidden="1"/>
    <col min="1557" max="1557" width="11.28515625" style="1" hidden="1"/>
    <col min="1558" max="1786" width="8.85546875" style="1" hidden="1"/>
    <col min="1787" max="1787" width="23.28515625" style="1" hidden="1"/>
    <col min="1788" max="1788" width="12.28515625" style="1" hidden="1"/>
    <col min="1789" max="1789" width="10.28515625" style="1" hidden="1"/>
    <col min="1790" max="1790" width="10" style="1" hidden="1"/>
    <col min="1791" max="1791" width="11.42578125" style="1" hidden="1"/>
    <col min="1792" max="1792" width="10.7109375" style="1" hidden="1"/>
    <col min="1793" max="1793" width="10.28515625" style="1" hidden="1"/>
    <col min="1794" max="1794" width="9.7109375" style="1" hidden="1"/>
    <col min="1795" max="1795" width="10.7109375" style="1" hidden="1"/>
    <col min="1796" max="1797" width="9.7109375" style="1" hidden="1"/>
    <col min="1798" max="1798" width="10.7109375" style="1" hidden="1"/>
    <col min="1799" max="1799" width="12.42578125" style="1" hidden="1"/>
    <col min="1800" max="1800" width="12" style="1" hidden="1"/>
    <col min="1801" max="1801" width="8.85546875" style="1" hidden="1"/>
    <col min="1802" max="1802" width="11.28515625" style="1" hidden="1"/>
    <col min="1803" max="1803" width="10.7109375" style="1" hidden="1"/>
    <col min="1804" max="1804" width="9.42578125" style="1" hidden="1"/>
    <col min="1805" max="1805" width="12.7109375" style="1" hidden="1"/>
    <col min="1806" max="1806" width="10.140625" style="1" hidden="1"/>
    <col min="1807" max="1808" width="11.7109375" style="1" hidden="1"/>
    <col min="1809" max="1809" width="2.7109375" style="1" hidden="1"/>
    <col min="1810" max="1811" width="11.7109375" style="1" hidden="1"/>
    <col min="1812" max="1812" width="10.7109375" style="1" hidden="1"/>
    <col min="1813" max="1813" width="11.28515625" style="1" hidden="1"/>
    <col min="1814" max="2042" width="8.85546875" style="1" hidden="1"/>
    <col min="2043" max="2043" width="23.28515625" style="1" hidden="1"/>
    <col min="2044" max="2044" width="12.28515625" style="1" hidden="1"/>
    <col min="2045" max="2045" width="10.28515625" style="1" hidden="1"/>
    <col min="2046" max="2046" width="10" style="1" hidden="1"/>
    <col min="2047" max="2047" width="11.42578125" style="1" hidden="1"/>
    <col min="2048" max="2048" width="10.7109375" style="1" hidden="1"/>
    <col min="2049" max="2049" width="10.28515625" style="1" hidden="1"/>
    <col min="2050" max="2050" width="9.7109375" style="1" hidden="1"/>
    <col min="2051" max="2051" width="10.7109375" style="1" hidden="1"/>
    <col min="2052" max="2053" width="9.7109375" style="1" hidden="1"/>
    <col min="2054" max="2054" width="10.7109375" style="1" hidden="1"/>
    <col min="2055" max="2055" width="12.42578125" style="1" hidden="1"/>
    <col min="2056" max="2056" width="12" style="1" hidden="1"/>
    <col min="2057" max="2057" width="8.85546875" style="1" hidden="1"/>
    <col min="2058" max="2058" width="11.28515625" style="1" hidden="1"/>
    <col min="2059" max="2059" width="10.7109375" style="1" hidden="1"/>
    <col min="2060" max="2060" width="9.42578125" style="1" hidden="1"/>
    <col min="2061" max="2061" width="12.7109375" style="1" hidden="1"/>
    <col min="2062" max="2062" width="10.140625" style="1" hidden="1"/>
    <col min="2063" max="2064" width="11.7109375" style="1" hidden="1"/>
    <col min="2065" max="2065" width="2.7109375" style="1" hidden="1"/>
    <col min="2066" max="2067" width="11.7109375" style="1" hidden="1"/>
    <col min="2068" max="2068" width="10.7109375" style="1" hidden="1"/>
    <col min="2069" max="2069" width="11.28515625" style="1" hidden="1"/>
    <col min="2070" max="2298" width="8.85546875" style="1" hidden="1"/>
    <col min="2299" max="2299" width="23.28515625" style="1" hidden="1"/>
    <col min="2300" max="2300" width="12.28515625" style="1" hidden="1"/>
    <col min="2301" max="2301" width="10.28515625" style="1" hidden="1"/>
    <col min="2302" max="2302" width="10" style="1" hidden="1"/>
    <col min="2303" max="2303" width="11.42578125" style="1" hidden="1"/>
    <col min="2304" max="2304" width="10.7109375" style="1" hidden="1"/>
    <col min="2305" max="2305" width="10.28515625" style="1" hidden="1"/>
    <col min="2306" max="2306" width="9.7109375" style="1" hidden="1"/>
    <col min="2307" max="2307" width="10.7109375" style="1" hidden="1"/>
    <col min="2308" max="2309" width="9.7109375" style="1" hidden="1"/>
    <col min="2310" max="2310" width="10.7109375" style="1" hidden="1"/>
    <col min="2311" max="2311" width="12.42578125" style="1" hidden="1"/>
    <col min="2312" max="2312" width="12" style="1" hidden="1"/>
    <col min="2313" max="2313" width="8.85546875" style="1" hidden="1"/>
    <col min="2314" max="2314" width="11.28515625" style="1" hidden="1"/>
    <col min="2315" max="2315" width="10.7109375" style="1" hidden="1"/>
    <col min="2316" max="2316" width="9.42578125" style="1" hidden="1"/>
    <col min="2317" max="2317" width="12.7109375" style="1" hidden="1"/>
    <col min="2318" max="2318" width="10.140625" style="1" hidden="1"/>
    <col min="2319" max="2320" width="11.7109375" style="1" hidden="1"/>
    <col min="2321" max="2321" width="2.7109375" style="1" hidden="1"/>
    <col min="2322" max="2323" width="11.7109375" style="1" hidden="1"/>
    <col min="2324" max="2324" width="10.7109375" style="1" hidden="1"/>
    <col min="2325" max="2325" width="11.28515625" style="1" hidden="1"/>
    <col min="2326" max="2554" width="8.85546875" style="1" hidden="1"/>
    <col min="2555" max="2555" width="23.28515625" style="1" hidden="1"/>
    <col min="2556" max="2556" width="12.28515625" style="1" hidden="1"/>
    <col min="2557" max="2557" width="10.28515625" style="1" hidden="1"/>
    <col min="2558" max="2558" width="10" style="1" hidden="1"/>
    <col min="2559" max="2559" width="11.42578125" style="1" hidden="1"/>
    <col min="2560" max="2560" width="10.7109375" style="1" hidden="1"/>
    <col min="2561" max="2561" width="10.28515625" style="1" hidden="1"/>
    <col min="2562" max="2562" width="9.7109375" style="1" hidden="1"/>
    <col min="2563" max="2563" width="10.7109375" style="1" hidden="1"/>
    <col min="2564" max="2565" width="9.7109375" style="1" hidden="1"/>
    <col min="2566" max="2566" width="10.7109375" style="1" hidden="1"/>
    <col min="2567" max="2567" width="12.42578125" style="1" hidden="1"/>
    <col min="2568" max="2568" width="12" style="1" hidden="1"/>
    <col min="2569" max="2569" width="8.85546875" style="1" hidden="1"/>
    <col min="2570" max="2570" width="11.28515625" style="1" hidden="1"/>
    <col min="2571" max="2571" width="10.7109375" style="1" hidden="1"/>
    <col min="2572" max="2572" width="9.42578125" style="1" hidden="1"/>
    <col min="2573" max="2573" width="12.7109375" style="1" hidden="1"/>
    <col min="2574" max="2574" width="10.140625" style="1" hidden="1"/>
    <col min="2575" max="2576" width="11.7109375" style="1" hidden="1"/>
    <col min="2577" max="2577" width="2.7109375" style="1" hidden="1"/>
    <col min="2578" max="2579" width="11.7109375" style="1" hidden="1"/>
    <col min="2580" max="2580" width="10.7109375" style="1" hidden="1"/>
    <col min="2581" max="2581" width="11.28515625" style="1" hidden="1"/>
    <col min="2582" max="2810" width="8.85546875" style="1" hidden="1"/>
    <col min="2811" max="2811" width="23.28515625" style="1" hidden="1"/>
    <col min="2812" max="2812" width="12.28515625" style="1" hidden="1"/>
    <col min="2813" max="2813" width="10.28515625" style="1" hidden="1"/>
    <col min="2814" max="2814" width="10" style="1" hidden="1"/>
    <col min="2815" max="2815" width="11.42578125" style="1" hidden="1"/>
    <col min="2816" max="2816" width="10.7109375" style="1" hidden="1"/>
    <col min="2817" max="2817" width="10.28515625" style="1" hidden="1"/>
    <col min="2818" max="2818" width="9.7109375" style="1" hidden="1"/>
    <col min="2819" max="2819" width="10.7109375" style="1" hidden="1"/>
    <col min="2820" max="2821" width="9.7109375" style="1" hidden="1"/>
    <col min="2822" max="2822" width="10.7109375" style="1" hidden="1"/>
    <col min="2823" max="2823" width="12.42578125" style="1" hidden="1"/>
    <col min="2824" max="2824" width="12" style="1" hidden="1"/>
    <col min="2825" max="2825" width="8.85546875" style="1" hidden="1"/>
    <col min="2826" max="2826" width="11.28515625" style="1" hidden="1"/>
    <col min="2827" max="2827" width="10.7109375" style="1" hidden="1"/>
    <col min="2828" max="2828" width="9.42578125" style="1" hidden="1"/>
    <col min="2829" max="2829" width="12.7109375" style="1" hidden="1"/>
    <col min="2830" max="2830" width="10.140625" style="1" hidden="1"/>
    <col min="2831" max="2832" width="11.7109375" style="1" hidden="1"/>
    <col min="2833" max="2833" width="2.7109375" style="1" hidden="1"/>
    <col min="2834" max="2835" width="11.7109375" style="1" hidden="1"/>
    <col min="2836" max="2836" width="10.7109375" style="1" hidden="1"/>
    <col min="2837" max="2837" width="11.28515625" style="1" hidden="1"/>
    <col min="2838" max="3066" width="8.85546875" style="1" hidden="1"/>
    <col min="3067" max="3067" width="23.28515625" style="1" hidden="1"/>
    <col min="3068" max="3068" width="12.28515625" style="1" hidden="1"/>
    <col min="3069" max="3069" width="10.28515625" style="1" hidden="1"/>
    <col min="3070" max="3070" width="10" style="1" hidden="1"/>
    <col min="3071" max="3071" width="11.42578125" style="1" hidden="1"/>
    <col min="3072" max="3072" width="10.7109375" style="1" hidden="1"/>
    <col min="3073" max="3073" width="10.28515625" style="1" hidden="1"/>
    <col min="3074" max="3074" width="9.7109375" style="1" hidden="1"/>
    <col min="3075" max="3075" width="10.7109375" style="1" hidden="1"/>
    <col min="3076" max="3077" width="9.7109375" style="1" hidden="1"/>
    <col min="3078" max="3078" width="10.7109375" style="1" hidden="1"/>
    <col min="3079" max="3079" width="12.42578125" style="1" hidden="1"/>
    <col min="3080" max="3080" width="12" style="1" hidden="1"/>
    <col min="3081" max="3081" width="8.85546875" style="1" hidden="1"/>
    <col min="3082" max="3082" width="11.28515625" style="1" hidden="1"/>
    <col min="3083" max="3083" width="10.7109375" style="1" hidden="1"/>
    <col min="3084" max="3084" width="9.42578125" style="1" hidden="1"/>
    <col min="3085" max="3085" width="12.7109375" style="1" hidden="1"/>
    <col min="3086" max="3086" width="10.140625" style="1" hidden="1"/>
    <col min="3087" max="3088" width="11.7109375" style="1" hidden="1"/>
    <col min="3089" max="3089" width="2.7109375" style="1" hidden="1"/>
    <col min="3090" max="3091" width="11.7109375" style="1" hidden="1"/>
    <col min="3092" max="3092" width="10.7109375" style="1" hidden="1"/>
    <col min="3093" max="3093" width="11.28515625" style="1" hidden="1"/>
    <col min="3094" max="3322" width="8.85546875" style="1" hidden="1"/>
    <col min="3323" max="3323" width="23.28515625" style="1" hidden="1"/>
    <col min="3324" max="3324" width="12.28515625" style="1" hidden="1"/>
    <col min="3325" max="3325" width="10.28515625" style="1" hidden="1"/>
    <col min="3326" max="3326" width="10" style="1" hidden="1"/>
    <col min="3327" max="3327" width="11.42578125" style="1" hidden="1"/>
    <col min="3328" max="3328" width="10.7109375" style="1" hidden="1"/>
    <col min="3329" max="3329" width="10.28515625" style="1" hidden="1"/>
    <col min="3330" max="3330" width="9.7109375" style="1" hidden="1"/>
    <col min="3331" max="3331" width="10.7109375" style="1" hidden="1"/>
    <col min="3332" max="3333" width="9.7109375" style="1" hidden="1"/>
    <col min="3334" max="3334" width="10.7109375" style="1" hidden="1"/>
    <col min="3335" max="3335" width="12.42578125" style="1" hidden="1"/>
    <col min="3336" max="3336" width="12" style="1" hidden="1"/>
    <col min="3337" max="3337" width="8.85546875" style="1" hidden="1"/>
    <col min="3338" max="3338" width="11.28515625" style="1" hidden="1"/>
    <col min="3339" max="3339" width="10.7109375" style="1" hidden="1"/>
    <col min="3340" max="3340" width="9.42578125" style="1" hidden="1"/>
    <col min="3341" max="3341" width="12.7109375" style="1" hidden="1"/>
    <col min="3342" max="3342" width="10.140625" style="1" hidden="1"/>
    <col min="3343" max="3344" width="11.7109375" style="1" hidden="1"/>
    <col min="3345" max="3345" width="2.7109375" style="1" hidden="1"/>
    <col min="3346" max="3347" width="11.7109375" style="1" hidden="1"/>
    <col min="3348" max="3348" width="10.7109375" style="1" hidden="1"/>
    <col min="3349" max="3349" width="11.28515625" style="1" hidden="1"/>
    <col min="3350" max="3578" width="8.85546875" style="1" hidden="1"/>
    <col min="3579" max="3579" width="23.28515625" style="1" hidden="1"/>
    <col min="3580" max="3580" width="12.28515625" style="1" hidden="1"/>
    <col min="3581" max="3581" width="10.28515625" style="1" hidden="1"/>
    <col min="3582" max="3582" width="10" style="1" hidden="1"/>
    <col min="3583" max="3583" width="11.42578125" style="1" hidden="1"/>
    <col min="3584" max="3584" width="10.7109375" style="1" hidden="1"/>
    <col min="3585" max="3585" width="10.28515625" style="1" hidden="1"/>
    <col min="3586" max="3586" width="9.7109375" style="1" hidden="1"/>
    <col min="3587" max="3587" width="10.7109375" style="1" hidden="1"/>
    <col min="3588" max="3589" width="9.7109375" style="1" hidden="1"/>
    <col min="3590" max="3590" width="10.7109375" style="1" hidden="1"/>
    <col min="3591" max="3591" width="12.42578125" style="1" hidden="1"/>
    <col min="3592" max="3592" width="12" style="1" hidden="1"/>
    <col min="3593" max="3593" width="8.85546875" style="1" hidden="1"/>
    <col min="3594" max="3594" width="11.28515625" style="1" hidden="1"/>
    <col min="3595" max="3595" width="10.7109375" style="1" hidden="1"/>
    <col min="3596" max="3596" width="9.42578125" style="1" hidden="1"/>
    <col min="3597" max="3597" width="12.7109375" style="1" hidden="1"/>
    <col min="3598" max="3598" width="10.140625" style="1" hidden="1"/>
    <col min="3599" max="3600" width="11.7109375" style="1" hidden="1"/>
    <col min="3601" max="3601" width="2.7109375" style="1" hidden="1"/>
    <col min="3602" max="3603" width="11.7109375" style="1" hidden="1"/>
    <col min="3604" max="3604" width="10.7109375" style="1" hidden="1"/>
    <col min="3605" max="3605" width="11.28515625" style="1" hidden="1"/>
    <col min="3606" max="3834" width="8.85546875" style="1" hidden="1"/>
    <col min="3835" max="3835" width="23.28515625" style="1" hidden="1"/>
    <col min="3836" max="3836" width="12.28515625" style="1" hidden="1"/>
    <col min="3837" max="3837" width="10.28515625" style="1" hidden="1"/>
    <col min="3838" max="3838" width="10" style="1" hidden="1"/>
    <col min="3839" max="3839" width="11.42578125" style="1" hidden="1"/>
    <col min="3840" max="3840" width="10.7109375" style="1" hidden="1"/>
    <col min="3841" max="3841" width="10.28515625" style="1" hidden="1"/>
    <col min="3842" max="3842" width="9.7109375" style="1" hidden="1"/>
    <col min="3843" max="3843" width="10.7109375" style="1" hidden="1"/>
    <col min="3844" max="3845" width="9.7109375" style="1" hidden="1"/>
    <col min="3846" max="3846" width="10.7109375" style="1" hidden="1"/>
    <col min="3847" max="3847" width="12.42578125" style="1" hidden="1"/>
    <col min="3848" max="3848" width="12" style="1" hidden="1"/>
    <col min="3849" max="3849" width="8.85546875" style="1" hidden="1"/>
    <col min="3850" max="3850" width="11.28515625" style="1" hidden="1"/>
    <col min="3851" max="3851" width="10.7109375" style="1" hidden="1"/>
    <col min="3852" max="3852" width="9.42578125" style="1" hidden="1"/>
    <col min="3853" max="3853" width="12.7109375" style="1" hidden="1"/>
    <col min="3854" max="3854" width="10.140625" style="1" hidden="1"/>
    <col min="3855" max="3856" width="11.7109375" style="1" hidden="1"/>
    <col min="3857" max="3857" width="2.7109375" style="1" hidden="1"/>
    <col min="3858" max="3859" width="11.7109375" style="1" hidden="1"/>
    <col min="3860" max="3860" width="10.7109375" style="1" hidden="1"/>
    <col min="3861" max="3861" width="11.28515625" style="1" hidden="1"/>
    <col min="3862" max="4090" width="8.85546875" style="1" hidden="1"/>
    <col min="4091" max="4091" width="23.28515625" style="1" hidden="1"/>
    <col min="4092" max="4092" width="12.28515625" style="1" hidden="1"/>
    <col min="4093" max="4093" width="10.28515625" style="1" hidden="1"/>
    <col min="4094" max="4094" width="10" style="1" hidden="1"/>
    <col min="4095" max="4095" width="11.42578125" style="1" hidden="1"/>
    <col min="4096" max="4096" width="10.7109375" style="1" hidden="1"/>
    <col min="4097" max="4097" width="10.28515625" style="1" hidden="1"/>
    <col min="4098" max="4098" width="9.7109375" style="1" hidden="1"/>
    <col min="4099" max="4099" width="10.7109375" style="1" hidden="1"/>
    <col min="4100" max="4101" width="9.7109375" style="1" hidden="1"/>
    <col min="4102" max="4102" width="10.7109375" style="1" hidden="1"/>
    <col min="4103" max="4103" width="12.42578125" style="1" hidden="1"/>
    <col min="4104" max="4104" width="12" style="1" hidden="1"/>
    <col min="4105" max="4105" width="8.85546875" style="1" hidden="1"/>
    <col min="4106" max="4106" width="11.28515625" style="1" hidden="1"/>
    <col min="4107" max="4107" width="10.7109375" style="1" hidden="1"/>
    <col min="4108" max="4108" width="9.42578125" style="1" hidden="1"/>
    <col min="4109" max="4109" width="12.7109375" style="1" hidden="1"/>
    <col min="4110" max="4110" width="10.140625" style="1" hidden="1"/>
    <col min="4111" max="4112" width="11.7109375" style="1" hidden="1"/>
    <col min="4113" max="4113" width="2.7109375" style="1" hidden="1"/>
    <col min="4114" max="4115" width="11.7109375" style="1" hidden="1"/>
    <col min="4116" max="4116" width="10.7109375" style="1" hidden="1"/>
    <col min="4117" max="4117" width="11.28515625" style="1" hidden="1"/>
    <col min="4118" max="4346" width="8.85546875" style="1" hidden="1"/>
    <col min="4347" max="4347" width="23.28515625" style="1" hidden="1"/>
    <col min="4348" max="4348" width="12.28515625" style="1" hidden="1"/>
    <col min="4349" max="4349" width="10.28515625" style="1" hidden="1"/>
    <col min="4350" max="4350" width="10" style="1" hidden="1"/>
    <col min="4351" max="4351" width="11.42578125" style="1" hidden="1"/>
    <col min="4352" max="4352" width="10.7109375" style="1" hidden="1"/>
    <col min="4353" max="4353" width="10.28515625" style="1" hidden="1"/>
    <col min="4354" max="4354" width="9.7109375" style="1" hidden="1"/>
    <col min="4355" max="4355" width="10.7109375" style="1" hidden="1"/>
    <col min="4356" max="4357" width="9.7109375" style="1" hidden="1"/>
    <col min="4358" max="4358" width="10.7109375" style="1" hidden="1"/>
    <col min="4359" max="4359" width="12.42578125" style="1" hidden="1"/>
    <col min="4360" max="4360" width="12" style="1" hidden="1"/>
    <col min="4361" max="4361" width="8.85546875" style="1" hidden="1"/>
    <col min="4362" max="4362" width="11.28515625" style="1" hidden="1"/>
    <col min="4363" max="4363" width="10.7109375" style="1" hidden="1"/>
    <col min="4364" max="4364" width="9.42578125" style="1" hidden="1"/>
    <col min="4365" max="4365" width="12.7109375" style="1" hidden="1"/>
    <col min="4366" max="4366" width="10.140625" style="1" hidden="1"/>
    <col min="4367" max="4368" width="11.7109375" style="1" hidden="1"/>
    <col min="4369" max="4369" width="2.7109375" style="1" hidden="1"/>
    <col min="4370" max="4371" width="11.7109375" style="1" hidden="1"/>
    <col min="4372" max="4372" width="10.7109375" style="1" hidden="1"/>
    <col min="4373" max="4373" width="11.28515625" style="1" hidden="1"/>
    <col min="4374" max="4602" width="8.85546875" style="1" hidden="1"/>
    <col min="4603" max="4603" width="23.28515625" style="1" hidden="1"/>
    <col min="4604" max="4604" width="12.28515625" style="1" hidden="1"/>
    <col min="4605" max="4605" width="10.28515625" style="1" hidden="1"/>
    <col min="4606" max="4606" width="10" style="1" hidden="1"/>
    <col min="4607" max="4607" width="11.42578125" style="1" hidden="1"/>
    <col min="4608" max="4608" width="10.7109375" style="1" hidden="1"/>
    <col min="4609" max="4609" width="10.28515625" style="1" hidden="1"/>
    <col min="4610" max="4610" width="9.7109375" style="1" hidden="1"/>
    <col min="4611" max="4611" width="10.7109375" style="1" hidden="1"/>
    <col min="4612" max="4613" width="9.7109375" style="1" hidden="1"/>
    <col min="4614" max="4614" width="10.7109375" style="1" hidden="1"/>
    <col min="4615" max="4615" width="12.42578125" style="1" hidden="1"/>
    <col min="4616" max="4616" width="12" style="1" hidden="1"/>
    <col min="4617" max="4617" width="8.85546875" style="1" hidden="1"/>
    <col min="4618" max="4618" width="11.28515625" style="1" hidden="1"/>
    <col min="4619" max="4619" width="10.7109375" style="1" hidden="1"/>
    <col min="4620" max="4620" width="9.42578125" style="1" hidden="1"/>
    <col min="4621" max="4621" width="12.7109375" style="1" hidden="1"/>
    <col min="4622" max="4622" width="10.140625" style="1" hidden="1"/>
    <col min="4623" max="4624" width="11.7109375" style="1" hidden="1"/>
    <col min="4625" max="4625" width="2.7109375" style="1" hidden="1"/>
    <col min="4626" max="4627" width="11.7109375" style="1" hidden="1"/>
    <col min="4628" max="4628" width="10.7109375" style="1" hidden="1"/>
    <col min="4629" max="4629" width="11.28515625" style="1" hidden="1"/>
    <col min="4630" max="4858" width="8.85546875" style="1" hidden="1"/>
    <col min="4859" max="4859" width="23.28515625" style="1" hidden="1"/>
    <col min="4860" max="4860" width="12.28515625" style="1" hidden="1"/>
    <col min="4861" max="4861" width="10.28515625" style="1" hidden="1"/>
    <col min="4862" max="4862" width="10" style="1" hidden="1"/>
    <col min="4863" max="4863" width="11.42578125" style="1" hidden="1"/>
    <col min="4864" max="4864" width="10.7109375" style="1" hidden="1"/>
    <col min="4865" max="4865" width="10.28515625" style="1" hidden="1"/>
    <col min="4866" max="4866" width="9.7109375" style="1" hidden="1"/>
    <col min="4867" max="4867" width="10.7109375" style="1" hidden="1"/>
    <col min="4868" max="4869" width="9.7109375" style="1" hidden="1"/>
    <col min="4870" max="4870" width="10.7109375" style="1" hidden="1"/>
    <col min="4871" max="4871" width="12.42578125" style="1" hidden="1"/>
    <col min="4872" max="4872" width="12" style="1" hidden="1"/>
    <col min="4873" max="4873" width="8.85546875" style="1" hidden="1"/>
    <col min="4874" max="4874" width="11.28515625" style="1" hidden="1"/>
    <col min="4875" max="4875" width="10.7109375" style="1" hidden="1"/>
    <col min="4876" max="4876" width="9.42578125" style="1" hidden="1"/>
    <col min="4877" max="4877" width="12.7109375" style="1" hidden="1"/>
    <col min="4878" max="4878" width="10.140625" style="1" hidden="1"/>
    <col min="4879" max="4880" width="11.7109375" style="1" hidden="1"/>
    <col min="4881" max="4881" width="2.7109375" style="1" hidden="1"/>
    <col min="4882" max="4883" width="11.7109375" style="1" hidden="1"/>
    <col min="4884" max="4884" width="10.7109375" style="1" hidden="1"/>
    <col min="4885" max="4885" width="11.28515625" style="1" hidden="1"/>
    <col min="4886" max="5114" width="8.85546875" style="1" hidden="1"/>
    <col min="5115" max="5115" width="23.28515625" style="1" hidden="1"/>
    <col min="5116" max="5116" width="12.28515625" style="1" hidden="1"/>
    <col min="5117" max="5117" width="10.28515625" style="1" hidden="1"/>
    <col min="5118" max="5118" width="10" style="1" hidden="1"/>
    <col min="5119" max="5119" width="11.42578125" style="1" hidden="1"/>
    <col min="5120" max="5120" width="10.7109375" style="1" hidden="1"/>
    <col min="5121" max="5121" width="10.28515625" style="1" hidden="1"/>
    <col min="5122" max="5122" width="9.7109375" style="1" hidden="1"/>
    <col min="5123" max="5123" width="10.7109375" style="1" hidden="1"/>
    <col min="5124" max="5125" width="9.7109375" style="1" hidden="1"/>
    <col min="5126" max="5126" width="10.7109375" style="1" hidden="1"/>
    <col min="5127" max="5127" width="12.42578125" style="1" hidden="1"/>
    <col min="5128" max="5128" width="12" style="1" hidden="1"/>
    <col min="5129" max="5129" width="8.85546875" style="1" hidden="1"/>
    <col min="5130" max="5130" width="11.28515625" style="1" hidden="1"/>
    <col min="5131" max="5131" width="10.7109375" style="1" hidden="1"/>
    <col min="5132" max="5132" width="9.42578125" style="1" hidden="1"/>
    <col min="5133" max="5133" width="12.7109375" style="1" hidden="1"/>
    <col min="5134" max="5134" width="10.140625" style="1" hidden="1"/>
    <col min="5135" max="5136" width="11.7109375" style="1" hidden="1"/>
    <col min="5137" max="5137" width="2.7109375" style="1" hidden="1"/>
    <col min="5138" max="5139" width="11.7109375" style="1" hidden="1"/>
    <col min="5140" max="5140" width="10.7109375" style="1" hidden="1"/>
    <col min="5141" max="5141" width="11.28515625" style="1" hidden="1"/>
    <col min="5142" max="5370" width="8.85546875" style="1" hidden="1"/>
    <col min="5371" max="5371" width="23.28515625" style="1" hidden="1"/>
    <col min="5372" max="5372" width="12.28515625" style="1" hidden="1"/>
    <col min="5373" max="5373" width="10.28515625" style="1" hidden="1"/>
    <col min="5374" max="5374" width="10" style="1" hidden="1"/>
    <col min="5375" max="5375" width="11.42578125" style="1" hidden="1"/>
    <col min="5376" max="5376" width="10.7109375" style="1" hidden="1"/>
    <col min="5377" max="5377" width="10.28515625" style="1" hidden="1"/>
    <col min="5378" max="5378" width="9.7109375" style="1" hidden="1"/>
    <col min="5379" max="5379" width="10.7109375" style="1" hidden="1"/>
    <col min="5380" max="5381" width="9.7109375" style="1" hidden="1"/>
    <col min="5382" max="5382" width="10.7109375" style="1" hidden="1"/>
    <col min="5383" max="5383" width="12.42578125" style="1" hidden="1"/>
    <col min="5384" max="5384" width="12" style="1" hidden="1"/>
    <col min="5385" max="5385" width="8.85546875" style="1" hidden="1"/>
    <col min="5386" max="5386" width="11.28515625" style="1" hidden="1"/>
    <col min="5387" max="5387" width="10.7109375" style="1" hidden="1"/>
    <col min="5388" max="5388" width="9.42578125" style="1" hidden="1"/>
    <col min="5389" max="5389" width="12.7109375" style="1" hidden="1"/>
    <col min="5390" max="5390" width="10.140625" style="1" hidden="1"/>
    <col min="5391" max="5392" width="11.7109375" style="1" hidden="1"/>
    <col min="5393" max="5393" width="2.7109375" style="1" hidden="1"/>
    <col min="5394" max="5395" width="11.7109375" style="1" hidden="1"/>
    <col min="5396" max="5396" width="10.7109375" style="1" hidden="1"/>
    <col min="5397" max="5397" width="11.28515625" style="1" hidden="1"/>
    <col min="5398" max="5626" width="8.85546875" style="1" hidden="1"/>
    <col min="5627" max="5627" width="23.28515625" style="1" hidden="1"/>
    <col min="5628" max="5628" width="12.28515625" style="1" hidden="1"/>
    <col min="5629" max="5629" width="10.28515625" style="1" hidden="1"/>
    <col min="5630" max="5630" width="10" style="1" hidden="1"/>
    <col min="5631" max="5631" width="11.42578125" style="1" hidden="1"/>
    <col min="5632" max="5632" width="10.7109375" style="1" hidden="1"/>
    <col min="5633" max="5633" width="10.28515625" style="1" hidden="1"/>
    <col min="5634" max="5634" width="9.7109375" style="1" hidden="1"/>
    <col min="5635" max="5635" width="10.7109375" style="1" hidden="1"/>
    <col min="5636" max="5637" width="9.7109375" style="1" hidden="1"/>
    <col min="5638" max="5638" width="10.7109375" style="1" hidden="1"/>
    <col min="5639" max="5639" width="12.42578125" style="1" hidden="1"/>
    <col min="5640" max="5640" width="12" style="1" hidden="1"/>
    <col min="5641" max="5641" width="8.85546875" style="1" hidden="1"/>
    <col min="5642" max="5642" width="11.28515625" style="1" hidden="1"/>
    <col min="5643" max="5643" width="10.7109375" style="1" hidden="1"/>
    <col min="5644" max="5644" width="9.42578125" style="1" hidden="1"/>
    <col min="5645" max="5645" width="12.7109375" style="1" hidden="1"/>
    <col min="5646" max="5646" width="10.140625" style="1" hidden="1"/>
    <col min="5647" max="5648" width="11.7109375" style="1" hidden="1"/>
    <col min="5649" max="5649" width="2.7109375" style="1" hidden="1"/>
    <col min="5650" max="5651" width="11.7109375" style="1" hidden="1"/>
    <col min="5652" max="5652" width="10.7109375" style="1" hidden="1"/>
    <col min="5653" max="5653" width="11.28515625" style="1" hidden="1"/>
    <col min="5654" max="5882" width="8.85546875" style="1" hidden="1"/>
    <col min="5883" max="5883" width="23.28515625" style="1" hidden="1"/>
    <col min="5884" max="5884" width="12.28515625" style="1" hidden="1"/>
    <col min="5885" max="5885" width="10.28515625" style="1" hidden="1"/>
    <col min="5886" max="5886" width="10" style="1" hidden="1"/>
    <col min="5887" max="5887" width="11.42578125" style="1" hidden="1"/>
    <col min="5888" max="5888" width="10.7109375" style="1" hidden="1"/>
    <col min="5889" max="5889" width="10.28515625" style="1" hidden="1"/>
    <col min="5890" max="5890" width="9.7109375" style="1" hidden="1"/>
    <col min="5891" max="5891" width="10.7109375" style="1" hidden="1"/>
    <col min="5892" max="5893" width="9.7109375" style="1" hidden="1"/>
    <col min="5894" max="5894" width="10.7109375" style="1" hidden="1"/>
    <col min="5895" max="5895" width="12.42578125" style="1" hidden="1"/>
    <col min="5896" max="5896" width="12" style="1" hidden="1"/>
    <col min="5897" max="5897" width="8.85546875" style="1" hidden="1"/>
    <col min="5898" max="5898" width="11.28515625" style="1" hidden="1"/>
    <col min="5899" max="5899" width="10.7109375" style="1" hidden="1"/>
    <col min="5900" max="5900" width="9.42578125" style="1" hidden="1"/>
    <col min="5901" max="5901" width="12.7109375" style="1" hidden="1"/>
    <col min="5902" max="5902" width="10.140625" style="1" hidden="1"/>
    <col min="5903" max="5904" width="11.7109375" style="1" hidden="1"/>
    <col min="5905" max="5905" width="2.7109375" style="1" hidden="1"/>
    <col min="5906" max="5907" width="11.7109375" style="1" hidden="1"/>
    <col min="5908" max="5908" width="10.7109375" style="1" hidden="1"/>
    <col min="5909" max="5909" width="11.28515625" style="1" hidden="1"/>
    <col min="5910" max="6138" width="8.85546875" style="1" hidden="1"/>
    <col min="6139" max="6139" width="23.28515625" style="1" hidden="1"/>
    <col min="6140" max="6140" width="12.28515625" style="1" hidden="1"/>
    <col min="6141" max="6141" width="10.28515625" style="1" hidden="1"/>
    <col min="6142" max="6142" width="10" style="1" hidden="1"/>
    <col min="6143" max="6143" width="11.42578125" style="1" hidden="1"/>
    <col min="6144" max="6144" width="10.7109375" style="1" hidden="1"/>
    <col min="6145" max="6145" width="10.28515625" style="1" hidden="1"/>
    <col min="6146" max="6146" width="9.7109375" style="1" hidden="1"/>
    <col min="6147" max="6147" width="10.7109375" style="1" hidden="1"/>
    <col min="6148" max="6149" width="9.7109375" style="1" hidden="1"/>
    <col min="6150" max="6150" width="10.7109375" style="1" hidden="1"/>
    <col min="6151" max="6151" width="12.42578125" style="1" hidden="1"/>
    <col min="6152" max="6152" width="12" style="1" hidden="1"/>
    <col min="6153" max="6153" width="8.85546875" style="1" hidden="1"/>
    <col min="6154" max="6154" width="11.28515625" style="1" hidden="1"/>
    <col min="6155" max="6155" width="10.7109375" style="1" hidden="1"/>
    <col min="6156" max="6156" width="9.42578125" style="1" hidden="1"/>
    <col min="6157" max="6157" width="12.7109375" style="1" hidden="1"/>
    <col min="6158" max="6158" width="10.140625" style="1" hidden="1"/>
    <col min="6159" max="6160" width="11.7109375" style="1" hidden="1"/>
    <col min="6161" max="6161" width="2.7109375" style="1" hidden="1"/>
    <col min="6162" max="6163" width="11.7109375" style="1" hidden="1"/>
    <col min="6164" max="6164" width="10.7109375" style="1" hidden="1"/>
    <col min="6165" max="6165" width="11.28515625" style="1" hidden="1"/>
    <col min="6166" max="6394" width="8.85546875" style="1" hidden="1"/>
    <col min="6395" max="6395" width="23.28515625" style="1" hidden="1"/>
    <col min="6396" max="6396" width="12.28515625" style="1" hidden="1"/>
    <col min="6397" max="6397" width="10.28515625" style="1" hidden="1"/>
    <col min="6398" max="6398" width="10" style="1" hidden="1"/>
    <col min="6399" max="6399" width="11.42578125" style="1" hidden="1"/>
    <col min="6400" max="6400" width="10.7109375" style="1" hidden="1"/>
    <col min="6401" max="6401" width="10.28515625" style="1" hidden="1"/>
    <col min="6402" max="6402" width="9.7109375" style="1" hidden="1"/>
    <col min="6403" max="6403" width="10.7109375" style="1" hidden="1"/>
    <col min="6404" max="6405" width="9.7109375" style="1" hidden="1"/>
    <col min="6406" max="6406" width="10.7109375" style="1" hidden="1"/>
    <col min="6407" max="6407" width="12.42578125" style="1" hidden="1"/>
    <col min="6408" max="6408" width="12" style="1" hidden="1"/>
    <col min="6409" max="6409" width="8.85546875" style="1" hidden="1"/>
    <col min="6410" max="6410" width="11.28515625" style="1" hidden="1"/>
    <col min="6411" max="6411" width="10.7109375" style="1" hidden="1"/>
    <col min="6412" max="6412" width="9.42578125" style="1" hidden="1"/>
    <col min="6413" max="6413" width="12.7109375" style="1" hidden="1"/>
    <col min="6414" max="6414" width="10.140625" style="1" hidden="1"/>
    <col min="6415" max="6416" width="11.7109375" style="1" hidden="1"/>
    <col min="6417" max="6417" width="2.7109375" style="1" hidden="1"/>
    <col min="6418" max="6419" width="11.7109375" style="1" hidden="1"/>
    <col min="6420" max="6420" width="10.7109375" style="1" hidden="1"/>
    <col min="6421" max="6421" width="11.28515625" style="1" hidden="1"/>
    <col min="6422" max="6650" width="8.85546875" style="1" hidden="1"/>
    <col min="6651" max="6651" width="23.28515625" style="1" hidden="1"/>
    <col min="6652" max="6652" width="12.28515625" style="1" hidden="1"/>
    <col min="6653" max="6653" width="10.28515625" style="1" hidden="1"/>
    <col min="6654" max="6654" width="10" style="1" hidden="1"/>
    <col min="6655" max="6655" width="11.42578125" style="1" hidden="1"/>
    <col min="6656" max="6656" width="10.7109375" style="1" hidden="1"/>
    <col min="6657" max="6657" width="10.28515625" style="1" hidden="1"/>
    <col min="6658" max="6658" width="9.7109375" style="1" hidden="1"/>
    <col min="6659" max="6659" width="10.7109375" style="1" hidden="1"/>
    <col min="6660" max="6661" width="9.7109375" style="1" hidden="1"/>
    <col min="6662" max="6662" width="10.7109375" style="1" hidden="1"/>
    <col min="6663" max="6663" width="12.42578125" style="1" hidden="1"/>
    <col min="6664" max="6664" width="12" style="1" hidden="1"/>
    <col min="6665" max="6665" width="8.85546875" style="1" hidden="1"/>
    <col min="6666" max="6666" width="11.28515625" style="1" hidden="1"/>
    <col min="6667" max="6667" width="10.7109375" style="1" hidden="1"/>
    <col min="6668" max="6668" width="9.42578125" style="1" hidden="1"/>
    <col min="6669" max="6669" width="12.7109375" style="1" hidden="1"/>
    <col min="6670" max="6670" width="10.140625" style="1" hidden="1"/>
    <col min="6671" max="6672" width="11.7109375" style="1" hidden="1"/>
    <col min="6673" max="6673" width="2.7109375" style="1" hidden="1"/>
    <col min="6674" max="6675" width="11.7109375" style="1" hidden="1"/>
    <col min="6676" max="6676" width="10.7109375" style="1" hidden="1"/>
    <col min="6677" max="6677" width="11.28515625" style="1" hidden="1"/>
    <col min="6678" max="6906" width="8.85546875" style="1" hidden="1"/>
    <col min="6907" max="6907" width="23.28515625" style="1" hidden="1"/>
    <col min="6908" max="6908" width="12.28515625" style="1" hidden="1"/>
    <col min="6909" max="6909" width="10.28515625" style="1" hidden="1"/>
    <col min="6910" max="6910" width="10" style="1" hidden="1"/>
    <col min="6911" max="6911" width="11.42578125" style="1" hidden="1"/>
    <col min="6912" max="6912" width="10.7109375" style="1" hidden="1"/>
    <col min="6913" max="6913" width="10.28515625" style="1" hidden="1"/>
    <col min="6914" max="6914" width="9.7109375" style="1" hidden="1"/>
    <col min="6915" max="6915" width="10.7109375" style="1" hidden="1"/>
    <col min="6916" max="6917" width="9.7109375" style="1" hidden="1"/>
    <col min="6918" max="6918" width="10.7109375" style="1" hidden="1"/>
    <col min="6919" max="6919" width="12.42578125" style="1" hidden="1"/>
    <col min="6920" max="6920" width="12" style="1" hidden="1"/>
    <col min="6921" max="6921" width="8.85546875" style="1" hidden="1"/>
    <col min="6922" max="6922" width="11.28515625" style="1" hidden="1"/>
    <col min="6923" max="6923" width="10.7109375" style="1" hidden="1"/>
    <col min="6924" max="6924" width="9.42578125" style="1" hidden="1"/>
    <col min="6925" max="6925" width="12.7109375" style="1" hidden="1"/>
    <col min="6926" max="6926" width="10.140625" style="1" hidden="1"/>
    <col min="6927" max="6928" width="11.7109375" style="1" hidden="1"/>
    <col min="6929" max="6929" width="2.7109375" style="1" hidden="1"/>
    <col min="6930" max="6931" width="11.7109375" style="1" hidden="1"/>
    <col min="6932" max="6932" width="10.7109375" style="1" hidden="1"/>
    <col min="6933" max="6933" width="11.28515625" style="1" hidden="1"/>
    <col min="6934" max="7162" width="8.85546875" style="1" hidden="1"/>
    <col min="7163" max="7163" width="23.28515625" style="1" hidden="1"/>
    <col min="7164" max="7164" width="12.28515625" style="1" hidden="1"/>
    <col min="7165" max="7165" width="10.28515625" style="1" hidden="1"/>
    <col min="7166" max="7166" width="10" style="1" hidden="1"/>
    <col min="7167" max="7167" width="11.42578125" style="1" hidden="1"/>
    <col min="7168" max="7168" width="10.7109375" style="1" hidden="1"/>
    <col min="7169" max="7169" width="10.28515625" style="1" hidden="1"/>
    <col min="7170" max="7170" width="9.7109375" style="1" hidden="1"/>
    <col min="7171" max="7171" width="10.7109375" style="1" hidden="1"/>
    <col min="7172" max="7173" width="9.7109375" style="1" hidden="1"/>
    <col min="7174" max="7174" width="10.7109375" style="1" hidden="1"/>
    <col min="7175" max="7175" width="12.42578125" style="1" hidden="1"/>
    <col min="7176" max="7176" width="12" style="1" hidden="1"/>
    <col min="7177" max="7177" width="8.85546875" style="1" hidden="1"/>
    <col min="7178" max="7178" width="11.28515625" style="1" hidden="1"/>
    <col min="7179" max="7179" width="10.7109375" style="1" hidden="1"/>
    <col min="7180" max="7180" width="9.42578125" style="1" hidden="1"/>
    <col min="7181" max="7181" width="12.7109375" style="1" hidden="1"/>
    <col min="7182" max="7182" width="10.140625" style="1" hidden="1"/>
    <col min="7183" max="7184" width="11.7109375" style="1" hidden="1"/>
    <col min="7185" max="7185" width="2.7109375" style="1" hidden="1"/>
    <col min="7186" max="7187" width="11.7109375" style="1" hidden="1"/>
    <col min="7188" max="7188" width="10.7109375" style="1" hidden="1"/>
    <col min="7189" max="7189" width="11.28515625" style="1" hidden="1"/>
    <col min="7190" max="7418" width="8.85546875" style="1" hidden="1"/>
    <col min="7419" max="7419" width="23.28515625" style="1" hidden="1"/>
    <col min="7420" max="7420" width="12.28515625" style="1" hidden="1"/>
    <col min="7421" max="7421" width="10.28515625" style="1" hidden="1"/>
    <col min="7422" max="7422" width="10" style="1" hidden="1"/>
    <col min="7423" max="7423" width="11.42578125" style="1" hidden="1"/>
    <col min="7424" max="7424" width="10.7109375" style="1" hidden="1"/>
    <col min="7425" max="7425" width="10.28515625" style="1" hidden="1"/>
    <col min="7426" max="7426" width="9.7109375" style="1" hidden="1"/>
    <col min="7427" max="7427" width="10.7109375" style="1" hidden="1"/>
    <col min="7428" max="7429" width="9.7109375" style="1" hidden="1"/>
    <col min="7430" max="7430" width="10.7109375" style="1" hidden="1"/>
    <col min="7431" max="7431" width="12.42578125" style="1" hidden="1"/>
    <col min="7432" max="7432" width="12" style="1" hidden="1"/>
    <col min="7433" max="7433" width="8.85546875" style="1" hidden="1"/>
    <col min="7434" max="7434" width="11.28515625" style="1" hidden="1"/>
    <col min="7435" max="7435" width="10.7109375" style="1" hidden="1"/>
    <col min="7436" max="7436" width="9.42578125" style="1" hidden="1"/>
    <col min="7437" max="7437" width="12.7109375" style="1" hidden="1"/>
    <col min="7438" max="7438" width="10.140625" style="1" hidden="1"/>
    <col min="7439" max="7440" width="11.7109375" style="1" hidden="1"/>
    <col min="7441" max="7441" width="2.7109375" style="1" hidden="1"/>
    <col min="7442" max="7443" width="11.7109375" style="1" hidden="1"/>
    <col min="7444" max="7444" width="10.7109375" style="1" hidden="1"/>
    <col min="7445" max="7445" width="11.28515625" style="1" hidden="1"/>
    <col min="7446" max="7674" width="8.85546875" style="1" hidden="1"/>
    <col min="7675" max="7675" width="23.28515625" style="1" hidden="1"/>
    <col min="7676" max="7676" width="12.28515625" style="1" hidden="1"/>
    <col min="7677" max="7677" width="10.28515625" style="1" hidden="1"/>
    <col min="7678" max="7678" width="10" style="1" hidden="1"/>
    <col min="7679" max="7679" width="11.42578125" style="1" hidden="1"/>
    <col min="7680" max="7680" width="10.7109375" style="1" hidden="1"/>
    <col min="7681" max="7681" width="10.28515625" style="1" hidden="1"/>
    <col min="7682" max="7682" width="9.7109375" style="1" hidden="1"/>
    <col min="7683" max="7683" width="10.7109375" style="1" hidden="1"/>
    <col min="7684" max="7685" width="9.7109375" style="1" hidden="1"/>
    <col min="7686" max="7686" width="10.7109375" style="1" hidden="1"/>
    <col min="7687" max="7687" width="12.42578125" style="1" hidden="1"/>
    <col min="7688" max="7688" width="12" style="1" hidden="1"/>
    <col min="7689" max="7689" width="8.85546875" style="1" hidden="1"/>
    <col min="7690" max="7690" width="11.28515625" style="1" hidden="1"/>
    <col min="7691" max="7691" width="10.7109375" style="1" hidden="1"/>
    <col min="7692" max="7692" width="9.42578125" style="1" hidden="1"/>
    <col min="7693" max="7693" width="12.7109375" style="1" hidden="1"/>
    <col min="7694" max="7694" width="10.140625" style="1" hidden="1"/>
    <col min="7695" max="7696" width="11.7109375" style="1" hidden="1"/>
    <col min="7697" max="7697" width="2.7109375" style="1" hidden="1"/>
    <col min="7698" max="7699" width="11.7109375" style="1" hidden="1"/>
    <col min="7700" max="7700" width="10.7109375" style="1" hidden="1"/>
    <col min="7701" max="7701" width="11.28515625" style="1" hidden="1"/>
    <col min="7702" max="7930" width="8.85546875" style="1" hidden="1"/>
    <col min="7931" max="7931" width="23.28515625" style="1" hidden="1"/>
    <col min="7932" max="7932" width="12.28515625" style="1" hidden="1"/>
    <col min="7933" max="7933" width="10.28515625" style="1" hidden="1"/>
    <col min="7934" max="7934" width="10" style="1" hidden="1"/>
    <col min="7935" max="7935" width="11.42578125" style="1" hidden="1"/>
    <col min="7936" max="7936" width="10.7109375" style="1" hidden="1"/>
    <col min="7937" max="7937" width="10.28515625" style="1" hidden="1"/>
    <col min="7938" max="7938" width="9.7109375" style="1" hidden="1"/>
    <col min="7939" max="7939" width="10.7109375" style="1" hidden="1"/>
    <col min="7940" max="7941" width="9.7109375" style="1" hidden="1"/>
    <col min="7942" max="7942" width="10.7109375" style="1" hidden="1"/>
    <col min="7943" max="7943" width="12.42578125" style="1" hidden="1"/>
    <col min="7944" max="7944" width="12" style="1" hidden="1"/>
    <col min="7945" max="7945" width="8.85546875" style="1" hidden="1"/>
    <col min="7946" max="7946" width="11.28515625" style="1" hidden="1"/>
    <col min="7947" max="7947" width="10.7109375" style="1" hidden="1"/>
    <col min="7948" max="7948" width="9.42578125" style="1" hidden="1"/>
    <col min="7949" max="7949" width="12.7109375" style="1" hidden="1"/>
    <col min="7950" max="7950" width="10.140625" style="1" hidden="1"/>
    <col min="7951" max="7952" width="11.7109375" style="1" hidden="1"/>
    <col min="7953" max="7953" width="2.7109375" style="1" hidden="1"/>
    <col min="7954" max="7955" width="11.7109375" style="1" hidden="1"/>
    <col min="7956" max="7956" width="10.7109375" style="1" hidden="1"/>
    <col min="7957" max="7957" width="11.28515625" style="1" hidden="1"/>
    <col min="7958" max="8186" width="8.85546875" style="1" hidden="1"/>
    <col min="8187" max="8187" width="23.28515625" style="1" hidden="1"/>
    <col min="8188" max="8188" width="12.28515625" style="1" hidden="1"/>
    <col min="8189" max="8189" width="10.28515625" style="1" hidden="1"/>
    <col min="8190" max="8190" width="10" style="1" hidden="1"/>
    <col min="8191" max="8191" width="11.42578125" style="1" hidden="1"/>
    <col min="8192" max="8192" width="10.7109375" style="1" hidden="1"/>
    <col min="8193" max="8193" width="10.28515625" style="1" hidden="1"/>
    <col min="8194" max="8194" width="9.7109375" style="1" hidden="1"/>
    <col min="8195" max="8195" width="10.7109375" style="1" hidden="1"/>
    <col min="8196" max="8197" width="9.7109375" style="1" hidden="1"/>
    <col min="8198" max="8198" width="10.7109375" style="1" hidden="1"/>
    <col min="8199" max="8199" width="12.42578125" style="1" hidden="1"/>
    <col min="8200" max="8200" width="12" style="1" hidden="1"/>
    <col min="8201" max="8201" width="8.85546875" style="1" hidden="1"/>
    <col min="8202" max="8202" width="11.28515625" style="1" hidden="1"/>
    <col min="8203" max="8203" width="10.7109375" style="1" hidden="1"/>
    <col min="8204" max="8204" width="9.42578125" style="1" hidden="1"/>
    <col min="8205" max="8205" width="12.7109375" style="1" hidden="1"/>
    <col min="8206" max="8206" width="10.140625" style="1" hidden="1"/>
    <col min="8207" max="8208" width="11.7109375" style="1" hidden="1"/>
    <col min="8209" max="8209" width="2.7109375" style="1" hidden="1"/>
    <col min="8210" max="8211" width="11.7109375" style="1" hidden="1"/>
    <col min="8212" max="8212" width="10.7109375" style="1" hidden="1"/>
    <col min="8213" max="8213" width="11.28515625" style="1" hidden="1"/>
    <col min="8214" max="8442" width="8.85546875" style="1" hidden="1"/>
    <col min="8443" max="8443" width="23.28515625" style="1" hidden="1"/>
    <col min="8444" max="8444" width="12.28515625" style="1" hidden="1"/>
    <col min="8445" max="8445" width="10.28515625" style="1" hidden="1"/>
    <col min="8446" max="8446" width="10" style="1" hidden="1"/>
    <col min="8447" max="8447" width="11.42578125" style="1" hidden="1"/>
    <col min="8448" max="8448" width="10.7109375" style="1" hidden="1"/>
    <col min="8449" max="8449" width="10.28515625" style="1" hidden="1"/>
    <col min="8450" max="8450" width="9.7109375" style="1" hidden="1"/>
    <col min="8451" max="8451" width="10.7109375" style="1" hidden="1"/>
    <col min="8452" max="8453" width="9.7109375" style="1" hidden="1"/>
    <col min="8454" max="8454" width="10.7109375" style="1" hidden="1"/>
    <col min="8455" max="8455" width="12.42578125" style="1" hidden="1"/>
    <col min="8456" max="8456" width="12" style="1" hidden="1"/>
    <col min="8457" max="8457" width="8.85546875" style="1" hidden="1"/>
    <col min="8458" max="8458" width="11.28515625" style="1" hidden="1"/>
    <col min="8459" max="8459" width="10.7109375" style="1" hidden="1"/>
    <col min="8460" max="8460" width="9.42578125" style="1" hidden="1"/>
    <col min="8461" max="8461" width="12.7109375" style="1" hidden="1"/>
    <col min="8462" max="8462" width="10.140625" style="1" hidden="1"/>
    <col min="8463" max="8464" width="11.7109375" style="1" hidden="1"/>
    <col min="8465" max="8465" width="2.7109375" style="1" hidden="1"/>
    <col min="8466" max="8467" width="11.7109375" style="1" hidden="1"/>
    <col min="8468" max="8468" width="10.7109375" style="1" hidden="1"/>
    <col min="8469" max="8469" width="11.28515625" style="1" hidden="1"/>
    <col min="8470" max="8698" width="8.85546875" style="1" hidden="1"/>
    <col min="8699" max="8699" width="23.28515625" style="1" hidden="1"/>
    <col min="8700" max="8700" width="12.28515625" style="1" hidden="1"/>
    <col min="8701" max="8701" width="10.28515625" style="1" hidden="1"/>
    <col min="8702" max="8702" width="10" style="1" hidden="1"/>
    <col min="8703" max="8703" width="11.42578125" style="1" hidden="1"/>
    <col min="8704" max="8704" width="10.7109375" style="1" hidden="1"/>
    <col min="8705" max="8705" width="10.28515625" style="1" hidden="1"/>
    <col min="8706" max="8706" width="9.7109375" style="1" hidden="1"/>
    <col min="8707" max="8707" width="10.7109375" style="1" hidden="1"/>
    <col min="8708" max="8709" width="9.7109375" style="1" hidden="1"/>
    <col min="8710" max="8710" width="10.7109375" style="1" hidden="1"/>
    <col min="8711" max="8711" width="12.42578125" style="1" hidden="1"/>
    <col min="8712" max="8712" width="12" style="1" hidden="1"/>
    <col min="8713" max="8713" width="8.85546875" style="1" hidden="1"/>
    <col min="8714" max="8714" width="11.28515625" style="1" hidden="1"/>
    <col min="8715" max="8715" width="10.7109375" style="1" hidden="1"/>
    <col min="8716" max="8716" width="9.42578125" style="1" hidden="1"/>
    <col min="8717" max="8717" width="12.7109375" style="1" hidden="1"/>
    <col min="8718" max="8718" width="10.140625" style="1" hidden="1"/>
    <col min="8719" max="8720" width="11.7109375" style="1" hidden="1"/>
    <col min="8721" max="8721" width="2.7109375" style="1" hidden="1"/>
    <col min="8722" max="8723" width="11.7109375" style="1" hidden="1"/>
    <col min="8724" max="8724" width="10.7109375" style="1" hidden="1"/>
    <col min="8725" max="8725" width="11.28515625" style="1" hidden="1"/>
    <col min="8726" max="8954" width="8.85546875" style="1" hidden="1"/>
    <col min="8955" max="8955" width="23.28515625" style="1" hidden="1"/>
    <col min="8956" max="8956" width="12.28515625" style="1" hidden="1"/>
    <col min="8957" max="8957" width="10.28515625" style="1" hidden="1"/>
    <col min="8958" max="8958" width="10" style="1" hidden="1"/>
    <col min="8959" max="8959" width="11.42578125" style="1" hidden="1"/>
    <col min="8960" max="8960" width="10.7109375" style="1" hidden="1"/>
    <col min="8961" max="8961" width="10.28515625" style="1" hidden="1"/>
    <col min="8962" max="8962" width="9.7109375" style="1" hidden="1"/>
    <col min="8963" max="8963" width="10.7109375" style="1" hidden="1"/>
    <col min="8964" max="8965" width="9.7109375" style="1" hidden="1"/>
    <col min="8966" max="8966" width="10.7109375" style="1" hidden="1"/>
    <col min="8967" max="8967" width="12.42578125" style="1" hidden="1"/>
    <col min="8968" max="8968" width="12" style="1" hidden="1"/>
    <col min="8969" max="8969" width="8.85546875" style="1" hidden="1"/>
    <col min="8970" max="8970" width="11.28515625" style="1" hidden="1"/>
    <col min="8971" max="8971" width="10.7109375" style="1" hidden="1"/>
    <col min="8972" max="8972" width="9.42578125" style="1" hidden="1"/>
    <col min="8973" max="8973" width="12.7109375" style="1" hidden="1"/>
    <col min="8974" max="8974" width="10.140625" style="1" hidden="1"/>
    <col min="8975" max="8976" width="11.7109375" style="1" hidden="1"/>
    <col min="8977" max="8977" width="2.7109375" style="1" hidden="1"/>
    <col min="8978" max="8979" width="11.7109375" style="1" hidden="1"/>
    <col min="8980" max="8980" width="10.7109375" style="1" hidden="1"/>
    <col min="8981" max="8981" width="11.28515625" style="1" hidden="1"/>
    <col min="8982" max="9210" width="8.85546875" style="1" hidden="1"/>
    <col min="9211" max="9211" width="23.28515625" style="1" hidden="1"/>
    <col min="9212" max="9212" width="12.28515625" style="1" hidden="1"/>
    <col min="9213" max="9213" width="10.28515625" style="1" hidden="1"/>
    <col min="9214" max="9214" width="10" style="1" hidden="1"/>
    <col min="9215" max="9215" width="11.42578125" style="1" hidden="1"/>
    <col min="9216" max="9216" width="10.7109375" style="1" hidden="1"/>
    <col min="9217" max="9217" width="10.28515625" style="1" hidden="1"/>
    <col min="9218" max="9218" width="9.7109375" style="1" hidden="1"/>
    <col min="9219" max="9219" width="10.7109375" style="1" hidden="1"/>
    <col min="9220" max="9221" width="9.7109375" style="1" hidden="1"/>
    <col min="9222" max="9222" width="10.7109375" style="1" hidden="1"/>
    <col min="9223" max="9223" width="12.42578125" style="1" hidden="1"/>
    <col min="9224" max="9224" width="12" style="1" hidden="1"/>
    <col min="9225" max="9225" width="8.85546875" style="1" hidden="1"/>
    <col min="9226" max="9226" width="11.28515625" style="1" hidden="1"/>
    <col min="9227" max="9227" width="10.7109375" style="1" hidden="1"/>
    <col min="9228" max="9228" width="9.42578125" style="1" hidden="1"/>
    <col min="9229" max="9229" width="12.7109375" style="1" hidden="1"/>
    <col min="9230" max="9230" width="10.140625" style="1" hidden="1"/>
    <col min="9231" max="9232" width="11.7109375" style="1" hidden="1"/>
    <col min="9233" max="9233" width="2.7109375" style="1" hidden="1"/>
    <col min="9234" max="9235" width="11.7109375" style="1" hidden="1"/>
    <col min="9236" max="9236" width="10.7109375" style="1" hidden="1"/>
    <col min="9237" max="9237" width="11.28515625" style="1" hidden="1"/>
    <col min="9238" max="9466" width="8.85546875" style="1" hidden="1"/>
    <col min="9467" max="9467" width="23.28515625" style="1" hidden="1"/>
    <col min="9468" max="9468" width="12.28515625" style="1" hidden="1"/>
    <col min="9469" max="9469" width="10.28515625" style="1" hidden="1"/>
    <col min="9470" max="9470" width="10" style="1" hidden="1"/>
    <col min="9471" max="9471" width="11.42578125" style="1" hidden="1"/>
    <col min="9472" max="9472" width="10.7109375" style="1" hidden="1"/>
    <col min="9473" max="9473" width="10.28515625" style="1" hidden="1"/>
    <col min="9474" max="9474" width="9.7109375" style="1" hidden="1"/>
    <col min="9475" max="9475" width="10.7109375" style="1" hidden="1"/>
    <col min="9476" max="9477" width="9.7109375" style="1" hidden="1"/>
    <col min="9478" max="9478" width="10.7109375" style="1" hidden="1"/>
    <col min="9479" max="9479" width="12.42578125" style="1" hidden="1"/>
    <col min="9480" max="9480" width="12" style="1" hidden="1"/>
    <col min="9481" max="9481" width="8.85546875" style="1" hidden="1"/>
    <col min="9482" max="9482" width="11.28515625" style="1" hidden="1"/>
    <col min="9483" max="9483" width="10.7109375" style="1" hidden="1"/>
    <col min="9484" max="9484" width="9.42578125" style="1" hidden="1"/>
    <col min="9485" max="9485" width="12.7109375" style="1" hidden="1"/>
    <col min="9486" max="9486" width="10.140625" style="1" hidden="1"/>
    <col min="9487" max="9488" width="11.7109375" style="1" hidden="1"/>
    <col min="9489" max="9489" width="2.7109375" style="1" hidden="1"/>
    <col min="9490" max="9491" width="11.7109375" style="1" hidden="1"/>
    <col min="9492" max="9492" width="10.7109375" style="1" hidden="1"/>
    <col min="9493" max="9493" width="11.28515625" style="1" hidden="1"/>
    <col min="9494" max="9722" width="8.85546875" style="1" hidden="1"/>
    <col min="9723" max="9723" width="23.28515625" style="1" hidden="1"/>
    <col min="9724" max="9724" width="12.28515625" style="1" hidden="1"/>
    <col min="9725" max="9725" width="10.28515625" style="1" hidden="1"/>
    <col min="9726" max="9726" width="10" style="1" hidden="1"/>
    <col min="9727" max="9727" width="11.42578125" style="1" hidden="1"/>
    <col min="9728" max="9728" width="10.7109375" style="1" hidden="1"/>
    <col min="9729" max="9729" width="10.28515625" style="1" hidden="1"/>
    <col min="9730" max="9730" width="9.7109375" style="1" hidden="1"/>
    <col min="9731" max="9731" width="10.7109375" style="1" hidden="1"/>
    <col min="9732" max="9733" width="9.7109375" style="1" hidden="1"/>
    <col min="9734" max="9734" width="10.7109375" style="1" hidden="1"/>
    <col min="9735" max="9735" width="12.42578125" style="1" hidden="1"/>
    <col min="9736" max="9736" width="12" style="1" hidden="1"/>
    <col min="9737" max="9737" width="8.85546875" style="1" hidden="1"/>
    <col min="9738" max="9738" width="11.28515625" style="1" hidden="1"/>
    <col min="9739" max="9739" width="10.7109375" style="1" hidden="1"/>
    <col min="9740" max="9740" width="9.42578125" style="1" hidden="1"/>
    <col min="9741" max="9741" width="12.7109375" style="1" hidden="1"/>
    <col min="9742" max="9742" width="10.140625" style="1" hidden="1"/>
    <col min="9743" max="9744" width="11.7109375" style="1" hidden="1"/>
    <col min="9745" max="9745" width="2.7109375" style="1" hidden="1"/>
    <col min="9746" max="9747" width="11.7109375" style="1" hidden="1"/>
    <col min="9748" max="9748" width="10.7109375" style="1" hidden="1"/>
    <col min="9749" max="9749" width="11.28515625" style="1" hidden="1"/>
    <col min="9750" max="9978" width="8.85546875" style="1" hidden="1"/>
    <col min="9979" max="9979" width="23.28515625" style="1" hidden="1"/>
    <col min="9980" max="9980" width="12.28515625" style="1" hidden="1"/>
    <col min="9981" max="9981" width="10.28515625" style="1" hidden="1"/>
    <col min="9982" max="9982" width="10" style="1" hidden="1"/>
    <col min="9983" max="9983" width="11.42578125" style="1" hidden="1"/>
    <col min="9984" max="9984" width="10.7109375" style="1" hidden="1"/>
    <col min="9985" max="9985" width="10.28515625" style="1" hidden="1"/>
    <col min="9986" max="9986" width="9.7109375" style="1" hidden="1"/>
    <col min="9987" max="9987" width="10.7109375" style="1" hidden="1"/>
    <col min="9988" max="9989" width="9.7109375" style="1" hidden="1"/>
    <col min="9990" max="9990" width="10.7109375" style="1" hidden="1"/>
    <col min="9991" max="9991" width="12.42578125" style="1" hidden="1"/>
    <col min="9992" max="9992" width="12" style="1" hidden="1"/>
    <col min="9993" max="9993" width="8.85546875" style="1" hidden="1"/>
    <col min="9994" max="9994" width="11.28515625" style="1" hidden="1"/>
    <col min="9995" max="9995" width="10.7109375" style="1" hidden="1"/>
    <col min="9996" max="9996" width="9.42578125" style="1" hidden="1"/>
    <col min="9997" max="9997" width="12.7109375" style="1" hidden="1"/>
    <col min="9998" max="9998" width="10.140625" style="1" hidden="1"/>
    <col min="9999" max="10000" width="11.7109375" style="1" hidden="1"/>
    <col min="10001" max="10001" width="2.7109375" style="1" hidden="1"/>
    <col min="10002" max="10003" width="11.7109375" style="1" hidden="1"/>
    <col min="10004" max="10004" width="10.7109375" style="1" hidden="1"/>
    <col min="10005" max="10005" width="11.28515625" style="1" hidden="1"/>
    <col min="10006" max="10234" width="8.85546875" style="1" hidden="1"/>
    <col min="10235" max="10235" width="23.28515625" style="1" hidden="1"/>
    <col min="10236" max="10236" width="12.28515625" style="1" hidden="1"/>
    <col min="10237" max="10237" width="10.28515625" style="1" hidden="1"/>
    <col min="10238" max="10238" width="10" style="1" hidden="1"/>
    <col min="10239" max="10239" width="11.42578125" style="1" hidden="1"/>
    <col min="10240" max="10240" width="10.7109375" style="1" hidden="1"/>
    <col min="10241" max="10241" width="10.28515625" style="1" hidden="1"/>
    <col min="10242" max="10242" width="9.7109375" style="1" hidden="1"/>
    <col min="10243" max="10243" width="10.7109375" style="1" hidden="1"/>
    <col min="10244" max="10245" width="9.7109375" style="1" hidden="1"/>
    <col min="10246" max="10246" width="10.7109375" style="1" hidden="1"/>
    <col min="10247" max="10247" width="12.42578125" style="1" hidden="1"/>
    <col min="10248" max="10248" width="12" style="1" hidden="1"/>
    <col min="10249" max="10249" width="8.85546875" style="1" hidden="1"/>
    <col min="10250" max="10250" width="11.28515625" style="1" hidden="1"/>
    <col min="10251" max="10251" width="10.7109375" style="1" hidden="1"/>
    <col min="10252" max="10252" width="9.42578125" style="1" hidden="1"/>
    <col min="10253" max="10253" width="12.7109375" style="1" hidden="1"/>
    <col min="10254" max="10254" width="10.140625" style="1" hidden="1"/>
    <col min="10255" max="10256" width="11.7109375" style="1" hidden="1"/>
    <col min="10257" max="10257" width="2.7109375" style="1" hidden="1"/>
    <col min="10258" max="10259" width="11.7109375" style="1" hidden="1"/>
    <col min="10260" max="10260" width="10.7109375" style="1" hidden="1"/>
    <col min="10261" max="10261" width="11.28515625" style="1" hidden="1"/>
    <col min="10262" max="10490" width="8.85546875" style="1" hidden="1"/>
    <col min="10491" max="10491" width="23.28515625" style="1" hidden="1"/>
    <col min="10492" max="10492" width="12.28515625" style="1" hidden="1"/>
    <col min="10493" max="10493" width="10.28515625" style="1" hidden="1"/>
    <col min="10494" max="10494" width="10" style="1" hidden="1"/>
    <col min="10495" max="10495" width="11.42578125" style="1" hidden="1"/>
    <col min="10496" max="10496" width="10.7109375" style="1" hidden="1"/>
    <col min="10497" max="10497" width="10.28515625" style="1" hidden="1"/>
    <col min="10498" max="10498" width="9.7109375" style="1" hidden="1"/>
    <col min="10499" max="10499" width="10.7109375" style="1" hidden="1"/>
    <col min="10500" max="10501" width="9.7109375" style="1" hidden="1"/>
    <col min="10502" max="10502" width="10.7109375" style="1" hidden="1"/>
    <col min="10503" max="10503" width="12.42578125" style="1" hidden="1"/>
    <col min="10504" max="10504" width="12" style="1" hidden="1"/>
    <col min="10505" max="10505" width="8.85546875" style="1" hidden="1"/>
    <col min="10506" max="10506" width="11.28515625" style="1" hidden="1"/>
    <col min="10507" max="10507" width="10.7109375" style="1" hidden="1"/>
    <col min="10508" max="10508" width="9.42578125" style="1" hidden="1"/>
    <col min="10509" max="10509" width="12.7109375" style="1" hidden="1"/>
    <col min="10510" max="10510" width="10.140625" style="1" hidden="1"/>
    <col min="10511" max="10512" width="11.7109375" style="1" hidden="1"/>
    <col min="10513" max="10513" width="2.7109375" style="1" hidden="1"/>
    <col min="10514" max="10515" width="11.7109375" style="1" hidden="1"/>
    <col min="10516" max="10516" width="10.7109375" style="1" hidden="1"/>
    <col min="10517" max="10517" width="11.28515625" style="1" hidden="1"/>
    <col min="10518" max="10746" width="8.85546875" style="1" hidden="1"/>
    <col min="10747" max="10747" width="23.28515625" style="1" hidden="1"/>
    <col min="10748" max="10748" width="12.28515625" style="1" hidden="1"/>
    <col min="10749" max="10749" width="10.28515625" style="1" hidden="1"/>
    <col min="10750" max="10750" width="10" style="1" hidden="1"/>
    <col min="10751" max="10751" width="11.42578125" style="1" hidden="1"/>
    <col min="10752" max="10752" width="10.7109375" style="1" hidden="1"/>
    <col min="10753" max="10753" width="10.28515625" style="1" hidden="1"/>
    <col min="10754" max="10754" width="9.7109375" style="1" hidden="1"/>
    <col min="10755" max="10755" width="10.7109375" style="1" hidden="1"/>
    <col min="10756" max="10757" width="9.7109375" style="1" hidden="1"/>
    <col min="10758" max="10758" width="10.7109375" style="1" hidden="1"/>
    <col min="10759" max="10759" width="12.42578125" style="1" hidden="1"/>
    <col min="10760" max="10760" width="12" style="1" hidden="1"/>
    <col min="10761" max="10761" width="8.85546875" style="1" hidden="1"/>
    <col min="10762" max="10762" width="11.28515625" style="1" hidden="1"/>
    <col min="10763" max="10763" width="10.7109375" style="1" hidden="1"/>
    <col min="10764" max="10764" width="9.42578125" style="1" hidden="1"/>
    <col min="10765" max="10765" width="12.7109375" style="1" hidden="1"/>
    <col min="10766" max="10766" width="10.140625" style="1" hidden="1"/>
    <col min="10767" max="10768" width="11.7109375" style="1" hidden="1"/>
    <col min="10769" max="10769" width="2.7109375" style="1" hidden="1"/>
    <col min="10770" max="10771" width="11.7109375" style="1" hidden="1"/>
    <col min="10772" max="10772" width="10.7109375" style="1" hidden="1"/>
    <col min="10773" max="10773" width="11.28515625" style="1" hidden="1"/>
    <col min="10774" max="11002" width="8.85546875" style="1" hidden="1"/>
    <col min="11003" max="11003" width="23.28515625" style="1" hidden="1"/>
    <col min="11004" max="11004" width="12.28515625" style="1" hidden="1"/>
    <col min="11005" max="11005" width="10.28515625" style="1" hidden="1"/>
    <col min="11006" max="11006" width="10" style="1" hidden="1"/>
    <col min="11007" max="11007" width="11.42578125" style="1" hidden="1"/>
    <col min="11008" max="11008" width="10.7109375" style="1" hidden="1"/>
    <col min="11009" max="11009" width="10.28515625" style="1" hidden="1"/>
    <col min="11010" max="11010" width="9.7109375" style="1" hidden="1"/>
    <col min="11011" max="11011" width="10.7109375" style="1" hidden="1"/>
    <col min="11012" max="11013" width="9.7109375" style="1" hidden="1"/>
    <col min="11014" max="11014" width="10.7109375" style="1" hidden="1"/>
    <col min="11015" max="11015" width="12.42578125" style="1" hidden="1"/>
    <col min="11016" max="11016" width="12" style="1" hidden="1"/>
    <col min="11017" max="11017" width="8.85546875" style="1" hidden="1"/>
    <col min="11018" max="11018" width="11.28515625" style="1" hidden="1"/>
    <col min="11019" max="11019" width="10.7109375" style="1" hidden="1"/>
    <col min="11020" max="11020" width="9.42578125" style="1" hidden="1"/>
    <col min="11021" max="11021" width="12.7109375" style="1" hidden="1"/>
    <col min="11022" max="11022" width="10.140625" style="1" hidden="1"/>
    <col min="11023" max="11024" width="11.7109375" style="1" hidden="1"/>
    <col min="11025" max="11025" width="2.7109375" style="1" hidden="1"/>
    <col min="11026" max="11027" width="11.7109375" style="1" hidden="1"/>
    <col min="11028" max="11028" width="10.7109375" style="1" hidden="1"/>
    <col min="11029" max="11029" width="11.28515625" style="1" hidden="1"/>
    <col min="11030" max="11258" width="8.85546875" style="1" hidden="1"/>
    <col min="11259" max="11259" width="23.28515625" style="1" hidden="1"/>
    <col min="11260" max="11260" width="12.28515625" style="1" hidden="1"/>
    <col min="11261" max="11261" width="10.28515625" style="1" hidden="1"/>
    <col min="11262" max="11262" width="10" style="1" hidden="1"/>
    <col min="11263" max="11263" width="11.42578125" style="1" hidden="1"/>
    <col min="11264" max="11264" width="10.7109375" style="1" hidden="1"/>
    <col min="11265" max="11265" width="10.28515625" style="1" hidden="1"/>
    <col min="11266" max="11266" width="9.7109375" style="1" hidden="1"/>
    <col min="11267" max="11267" width="10.7109375" style="1" hidden="1"/>
    <col min="11268" max="11269" width="9.7109375" style="1" hidden="1"/>
    <col min="11270" max="11270" width="10.7109375" style="1" hidden="1"/>
    <col min="11271" max="11271" width="12.42578125" style="1" hidden="1"/>
    <col min="11272" max="11272" width="12" style="1" hidden="1"/>
    <col min="11273" max="11273" width="8.85546875" style="1" hidden="1"/>
    <col min="11274" max="11274" width="11.28515625" style="1" hidden="1"/>
    <col min="11275" max="11275" width="10.7109375" style="1" hidden="1"/>
    <col min="11276" max="11276" width="9.42578125" style="1" hidden="1"/>
    <col min="11277" max="11277" width="12.7109375" style="1" hidden="1"/>
    <col min="11278" max="11278" width="10.140625" style="1" hidden="1"/>
    <col min="11279" max="11280" width="11.7109375" style="1" hidden="1"/>
    <col min="11281" max="11281" width="2.7109375" style="1" hidden="1"/>
    <col min="11282" max="11283" width="11.7109375" style="1" hidden="1"/>
    <col min="11284" max="11284" width="10.7109375" style="1" hidden="1"/>
    <col min="11285" max="11285" width="11.28515625" style="1" hidden="1"/>
    <col min="11286" max="11514" width="8.85546875" style="1" hidden="1"/>
    <col min="11515" max="11515" width="23.28515625" style="1" hidden="1"/>
    <col min="11516" max="11516" width="12.28515625" style="1" hidden="1"/>
    <col min="11517" max="11517" width="10.28515625" style="1" hidden="1"/>
    <col min="11518" max="11518" width="10" style="1" hidden="1"/>
    <col min="11519" max="11519" width="11.42578125" style="1" hidden="1"/>
    <col min="11520" max="11520" width="10.7109375" style="1" hidden="1"/>
    <col min="11521" max="11521" width="10.28515625" style="1" hidden="1"/>
    <col min="11522" max="11522" width="9.7109375" style="1" hidden="1"/>
    <col min="11523" max="11523" width="10.7109375" style="1" hidden="1"/>
    <col min="11524" max="11525" width="9.7109375" style="1" hidden="1"/>
    <col min="11526" max="11526" width="10.7109375" style="1" hidden="1"/>
    <col min="11527" max="11527" width="12.42578125" style="1" hidden="1"/>
    <col min="11528" max="11528" width="12" style="1" hidden="1"/>
    <col min="11529" max="11529" width="8.85546875" style="1" hidden="1"/>
    <col min="11530" max="11530" width="11.28515625" style="1" hidden="1"/>
    <col min="11531" max="11531" width="10.7109375" style="1" hidden="1"/>
    <col min="11532" max="11532" width="9.42578125" style="1" hidden="1"/>
    <col min="11533" max="11533" width="12.7109375" style="1" hidden="1"/>
    <col min="11534" max="11534" width="10.140625" style="1" hidden="1"/>
    <col min="11535" max="11536" width="11.7109375" style="1" hidden="1"/>
    <col min="11537" max="11537" width="2.7109375" style="1" hidden="1"/>
    <col min="11538" max="11539" width="11.7109375" style="1" hidden="1"/>
    <col min="11540" max="11540" width="10.7109375" style="1" hidden="1"/>
    <col min="11541" max="11541" width="11.28515625" style="1" hidden="1"/>
    <col min="11542" max="11770" width="8.85546875" style="1" hidden="1"/>
    <col min="11771" max="11771" width="23.28515625" style="1" hidden="1"/>
    <col min="11772" max="11772" width="12.28515625" style="1" hidden="1"/>
    <col min="11773" max="11773" width="10.28515625" style="1" hidden="1"/>
    <col min="11774" max="11774" width="10" style="1" hidden="1"/>
    <col min="11775" max="11775" width="11.42578125" style="1" hidden="1"/>
    <col min="11776" max="11776" width="10.7109375" style="1" hidden="1"/>
    <col min="11777" max="11777" width="10.28515625" style="1" hidden="1"/>
    <col min="11778" max="11778" width="9.7109375" style="1" hidden="1"/>
    <col min="11779" max="11779" width="10.7109375" style="1" hidden="1"/>
    <col min="11780" max="11781" width="9.7109375" style="1" hidden="1"/>
    <col min="11782" max="11782" width="10.7109375" style="1" hidden="1"/>
    <col min="11783" max="11783" width="12.42578125" style="1" hidden="1"/>
    <col min="11784" max="11784" width="12" style="1" hidden="1"/>
    <col min="11785" max="11785" width="8.85546875" style="1" hidden="1"/>
    <col min="11786" max="11786" width="11.28515625" style="1" hidden="1"/>
    <col min="11787" max="11787" width="10.7109375" style="1" hidden="1"/>
    <col min="11788" max="11788" width="9.42578125" style="1" hidden="1"/>
    <col min="11789" max="11789" width="12.7109375" style="1" hidden="1"/>
    <col min="11790" max="11790" width="10.140625" style="1" hidden="1"/>
    <col min="11791" max="11792" width="11.7109375" style="1" hidden="1"/>
    <col min="11793" max="11793" width="2.7109375" style="1" hidden="1"/>
    <col min="11794" max="11795" width="11.7109375" style="1" hidden="1"/>
    <col min="11796" max="11796" width="10.7109375" style="1" hidden="1"/>
    <col min="11797" max="11797" width="11.28515625" style="1" hidden="1"/>
    <col min="11798" max="12026" width="8.85546875" style="1" hidden="1"/>
    <col min="12027" max="12027" width="23.28515625" style="1" hidden="1"/>
    <col min="12028" max="12028" width="12.28515625" style="1" hidden="1"/>
    <col min="12029" max="12029" width="10.28515625" style="1" hidden="1"/>
    <col min="12030" max="12030" width="10" style="1" hidden="1"/>
    <col min="12031" max="12031" width="11.42578125" style="1" hidden="1"/>
    <col min="12032" max="12032" width="10.7109375" style="1" hidden="1"/>
    <col min="12033" max="12033" width="10.28515625" style="1" hidden="1"/>
    <col min="12034" max="12034" width="9.7109375" style="1" hidden="1"/>
    <col min="12035" max="12035" width="10.7109375" style="1" hidden="1"/>
    <col min="12036" max="12037" width="9.7109375" style="1" hidden="1"/>
    <col min="12038" max="12038" width="10.7109375" style="1" hidden="1"/>
    <col min="12039" max="12039" width="12.42578125" style="1" hidden="1"/>
    <col min="12040" max="12040" width="12" style="1" hidden="1"/>
    <col min="12041" max="12041" width="8.85546875" style="1" hidden="1"/>
    <col min="12042" max="12042" width="11.28515625" style="1" hidden="1"/>
    <col min="12043" max="12043" width="10.7109375" style="1" hidden="1"/>
    <col min="12044" max="12044" width="9.42578125" style="1" hidden="1"/>
    <col min="12045" max="12045" width="12.7109375" style="1" hidden="1"/>
    <col min="12046" max="12046" width="10.140625" style="1" hidden="1"/>
    <col min="12047" max="12048" width="11.7109375" style="1" hidden="1"/>
    <col min="12049" max="12049" width="2.7109375" style="1" hidden="1"/>
    <col min="12050" max="12051" width="11.7109375" style="1" hidden="1"/>
    <col min="12052" max="12052" width="10.7109375" style="1" hidden="1"/>
    <col min="12053" max="12053" width="11.28515625" style="1" hidden="1"/>
    <col min="12054" max="12282" width="8.85546875" style="1" hidden="1"/>
    <col min="12283" max="12283" width="23.28515625" style="1" hidden="1"/>
    <col min="12284" max="12284" width="12.28515625" style="1" hidden="1"/>
    <col min="12285" max="12285" width="10.28515625" style="1" hidden="1"/>
    <col min="12286" max="12286" width="10" style="1" hidden="1"/>
    <col min="12287" max="12287" width="11.42578125" style="1" hidden="1"/>
    <col min="12288" max="12288" width="10.7109375" style="1" hidden="1"/>
    <col min="12289" max="12289" width="10.28515625" style="1" hidden="1"/>
    <col min="12290" max="12290" width="9.7109375" style="1" hidden="1"/>
    <col min="12291" max="12291" width="10.7109375" style="1" hidden="1"/>
    <col min="12292" max="12293" width="9.7109375" style="1" hidden="1"/>
    <col min="12294" max="12294" width="10.7109375" style="1" hidden="1"/>
    <col min="12295" max="12295" width="12.42578125" style="1" hidden="1"/>
    <col min="12296" max="12296" width="12" style="1" hidden="1"/>
    <col min="12297" max="12297" width="8.85546875" style="1" hidden="1"/>
    <col min="12298" max="12298" width="11.28515625" style="1" hidden="1"/>
    <col min="12299" max="12299" width="10.7109375" style="1" hidden="1"/>
    <col min="12300" max="12300" width="9.42578125" style="1" hidden="1"/>
    <col min="12301" max="12301" width="12.7109375" style="1" hidden="1"/>
    <col min="12302" max="12302" width="10.140625" style="1" hidden="1"/>
    <col min="12303" max="12304" width="11.7109375" style="1" hidden="1"/>
    <col min="12305" max="12305" width="2.7109375" style="1" hidden="1"/>
    <col min="12306" max="12307" width="11.7109375" style="1" hidden="1"/>
    <col min="12308" max="12308" width="10.7109375" style="1" hidden="1"/>
    <col min="12309" max="12309" width="11.28515625" style="1" hidden="1"/>
    <col min="12310" max="12538" width="8.85546875" style="1" hidden="1"/>
    <col min="12539" max="12539" width="23.28515625" style="1" hidden="1"/>
    <col min="12540" max="12540" width="12.28515625" style="1" hidden="1"/>
    <col min="12541" max="12541" width="10.28515625" style="1" hidden="1"/>
    <col min="12542" max="12542" width="10" style="1" hidden="1"/>
    <col min="12543" max="12543" width="11.42578125" style="1" hidden="1"/>
    <col min="12544" max="12544" width="10.7109375" style="1" hidden="1"/>
    <col min="12545" max="12545" width="10.28515625" style="1" hidden="1"/>
    <col min="12546" max="12546" width="9.7109375" style="1" hidden="1"/>
    <col min="12547" max="12547" width="10.7109375" style="1" hidden="1"/>
    <col min="12548" max="12549" width="9.7109375" style="1" hidden="1"/>
    <col min="12550" max="12550" width="10.7109375" style="1" hidden="1"/>
    <col min="12551" max="12551" width="12.42578125" style="1" hidden="1"/>
    <col min="12552" max="12552" width="12" style="1" hidden="1"/>
    <col min="12553" max="12553" width="8.85546875" style="1" hidden="1"/>
    <col min="12554" max="12554" width="11.28515625" style="1" hidden="1"/>
    <col min="12555" max="12555" width="10.7109375" style="1" hidden="1"/>
    <col min="12556" max="12556" width="9.42578125" style="1" hidden="1"/>
    <col min="12557" max="12557" width="12.7109375" style="1" hidden="1"/>
    <col min="12558" max="12558" width="10.140625" style="1" hidden="1"/>
    <col min="12559" max="12560" width="11.7109375" style="1" hidden="1"/>
    <col min="12561" max="12561" width="2.7109375" style="1" hidden="1"/>
    <col min="12562" max="12563" width="11.7109375" style="1" hidden="1"/>
    <col min="12564" max="12564" width="10.7109375" style="1" hidden="1"/>
    <col min="12565" max="12565" width="11.28515625" style="1" hidden="1"/>
    <col min="12566" max="12794" width="8.85546875" style="1" hidden="1"/>
    <col min="12795" max="12795" width="23.28515625" style="1" hidden="1"/>
    <col min="12796" max="12796" width="12.28515625" style="1" hidden="1"/>
    <col min="12797" max="12797" width="10.28515625" style="1" hidden="1"/>
    <col min="12798" max="12798" width="10" style="1" hidden="1"/>
    <col min="12799" max="12799" width="11.42578125" style="1" hidden="1"/>
    <col min="12800" max="12800" width="10.7109375" style="1" hidden="1"/>
    <col min="12801" max="12801" width="10.28515625" style="1" hidden="1"/>
    <col min="12802" max="12802" width="9.7109375" style="1" hidden="1"/>
    <col min="12803" max="12803" width="10.7109375" style="1" hidden="1"/>
    <col min="12804" max="12805" width="9.7109375" style="1" hidden="1"/>
    <col min="12806" max="12806" width="10.7109375" style="1" hidden="1"/>
    <col min="12807" max="12807" width="12.42578125" style="1" hidden="1"/>
    <col min="12808" max="12808" width="12" style="1" hidden="1"/>
    <col min="12809" max="12809" width="8.85546875" style="1" hidden="1"/>
    <col min="12810" max="12810" width="11.28515625" style="1" hidden="1"/>
    <col min="12811" max="12811" width="10.7109375" style="1" hidden="1"/>
    <col min="12812" max="12812" width="9.42578125" style="1" hidden="1"/>
    <col min="12813" max="12813" width="12.7109375" style="1" hidden="1"/>
    <col min="12814" max="12814" width="10.140625" style="1" hidden="1"/>
    <col min="12815" max="12816" width="11.7109375" style="1" hidden="1"/>
    <col min="12817" max="12817" width="2.7109375" style="1" hidden="1"/>
    <col min="12818" max="12819" width="11.7109375" style="1" hidden="1"/>
    <col min="12820" max="12820" width="10.7109375" style="1" hidden="1"/>
    <col min="12821" max="12821" width="11.28515625" style="1" hidden="1"/>
    <col min="12822" max="13050" width="8.85546875" style="1" hidden="1"/>
    <col min="13051" max="13051" width="23.28515625" style="1" hidden="1"/>
    <col min="13052" max="13052" width="12.28515625" style="1" hidden="1"/>
    <col min="13053" max="13053" width="10.28515625" style="1" hidden="1"/>
    <col min="13054" max="13054" width="10" style="1" hidden="1"/>
    <col min="13055" max="13055" width="11.42578125" style="1" hidden="1"/>
    <col min="13056" max="13056" width="10.7109375" style="1" hidden="1"/>
    <col min="13057" max="13057" width="10.28515625" style="1" hidden="1"/>
    <col min="13058" max="13058" width="9.7109375" style="1" hidden="1"/>
    <col min="13059" max="13059" width="10.7109375" style="1" hidden="1"/>
    <col min="13060" max="13061" width="9.7109375" style="1" hidden="1"/>
    <col min="13062" max="13062" width="10.7109375" style="1" hidden="1"/>
    <col min="13063" max="13063" width="12.42578125" style="1" hidden="1"/>
    <col min="13064" max="13064" width="12" style="1" hidden="1"/>
    <col min="13065" max="13065" width="8.85546875" style="1" hidden="1"/>
    <col min="13066" max="13066" width="11.28515625" style="1" hidden="1"/>
    <col min="13067" max="13067" width="10.7109375" style="1" hidden="1"/>
    <col min="13068" max="13068" width="9.42578125" style="1" hidden="1"/>
    <col min="13069" max="13069" width="12.7109375" style="1" hidden="1"/>
    <col min="13070" max="13070" width="10.140625" style="1" hidden="1"/>
    <col min="13071" max="13072" width="11.7109375" style="1" hidden="1"/>
    <col min="13073" max="13073" width="2.7109375" style="1" hidden="1"/>
    <col min="13074" max="13075" width="11.7109375" style="1" hidden="1"/>
    <col min="13076" max="13076" width="10.7109375" style="1" hidden="1"/>
    <col min="13077" max="13077" width="11.28515625" style="1" hidden="1"/>
    <col min="13078" max="13306" width="8.85546875" style="1" hidden="1"/>
    <col min="13307" max="13307" width="23.28515625" style="1" hidden="1"/>
    <col min="13308" max="13308" width="12.28515625" style="1" hidden="1"/>
    <col min="13309" max="13309" width="10.28515625" style="1" hidden="1"/>
    <col min="13310" max="13310" width="10" style="1" hidden="1"/>
    <col min="13311" max="13311" width="11.42578125" style="1" hidden="1"/>
    <col min="13312" max="13312" width="10.7109375" style="1" hidden="1"/>
    <col min="13313" max="13313" width="10.28515625" style="1" hidden="1"/>
    <col min="13314" max="13314" width="9.7109375" style="1" hidden="1"/>
    <col min="13315" max="13315" width="10.7109375" style="1" hidden="1"/>
    <col min="13316" max="13317" width="9.7109375" style="1" hidden="1"/>
    <col min="13318" max="13318" width="10.7109375" style="1" hidden="1"/>
    <col min="13319" max="13319" width="12.42578125" style="1" hidden="1"/>
    <col min="13320" max="13320" width="12" style="1" hidden="1"/>
    <col min="13321" max="13321" width="8.85546875" style="1" hidden="1"/>
    <col min="13322" max="13322" width="11.28515625" style="1" hidden="1"/>
    <col min="13323" max="13323" width="10.7109375" style="1" hidden="1"/>
    <col min="13324" max="13324" width="9.42578125" style="1" hidden="1"/>
    <col min="13325" max="13325" width="12.7109375" style="1" hidden="1"/>
    <col min="13326" max="13326" width="10.140625" style="1" hidden="1"/>
    <col min="13327" max="13328" width="11.7109375" style="1" hidden="1"/>
    <col min="13329" max="13329" width="2.7109375" style="1" hidden="1"/>
    <col min="13330" max="13331" width="11.7109375" style="1" hidden="1"/>
    <col min="13332" max="13332" width="10.7109375" style="1" hidden="1"/>
    <col min="13333" max="13333" width="11.28515625" style="1" hidden="1"/>
    <col min="13334" max="13562" width="8.85546875" style="1" hidden="1"/>
    <col min="13563" max="13563" width="23.28515625" style="1" hidden="1"/>
    <col min="13564" max="13564" width="12.28515625" style="1" hidden="1"/>
    <col min="13565" max="13565" width="10.28515625" style="1" hidden="1"/>
    <col min="13566" max="13566" width="10" style="1" hidden="1"/>
    <col min="13567" max="13567" width="11.42578125" style="1" hidden="1"/>
    <col min="13568" max="13568" width="10.7109375" style="1" hidden="1"/>
    <col min="13569" max="13569" width="10.28515625" style="1" hidden="1"/>
    <col min="13570" max="13570" width="9.7109375" style="1" hidden="1"/>
    <col min="13571" max="13571" width="10.7109375" style="1" hidden="1"/>
    <col min="13572" max="13573" width="9.7109375" style="1" hidden="1"/>
    <col min="13574" max="13574" width="10.7109375" style="1" hidden="1"/>
    <col min="13575" max="13575" width="12.42578125" style="1" hidden="1"/>
    <col min="13576" max="13576" width="12" style="1" hidden="1"/>
    <col min="13577" max="13577" width="8.85546875" style="1" hidden="1"/>
    <col min="13578" max="13578" width="11.28515625" style="1" hidden="1"/>
    <col min="13579" max="13579" width="10.7109375" style="1" hidden="1"/>
    <col min="13580" max="13580" width="9.42578125" style="1" hidden="1"/>
    <col min="13581" max="13581" width="12.7109375" style="1" hidden="1"/>
    <col min="13582" max="13582" width="10.140625" style="1" hidden="1"/>
    <col min="13583" max="13584" width="11.7109375" style="1" hidden="1"/>
    <col min="13585" max="13585" width="2.7109375" style="1" hidden="1"/>
    <col min="13586" max="13587" width="11.7109375" style="1" hidden="1"/>
    <col min="13588" max="13588" width="10.7109375" style="1" hidden="1"/>
    <col min="13589" max="13589" width="11.28515625" style="1" hidden="1"/>
    <col min="13590" max="13818" width="8.85546875" style="1" hidden="1"/>
    <col min="13819" max="13819" width="23.28515625" style="1" hidden="1"/>
    <col min="13820" max="13820" width="12.28515625" style="1" hidden="1"/>
    <col min="13821" max="13821" width="10.28515625" style="1" hidden="1"/>
    <col min="13822" max="13822" width="10" style="1" hidden="1"/>
    <col min="13823" max="13823" width="11.42578125" style="1" hidden="1"/>
    <col min="13824" max="13824" width="10.7109375" style="1" hidden="1"/>
    <col min="13825" max="13825" width="10.28515625" style="1" hidden="1"/>
    <col min="13826" max="13826" width="9.7109375" style="1" hidden="1"/>
    <col min="13827" max="13827" width="10.7109375" style="1" hidden="1"/>
    <col min="13828" max="13829" width="9.7109375" style="1" hidden="1"/>
    <col min="13830" max="13830" width="10.7109375" style="1" hidden="1"/>
    <col min="13831" max="13831" width="12.42578125" style="1" hidden="1"/>
    <col min="13832" max="13832" width="12" style="1" hidden="1"/>
    <col min="13833" max="13833" width="8.85546875" style="1" hidden="1"/>
    <col min="13834" max="13834" width="11.28515625" style="1" hidden="1"/>
    <col min="13835" max="13835" width="10.7109375" style="1" hidden="1"/>
    <col min="13836" max="13836" width="9.42578125" style="1" hidden="1"/>
    <col min="13837" max="13837" width="12.7109375" style="1" hidden="1"/>
    <col min="13838" max="13838" width="10.140625" style="1" hidden="1"/>
    <col min="13839" max="13840" width="11.7109375" style="1" hidden="1"/>
    <col min="13841" max="13841" width="2.7109375" style="1" hidden="1"/>
    <col min="13842" max="13843" width="11.7109375" style="1" hidden="1"/>
    <col min="13844" max="13844" width="10.7109375" style="1" hidden="1"/>
    <col min="13845" max="13845" width="11.28515625" style="1" hidden="1"/>
    <col min="13846" max="14074" width="8.85546875" style="1" hidden="1"/>
    <col min="14075" max="14075" width="23.28515625" style="1" hidden="1"/>
    <col min="14076" max="14076" width="12.28515625" style="1" hidden="1"/>
    <col min="14077" max="14077" width="10.28515625" style="1" hidden="1"/>
    <col min="14078" max="14078" width="10" style="1" hidden="1"/>
    <col min="14079" max="14079" width="11.42578125" style="1" hidden="1"/>
    <col min="14080" max="14080" width="10.7109375" style="1" hidden="1"/>
    <col min="14081" max="14081" width="10.28515625" style="1" hidden="1"/>
    <col min="14082" max="14082" width="9.7109375" style="1" hidden="1"/>
    <col min="14083" max="14083" width="10.7109375" style="1" hidden="1"/>
    <col min="14084" max="14085" width="9.7109375" style="1" hidden="1"/>
    <col min="14086" max="14086" width="10.7109375" style="1" hidden="1"/>
    <col min="14087" max="14087" width="12.42578125" style="1" hidden="1"/>
    <col min="14088" max="14088" width="12" style="1" hidden="1"/>
    <col min="14089" max="14089" width="8.85546875" style="1" hidden="1"/>
    <col min="14090" max="14090" width="11.28515625" style="1" hidden="1"/>
    <col min="14091" max="14091" width="10.7109375" style="1" hidden="1"/>
    <col min="14092" max="14092" width="9.42578125" style="1" hidden="1"/>
    <col min="14093" max="14093" width="12.7109375" style="1" hidden="1"/>
    <col min="14094" max="14094" width="10.140625" style="1" hidden="1"/>
    <col min="14095" max="14096" width="11.7109375" style="1" hidden="1"/>
    <col min="14097" max="14097" width="2.7109375" style="1" hidden="1"/>
    <col min="14098" max="14099" width="11.7109375" style="1" hidden="1"/>
    <col min="14100" max="14100" width="10.7109375" style="1" hidden="1"/>
    <col min="14101" max="14101" width="11.28515625" style="1" hidden="1"/>
    <col min="14102" max="14330" width="8.85546875" style="1" hidden="1"/>
    <col min="14331" max="14331" width="23.28515625" style="1" hidden="1"/>
    <col min="14332" max="14332" width="12.28515625" style="1" hidden="1"/>
    <col min="14333" max="14333" width="10.28515625" style="1" hidden="1"/>
    <col min="14334" max="14334" width="10" style="1" hidden="1"/>
    <col min="14335" max="14335" width="11.42578125" style="1" hidden="1"/>
    <col min="14336" max="14336" width="10.7109375" style="1" hidden="1"/>
    <col min="14337" max="14337" width="10.28515625" style="1" hidden="1"/>
    <col min="14338" max="14338" width="9.7109375" style="1" hidden="1"/>
    <col min="14339" max="14339" width="10.7109375" style="1" hidden="1"/>
    <col min="14340" max="14341" width="9.7109375" style="1" hidden="1"/>
    <col min="14342" max="14342" width="10.7109375" style="1" hidden="1"/>
    <col min="14343" max="14343" width="12.42578125" style="1" hidden="1"/>
    <col min="14344" max="14344" width="12" style="1" hidden="1"/>
    <col min="14345" max="14345" width="8.85546875" style="1" hidden="1"/>
    <col min="14346" max="14346" width="11.28515625" style="1" hidden="1"/>
    <col min="14347" max="14347" width="10.7109375" style="1" hidden="1"/>
    <col min="14348" max="14348" width="9.42578125" style="1" hidden="1"/>
    <col min="14349" max="14349" width="12.7109375" style="1" hidden="1"/>
    <col min="14350" max="14350" width="10.140625" style="1" hidden="1"/>
    <col min="14351" max="14352" width="11.7109375" style="1" hidden="1"/>
    <col min="14353" max="14353" width="2.7109375" style="1" hidden="1"/>
    <col min="14354" max="14355" width="11.7109375" style="1" hidden="1"/>
    <col min="14356" max="14356" width="10.7109375" style="1" hidden="1"/>
    <col min="14357" max="14357" width="11.28515625" style="1" hidden="1"/>
    <col min="14358" max="14586" width="8.85546875" style="1" hidden="1"/>
    <col min="14587" max="14587" width="23.28515625" style="1" hidden="1"/>
    <col min="14588" max="14588" width="12.28515625" style="1" hidden="1"/>
    <col min="14589" max="14589" width="10.28515625" style="1" hidden="1"/>
    <col min="14590" max="14590" width="10" style="1" hidden="1"/>
    <col min="14591" max="14591" width="11.42578125" style="1" hidden="1"/>
    <col min="14592" max="14592" width="10.7109375" style="1" hidden="1"/>
    <col min="14593" max="14593" width="10.28515625" style="1" hidden="1"/>
    <col min="14594" max="14594" width="9.7109375" style="1" hidden="1"/>
    <col min="14595" max="14595" width="10.7109375" style="1" hidden="1"/>
    <col min="14596" max="14597" width="9.7109375" style="1" hidden="1"/>
    <col min="14598" max="14598" width="10.7109375" style="1" hidden="1"/>
    <col min="14599" max="14599" width="12.42578125" style="1" hidden="1"/>
    <col min="14600" max="14600" width="12" style="1" hidden="1"/>
    <col min="14601" max="14601" width="8.85546875" style="1" hidden="1"/>
    <col min="14602" max="14602" width="11.28515625" style="1" hidden="1"/>
    <col min="14603" max="14603" width="10.7109375" style="1" hidden="1"/>
    <col min="14604" max="14604" width="9.42578125" style="1" hidden="1"/>
    <col min="14605" max="14605" width="12.7109375" style="1" hidden="1"/>
    <col min="14606" max="14606" width="10.140625" style="1" hidden="1"/>
    <col min="14607" max="14608" width="11.7109375" style="1" hidden="1"/>
    <col min="14609" max="14609" width="2.7109375" style="1" hidden="1"/>
    <col min="14610" max="14611" width="11.7109375" style="1" hidden="1"/>
    <col min="14612" max="14612" width="10.7109375" style="1" hidden="1"/>
    <col min="14613" max="14613" width="11.28515625" style="1" hidden="1"/>
    <col min="14614" max="14842" width="8.85546875" style="1" hidden="1"/>
    <col min="14843" max="14843" width="23.28515625" style="1" hidden="1"/>
    <col min="14844" max="14844" width="12.28515625" style="1" hidden="1"/>
    <col min="14845" max="14845" width="10.28515625" style="1" hidden="1"/>
    <col min="14846" max="14846" width="10" style="1" hidden="1"/>
    <col min="14847" max="14847" width="11.42578125" style="1" hidden="1"/>
    <col min="14848" max="14848" width="10.7109375" style="1" hidden="1"/>
    <col min="14849" max="14849" width="10.28515625" style="1" hidden="1"/>
    <col min="14850" max="14850" width="9.7109375" style="1" hidden="1"/>
    <col min="14851" max="14851" width="10.7109375" style="1" hidden="1"/>
    <col min="14852" max="14853" width="9.7109375" style="1" hidden="1"/>
    <col min="14854" max="14854" width="10.7109375" style="1" hidden="1"/>
    <col min="14855" max="14855" width="12.42578125" style="1" hidden="1"/>
    <col min="14856" max="14856" width="12" style="1" hidden="1"/>
    <col min="14857" max="14857" width="8.85546875" style="1" hidden="1"/>
    <col min="14858" max="14858" width="11.28515625" style="1" hidden="1"/>
    <col min="14859" max="14859" width="10.7109375" style="1" hidden="1"/>
    <col min="14860" max="14860" width="9.42578125" style="1" hidden="1"/>
    <col min="14861" max="14861" width="12.7109375" style="1" hidden="1"/>
    <col min="14862" max="14862" width="10.140625" style="1" hidden="1"/>
    <col min="14863" max="14864" width="11.7109375" style="1" hidden="1"/>
    <col min="14865" max="14865" width="2.7109375" style="1" hidden="1"/>
    <col min="14866" max="14867" width="11.7109375" style="1" hidden="1"/>
    <col min="14868" max="14868" width="10.7109375" style="1" hidden="1"/>
    <col min="14869" max="14869" width="11.28515625" style="1" hidden="1"/>
    <col min="14870" max="15098" width="8.85546875" style="1" hidden="1"/>
    <col min="15099" max="15099" width="23.28515625" style="1" hidden="1"/>
    <col min="15100" max="15100" width="12.28515625" style="1" hidden="1"/>
    <col min="15101" max="15101" width="10.28515625" style="1" hidden="1"/>
    <col min="15102" max="15102" width="10" style="1" hidden="1"/>
    <col min="15103" max="15103" width="11.42578125" style="1" hidden="1"/>
    <col min="15104" max="15104" width="10.7109375" style="1" hidden="1"/>
    <col min="15105" max="15105" width="10.28515625" style="1" hidden="1"/>
    <col min="15106" max="15106" width="9.7109375" style="1" hidden="1"/>
    <col min="15107" max="15107" width="10.7109375" style="1" hidden="1"/>
    <col min="15108" max="15109" width="9.7109375" style="1" hidden="1"/>
    <col min="15110" max="15110" width="10.7109375" style="1" hidden="1"/>
    <col min="15111" max="15111" width="12.42578125" style="1" hidden="1"/>
    <col min="15112" max="15112" width="12" style="1" hidden="1"/>
    <col min="15113" max="15113" width="8.85546875" style="1" hidden="1"/>
    <col min="15114" max="15114" width="11.28515625" style="1" hidden="1"/>
    <col min="15115" max="15115" width="10.7109375" style="1" hidden="1"/>
    <col min="15116" max="15116" width="9.42578125" style="1" hidden="1"/>
    <col min="15117" max="15117" width="12.7109375" style="1" hidden="1"/>
    <col min="15118" max="15118" width="10.140625" style="1" hidden="1"/>
    <col min="15119" max="15120" width="11.7109375" style="1" hidden="1"/>
    <col min="15121" max="15121" width="2.7109375" style="1" hidden="1"/>
    <col min="15122" max="15123" width="11.7109375" style="1" hidden="1"/>
    <col min="15124" max="15124" width="10.7109375" style="1" hidden="1"/>
    <col min="15125" max="15125" width="11.28515625" style="1" hidden="1"/>
    <col min="15126" max="15354" width="8.85546875" style="1" hidden="1"/>
    <col min="15355" max="15355" width="23.28515625" style="1" hidden="1"/>
    <col min="15356" max="15356" width="12.28515625" style="1" hidden="1"/>
    <col min="15357" max="15357" width="10.28515625" style="1" hidden="1"/>
    <col min="15358" max="15358" width="10" style="1" hidden="1"/>
    <col min="15359" max="15359" width="11.42578125" style="1" hidden="1"/>
    <col min="15360" max="15360" width="10.7109375" style="1" hidden="1"/>
    <col min="15361" max="15361" width="10.28515625" style="1" hidden="1"/>
    <col min="15362" max="15362" width="9.7109375" style="1" hidden="1"/>
    <col min="15363" max="15363" width="10.7109375" style="1" hidden="1"/>
    <col min="15364" max="15365" width="9.7109375" style="1" hidden="1"/>
    <col min="15366" max="15366" width="10.7109375" style="1" hidden="1"/>
    <col min="15367" max="15367" width="12.42578125" style="1" hidden="1"/>
    <col min="15368" max="15368" width="12" style="1" hidden="1"/>
    <col min="15369" max="15369" width="8.85546875" style="1" hidden="1"/>
    <col min="15370" max="15370" width="11.28515625" style="1" hidden="1"/>
    <col min="15371" max="15371" width="10.7109375" style="1" hidden="1"/>
    <col min="15372" max="15372" width="9.42578125" style="1" hidden="1"/>
    <col min="15373" max="15373" width="12.7109375" style="1" hidden="1"/>
    <col min="15374" max="15374" width="10.140625" style="1" hidden="1"/>
    <col min="15375" max="15376" width="11.7109375" style="1" hidden="1"/>
    <col min="15377" max="15377" width="2.7109375" style="1" hidden="1"/>
    <col min="15378" max="15379" width="11.7109375" style="1" hidden="1"/>
    <col min="15380" max="15380" width="10.7109375" style="1" hidden="1"/>
    <col min="15381" max="15381" width="11.28515625" style="1" hidden="1"/>
    <col min="15382" max="15610" width="8.85546875" style="1" hidden="1"/>
    <col min="15611" max="15611" width="23.28515625" style="1" hidden="1"/>
    <col min="15612" max="15612" width="12.28515625" style="1" hidden="1"/>
    <col min="15613" max="15613" width="10.28515625" style="1" hidden="1"/>
    <col min="15614" max="15614" width="10" style="1" hidden="1"/>
    <col min="15615" max="15615" width="11.42578125" style="1" hidden="1"/>
    <col min="15616" max="15616" width="10.7109375" style="1" hidden="1"/>
    <col min="15617" max="15617" width="10.28515625" style="1" hidden="1"/>
    <col min="15618" max="15618" width="9.7109375" style="1" hidden="1"/>
    <col min="15619" max="15619" width="10.7109375" style="1" hidden="1"/>
    <col min="15620" max="15621" width="9.7109375" style="1" hidden="1"/>
    <col min="15622" max="15622" width="10.7109375" style="1" hidden="1"/>
    <col min="15623" max="15623" width="12.42578125" style="1" hidden="1"/>
    <col min="15624" max="15624" width="12" style="1" hidden="1"/>
    <col min="15625" max="15625" width="8.85546875" style="1" hidden="1"/>
    <col min="15626" max="15626" width="11.28515625" style="1" hidden="1"/>
    <col min="15627" max="15627" width="10.7109375" style="1" hidden="1"/>
    <col min="15628" max="15628" width="9.42578125" style="1" hidden="1"/>
    <col min="15629" max="15629" width="12.7109375" style="1" hidden="1"/>
    <col min="15630" max="15630" width="10.140625" style="1" hidden="1"/>
    <col min="15631" max="15632" width="11.7109375" style="1" hidden="1"/>
    <col min="15633" max="15633" width="2.7109375" style="1" hidden="1"/>
    <col min="15634" max="15635" width="11.7109375" style="1" hidden="1"/>
    <col min="15636" max="15636" width="10.7109375" style="1" hidden="1"/>
    <col min="15637" max="15637" width="11.28515625" style="1" hidden="1"/>
    <col min="15638" max="15866" width="8.85546875" style="1" hidden="1"/>
    <col min="15867" max="15867" width="23.28515625" style="1" hidden="1"/>
    <col min="15868" max="15868" width="12.28515625" style="1" hidden="1"/>
    <col min="15869" max="15869" width="10.28515625" style="1" hidden="1"/>
    <col min="15870" max="15870" width="10" style="1" hidden="1"/>
    <col min="15871" max="15871" width="11.42578125" style="1" hidden="1"/>
    <col min="15872" max="15872" width="10.7109375" style="1" hidden="1"/>
    <col min="15873" max="15873" width="10.28515625" style="1" hidden="1"/>
    <col min="15874" max="15874" width="9.7109375" style="1" hidden="1"/>
    <col min="15875" max="15875" width="10.7109375" style="1" hidden="1"/>
    <col min="15876" max="15877" width="9.7109375" style="1" hidden="1"/>
    <col min="15878" max="15878" width="10.7109375" style="1" hidden="1"/>
    <col min="15879" max="15879" width="12.42578125" style="1" hidden="1"/>
    <col min="15880" max="15880" width="12" style="1" hidden="1"/>
    <col min="15881" max="15881" width="8.85546875" style="1" hidden="1"/>
    <col min="15882" max="15882" width="11.28515625" style="1" hidden="1"/>
    <col min="15883" max="15883" width="10.7109375" style="1" hidden="1"/>
    <col min="15884" max="15884" width="9.42578125" style="1" hidden="1"/>
    <col min="15885" max="15885" width="12.7109375" style="1" hidden="1"/>
    <col min="15886" max="15886" width="10.140625" style="1" hidden="1"/>
    <col min="15887" max="15888" width="11.7109375" style="1" hidden="1"/>
    <col min="15889" max="15889" width="2.7109375" style="1" hidden="1"/>
    <col min="15890" max="15891" width="11.7109375" style="1" hidden="1"/>
    <col min="15892" max="15892" width="10.7109375" style="1" hidden="1"/>
    <col min="15893" max="15893" width="11.28515625" style="1" hidden="1"/>
    <col min="15894" max="16122" width="8.85546875" style="1" hidden="1"/>
    <col min="16123" max="16123" width="23.28515625" style="1" hidden="1"/>
    <col min="16124" max="16124" width="12.28515625" style="1" hidden="1"/>
    <col min="16125" max="16125" width="10.28515625" style="1" hidden="1"/>
    <col min="16126" max="16126" width="10" style="1" hidden="1"/>
    <col min="16127" max="16127" width="11.42578125" style="1" hidden="1"/>
    <col min="16128" max="16128" width="10.7109375" style="1" hidden="1"/>
    <col min="16129" max="16129" width="10.28515625" style="1" hidden="1"/>
    <col min="16130" max="16130" width="9.7109375" style="1" hidden="1"/>
    <col min="16131" max="16131" width="10.7109375" style="1" hidden="1"/>
    <col min="16132" max="16133" width="9.7109375" style="1" hidden="1"/>
    <col min="16134" max="16134" width="10.7109375" style="1" hidden="1"/>
    <col min="16135" max="16135" width="12.42578125" style="1" hidden="1"/>
    <col min="16136" max="16136" width="12" style="1" hidden="1"/>
    <col min="16137" max="16137" width="8.85546875" style="1" hidden="1"/>
    <col min="16138" max="16138" width="11.28515625" style="1" hidden="1"/>
    <col min="16139" max="16139" width="10.7109375" style="1" hidden="1"/>
    <col min="16140" max="16140" width="9.42578125" style="1" hidden="1"/>
    <col min="16141" max="16141" width="12.7109375" style="1" hidden="1"/>
    <col min="16142" max="16142" width="10.140625" style="1" hidden="1"/>
    <col min="16143" max="16144" width="11.7109375" style="1" hidden="1"/>
    <col min="16145" max="16145" width="2.7109375" style="1" hidden="1"/>
    <col min="16146" max="16147" width="11.7109375" style="1" hidden="1"/>
    <col min="16148" max="16148" width="10.7109375" style="1" hidden="1"/>
    <col min="16149" max="16149" width="11.28515625" style="1" hidden="1"/>
    <col min="16150" max="16384" width="8.85546875" style="1" hidden="1"/>
  </cols>
  <sheetData>
    <row r="1" spans="2:25" ht="15" customHeight="1" thickBot="1" x14ac:dyDescent="0.25"/>
    <row r="2" spans="2:25" s="100" customFormat="1" ht="30" customHeight="1" thickBot="1" x14ac:dyDescent="0.45">
      <c r="B2" s="1176" t="s">
        <v>77</v>
      </c>
      <c r="C2" s="1176"/>
      <c r="D2" s="1176"/>
      <c r="E2" s="1176"/>
      <c r="F2" s="1176"/>
      <c r="G2" s="1176"/>
      <c r="H2" s="1176"/>
      <c r="I2" s="1176"/>
      <c r="J2" s="1176"/>
      <c r="K2" s="1176"/>
      <c r="L2" s="1176"/>
      <c r="M2" s="1176"/>
      <c r="N2" s="1177">
        <v>41364</v>
      </c>
      <c r="O2" s="1178"/>
      <c r="P2" s="101" t="s">
        <v>20</v>
      </c>
      <c r="Q2" s="102" t="s">
        <v>21</v>
      </c>
      <c r="R2" s="490">
        <f>WEEKNUM(N2,2)</f>
        <v>13</v>
      </c>
      <c r="S2" s="211" t="s">
        <v>81</v>
      </c>
      <c r="U2" s="500">
        <f>YEAR(N2)-1</f>
        <v>2012</v>
      </c>
      <c r="V2" s="488" t="s">
        <v>83</v>
      </c>
      <c r="W2" s="489">
        <f>U2+1</f>
        <v>2013</v>
      </c>
    </row>
    <row r="3" spans="2:25" ht="15" customHeight="1" x14ac:dyDescent="0.2"/>
    <row r="4" spans="2:25" ht="15" customHeight="1" x14ac:dyDescent="0.2"/>
    <row r="5" spans="2:25" ht="15" customHeight="1" thickBot="1" x14ac:dyDescent="0.25"/>
    <row r="6" spans="2:25" ht="30" customHeight="1" thickBot="1" x14ac:dyDescent="0.25">
      <c r="B6" s="81" t="s">
        <v>76</v>
      </c>
      <c r="C6" s="1113" t="s">
        <v>73</v>
      </c>
      <c r="D6" s="1114"/>
      <c r="E6" s="1115"/>
      <c r="F6" s="1099" t="s">
        <v>75</v>
      </c>
      <c r="G6" s="1100"/>
      <c r="H6" s="1101"/>
      <c r="I6" s="1108" t="s">
        <v>41</v>
      </c>
      <c r="J6" s="1109"/>
      <c r="K6" s="1110"/>
      <c r="L6" s="1105" t="s">
        <v>68</v>
      </c>
      <c r="M6" s="1106"/>
      <c r="N6" s="1179"/>
      <c r="O6" s="1138" t="s">
        <v>76</v>
      </c>
      <c r="P6" s="1139"/>
      <c r="Q6" s="1140"/>
      <c r="R6" s="598" t="s">
        <v>91</v>
      </c>
      <c r="T6" s="1161" t="s">
        <v>104</v>
      </c>
      <c r="U6" s="1162"/>
      <c r="V6" s="1162"/>
      <c r="W6" s="1139"/>
      <c r="X6" s="1139"/>
      <c r="Y6" s="1140"/>
    </row>
    <row r="7" spans="2:25" ht="30" customHeight="1" thickBot="1" x14ac:dyDescent="0.25">
      <c r="B7" s="657" t="str">
        <f>T7</f>
        <v>2012  ~  2013</v>
      </c>
      <c r="C7" s="184" t="s">
        <v>6</v>
      </c>
      <c r="D7" s="185" t="s">
        <v>4</v>
      </c>
      <c r="E7" s="67" t="s">
        <v>28</v>
      </c>
      <c r="F7" s="184" t="s">
        <v>6</v>
      </c>
      <c r="G7" s="185" t="s">
        <v>4</v>
      </c>
      <c r="H7" s="67" t="s">
        <v>28</v>
      </c>
      <c r="I7" s="184" t="s">
        <v>6</v>
      </c>
      <c r="J7" s="185" t="s">
        <v>4</v>
      </c>
      <c r="K7" s="67" t="s">
        <v>28</v>
      </c>
      <c r="L7" s="184" t="s">
        <v>6</v>
      </c>
      <c r="M7" s="185" t="s">
        <v>4</v>
      </c>
      <c r="N7" s="67" t="s">
        <v>28</v>
      </c>
      <c r="O7" s="186" t="s">
        <v>6</v>
      </c>
      <c r="P7" s="187" t="s">
        <v>4</v>
      </c>
      <c r="Q7" s="80" t="s">
        <v>28</v>
      </c>
      <c r="R7" s="694" t="s">
        <v>28</v>
      </c>
      <c r="T7" s="1163" t="str">
        <f>CONCATENATE(U2,"  ",V2,"  ",W2)</f>
        <v>2012  ~  2013</v>
      </c>
      <c r="U7" s="1164"/>
      <c r="V7" s="1165"/>
      <c r="W7" s="188" t="s">
        <v>6</v>
      </c>
      <c r="X7" s="185" t="s">
        <v>4</v>
      </c>
      <c r="Y7" s="67" t="s">
        <v>28</v>
      </c>
    </row>
    <row r="8" spans="2:25" ht="15" customHeight="1" x14ac:dyDescent="0.2">
      <c r="B8" s="63" t="s">
        <v>30</v>
      </c>
      <c r="C8" s="172">
        <f>W45</f>
        <v>0</v>
      </c>
      <c r="D8" s="173">
        <f t="shared" ref="D8:E20" si="0">X45</f>
        <v>1</v>
      </c>
      <c r="E8" s="68">
        <f t="shared" si="0"/>
        <v>1</v>
      </c>
      <c r="F8" s="180">
        <f>W105</f>
        <v>1</v>
      </c>
      <c r="G8" s="173">
        <f t="shared" ref="G8:H20" si="1">X105</f>
        <v>0</v>
      </c>
      <c r="H8" s="68">
        <f t="shared" si="1"/>
        <v>1</v>
      </c>
      <c r="I8" s="172">
        <f>W135</f>
        <v>0</v>
      </c>
      <c r="J8" s="206">
        <f t="shared" ref="J8:K20" si="2">X135</f>
        <v>0</v>
      </c>
      <c r="K8" s="68">
        <f t="shared" si="2"/>
        <v>0</v>
      </c>
      <c r="L8" s="222">
        <f>W165</f>
        <v>0</v>
      </c>
      <c r="M8" s="223">
        <f t="shared" ref="M8:N20" si="3">X165</f>
        <v>3</v>
      </c>
      <c r="N8" s="68">
        <f t="shared" si="3"/>
        <v>3</v>
      </c>
      <c r="O8" s="172">
        <f t="shared" ref="O8:Q20" si="4">C8+F8+I8+L8</f>
        <v>1</v>
      </c>
      <c r="P8" s="173">
        <f t="shared" si="4"/>
        <v>4</v>
      </c>
      <c r="Q8" s="68">
        <f t="shared" si="4"/>
        <v>5</v>
      </c>
      <c r="R8" s="599"/>
      <c r="T8" s="1156" t="s">
        <v>73</v>
      </c>
      <c r="U8" s="1157"/>
      <c r="V8" s="1158"/>
      <c r="W8" s="189">
        <f>C20</f>
        <v>8</v>
      </c>
      <c r="X8" s="190">
        <f>D20</f>
        <v>17</v>
      </c>
      <c r="Y8" s="104">
        <f>E20</f>
        <v>25</v>
      </c>
    </row>
    <row r="9" spans="2:25" ht="15" customHeight="1" x14ac:dyDescent="0.2">
      <c r="B9" s="63" t="s">
        <v>31</v>
      </c>
      <c r="C9" s="174">
        <f t="shared" ref="C9:C20" si="5">W46</f>
        <v>0</v>
      </c>
      <c r="D9" s="175">
        <f t="shared" si="0"/>
        <v>3</v>
      </c>
      <c r="E9" s="69">
        <f t="shared" si="0"/>
        <v>3</v>
      </c>
      <c r="F9" s="181">
        <f t="shared" ref="F9:F20" si="6">W106</f>
        <v>0</v>
      </c>
      <c r="G9" s="175">
        <f t="shared" si="1"/>
        <v>1</v>
      </c>
      <c r="H9" s="69">
        <f t="shared" si="1"/>
        <v>1</v>
      </c>
      <c r="I9" s="174">
        <f t="shared" ref="I9:I20" si="7">W136</f>
        <v>0</v>
      </c>
      <c r="J9" s="207">
        <f t="shared" si="2"/>
        <v>1</v>
      </c>
      <c r="K9" s="69">
        <f t="shared" si="2"/>
        <v>1</v>
      </c>
      <c r="L9" s="221">
        <f t="shared" ref="L9:L20" si="8">W166</f>
        <v>0</v>
      </c>
      <c r="M9" s="224">
        <f t="shared" si="3"/>
        <v>3</v>
      </c>
      <c r="N9" s="69">
        <f t="shared" si="3"/>
        <v>3</v>
      </c>
      <c r="O9" s="174">
        <f t="shared" si="4"/>
        <v>0</v>
      </c>
      <c r="P9" s="175">
        <f t="shared" si="4"/>
        <v>8</v>
      </c>
      <c r="Q9" s="69">
        <f t="shared" si="4"/>
        <v>8</v>
      </c>
      <c r="R9" s="599"/>
      <c r="T9" s="1133" t="s">
        <v>75</v>
      </c>
      <c r="U9" s="1134"/>
      <c r="V9" s="1135"/>
      <c r="W9" s="191">
        <f>F20</f>
        <v>5</v>
      </c>
      <c r="X9" s="192">
        <f>G20</f>
        <v>2</v>
      </c>
      <c r="Y9" s="105">
        <f>H20</f>
        <v>7</v>
      </c>
    </row>
    <row r="10" spans="2:25" ht="15" customHeight="1" x14ac:dyDescent="0.2">
      <c r="B10" s="63" t="s">
        <v>58</v>
      </c>
      <c r="C10" s="174">
        <f t="shared" si="5"/>
        <v>2</v>
      </c>
      <c r="D10" s="175">
        <f t="shared" si="0"/>
        <v>2</v>
      </c>
      <c r="E10" s="69">
        <f t="shared" si="0"/>
        <v>4</v>
      </c>
      <c r="F10" s="181">
        <f t="shared" si="6"/>
        <v>0</v>
      </c>
      <c r="G10" s="175">
        <f t="shared" si="1"/>
        <v>0</v>
      </c>
      <c r="H10" s="69">
        <f t="shared" si="1"/>
        <v>0</v>
      </c>
      <c r="I10" s="174">
        <f t="shared" si="7"/>
        <v>1</v>
      </c>
      <c r="J10" s="207">
        <f t="shared" si="2"/>
        <v>2</v>
      </c>
      <c r="K10" s="69">
        <f t="shared" si="2"/>
        <v>3</v>
      </c>
      <c r="L10" s="221">
        <f t="shared" si="8"/>
        <v>0</v>
      </c>
      <c r="M10" s="224">
        <f t="shared" si="3"/>
        <v>1</v>
      </c>
      <c r="N10" s="69">
        <f t="shared" si="3"/>
        <v>1</v>
      </c>
      <c r="O10" s="174">
        <f t="shared" si="4"/>
        <v>3</v>
      </c>
      <c r="P10" s="175">
        <f t="shared" si="4"/>
        <v>5</v>
      </c>
      <c r="Q10" s="69">
        <f t="shared" si="4"/>
        <v>8</v>
      </c>
      <c r="R10" s="599"/>
      <c r="T10" s="1120" t="s">
        <v>41</v>
      </c>
      <c r="U10" s="1121"/>
      <c r="V10" s="1122"/>
      <c r="W10" s="191">
        <f>I20</f>
        <v>10</v>
      </c>
      <c r="X10" s="192">
        <f>J20</f>
        <v>5</v>
      </c>
      <c r="Y10" s="105">
        <f>K20</f>
        <v>15</v>
      </c>
    </row>
    <row r="11" spans="2:25" ht="15" customHeight="1" thickBot="1" x14ac:dyDescent="0.25">
      <c r="B11" s="64" t="s">
        <v>32</v>
      </c>
      <c r="C11" s="176">
        <f t="shared" si="5"/>
        <v>3</v>
      </c>
      <c r="D11" s="177">
        <f t="shared" si="0"/>
        <v>1</v>
      </c>
      <c r="E11" s="70">
        <f t="shared" si="0"/>
        <v>4</v>
      </c>
      <c r="F11" s="182">
        <f t="shared" si="6"/>
        <v>1</v>
      </c>
      <c r="G11" s="177">
        <f t="shared" si="1"/>
        <v>1</v>
      </c>
      <c r="H11" s="70">
        <f t="shared" si="1"/>
        <v>2</v>
      </c>
      <c r="I11" s="176">
        <f t="shared" si="7"/>
        <v>1</v>
      </c>
      <c r="J11" s="208">
        <f t="shared" si="2"/>
        <v>0</v>
      </c>
      <c r="K11" s="70">
        <f t="shared" si="2"/>
        <v>1</v>
      </c>
      <c r="L11" s="220">
        <f t="shared" si="8"/>
        <v>2</v>
      </c>
      <c r="M11" s="225">
        <f t="shared" si="3"/>
        <v>1</v>
      </c>
      <c r="N11" s="70">
        <f t="shared" si="3"/>
        <v>3</v>
      </c>
      <c r="O11" s="176">
        <f t="shared" si="4"/>
        <v>7</v>
      </c>
      <c r="P11" s="177">
        <f t="shared" si="4"/>
        <v>3</v>
      </c>
      <c r="Q11" s="70">
        <f t="shared" si="4"/>
        <v>10</v>
      </c>
      <c r="R11" s="600"/>
      <c r="T11" s="1123" t="s">
        <v>68</v>
      </c>
      <c r="U11" s="1124"/>
      <c r="V11" s="1125"/>
      <c r="W11" s="193">
        <f>L20</f>
        <v>5</v>
      </c>
      <c r="X11" s="194">
        <f>M20</f>
        <v>17</v>
      </c>
      <c r="Y11" s="106">
        <f>N20</f>
        <v>22</v>
      </c>
    </row>
    <row r="12" spans="2:25" ht="15" customHeight="1" thickBot="1" x14ac:dyDescent="0.25">
      <c r="B12" s="63" t="s">
        <v>33</v>
      </c>
      <c r="C12" s="174">
        <f t="shared" si="5"/>
        <v>0</v>
      </c>
      <c r="D12" s="175">
        <f t="shared" si="0"/>
        <v>1</v>
      </c>
      <c r="E12" s="69">
        <f t="shared" si="0"/>
        <v>1</v>
      </c>
      <c r="F12" s="181">
        <f t="shared" si="6"/>
        <v>0</v>
      </c>
      <c r="G12" s="175">
        <f t="shared" si="1"/>
        <v>0</v>
      </c>
      <c r="H12" s="69">
        <f t="shared" si="1"/>
        <v>0</v>
      </c>
      <c r="I12" s="174">
        <f t="shared" si="7"/>
        <v>0</v>
      </c>
      <c r="J12" s="207">
        <f t="shared" si="2"/>
        <v>1</v>
      </c>
      <c r="K12" s="69">
        <f t="shared" si="2"/>
        <v>1</v>
      </c>
      <c r="L12" s="221">
        <f t="shared" si="8"/>
        <v>2</v>
      </c>
      <c r="M12" s="224">
        <f t="shared" si="3"/>
        <v>3</v>
      </c>
      <c r="N12" s="69">
        <f t="shared" si="3"/>
        <v>5</v>
      </c>
      <c r="O12" s="174">
        <f t="shared" si="4"/>
        <v>2</v>
      </c>
      <c r="P12" s="175">
        <f t="shared" si="4"/>
        <v>5</v>
      </c>
      <c r="Q12" s="69">
        <f t="shared" si="4"/>
        <v>7</v>
      </c>
      <c r="R12" s="599"/>
      <c r="T12" s="1150" t="s">
        <v>78</v>
      </c>
      <c r="U12" s="1151"/>
      <c r="V12" s="1152"/>
      <c r="W12" s="107">
        <f>SUM(W8:W11)</f>
        <v>28</v>
      </c>
      <c r="X12" s="103">
        <f>SUM(X8:X11)</f>
        <v>41</v>
      </c>
      <c r="Y12" s="123">
        <f>SUM(Y8:Y11)</f>
        <v>69</v>
      </c>
    </row>
    <row r="13" spans="2:25" ht="15" customHeight="1" thickBot="1" x14ac:dyDescent="0.25">
      <c r="B13" s="65" t="s">
        <v>34</v>
      </c>
      <c r="C13" s="178">
        <f t="shared" si="5"/>
        <v>0</v>
      </c>
      <c r="D13" s="179">
        <f t="shared" si="0"/>
        <v>2</v>
      </c>
      <c r="E13" s="71">
        <f t="shared" si="0"/>
        <v>2</v>
      </c>
      <c r="F13" s="183">
        <f t="shared" si="6"/>
        <v>2</v>
      </c>
      <c r="G13" s="179">
        <f t="shared" si="1"/>
        <v>0</v>
      </c>
      <c r="H13" s="71">
        <f t="shared" si="1"/>
        <v>2</v>
      </c>
      <c r="I13" s="178">
        <f t="shared" si="7"/>
        <v>6</v>
      </c>
      <c r="J13" s="209">
        <f t="shared" si="2"/>
        <v>0</v>
      </c>
      <c r="K13" s="71">
        <f t="shared" si="2"/>
        <v>6</v>
      </c>
      <c r="L13" s="226">
        <f t="shared" si="8"/>
        <v>0</v>
      </c>
      <c r="M13" s="227">
        <f t="shared" si="3"/>
        <v>0</v>
      </c>
      <c r="N13" s="71">
        <f t="shared" si="3"/>
        <v>0</v>
      </c>
      <c r="O13" s="178">
        <f t="shared" si="4"/>
        <v>8</v>
      </c>
      <c r="P13" s="179">
        <f t="shared" si="4"/>
        <v>2</v>
      </c>
      <c r="Q13" s="71">
        <f t="shared" si="4"/>
        <v>10</v>
      </c>
      <c r="R13" s="601"/>
      <c r="U13" s="1"/>
      <c r="V13" s="1"/>
    </row>
    <row r="14" spans="2:25" ht="15" customHeight="1" x14ac:dyDescent="0.2">
      <c r="B14" s="63" t="s">
        <v>35</v>
      </c>
      <c r="C14" s="174">
        <f t="shared" si="5"/>
        <v>1</v>
      </c>
      <c r="D14" s="175">
        <f t="shared" si="0"/>
        <v>1</v>
      </c>
      <c r="E14" s="69">
        <f t="shared" si="0"/>
        <v>2</v>
      </c>
      <c r="F14" s="181">
        <f t="shared" si="6"/>
        <v>1</v>
      </c>
      <c r="G14" s="175">
        <f t="shared" si="1"/>
        <v>0</v>
      </c>
      <c r="H14" s="69">
        <f t="shared" si="1"/>
        <v>1</v>
      </c>
      <c r="I14" s="174">
        <f t="shared" si="7"/>
        <v>1</v>
      </c>
      <c r="J14" s="207">
        <f t="shared" si="2"/>
        <v>0</v>
      </c>
      <c r="K14" s="69">
        <f t="shared" si="2"/>
        <v>1</v>
      </c>
      <c r="L14" s="221">
        <f t="shared" si="8"/>
        <v>1</v>
      </c>
      <c r="M14" s="224">
        <f t="shared" si="3"/>
        <v>2</v>
      </c>
      <c r="N14" s="69">
        <f t="shared" si="3"/>
        <v>3</v>
      </c>
      <c r="O14" s="174">
        <f t="shared" si="4"/>
        <v>4</v>
      </c>
      <c r="P14" s="175">
        <f t="shared" si="4"/>
        <v>3</v>
      </c>
      <c r="Q14" s="69">
        <f t="shared" si="4"/>
        <v>7</v>
      </c>
      <c r="R14" s="600"/>
      <c r="T14" s="1166" t="s">
        <v>79</v>
      </c>
      <c r="U14" s="1167"/>
      <c r="V14" s="1167"/>
      <c r="W14" s="1167"/>
      <c r="X14" s="1167"/>
      <c r="Y14" s="1168"/>
    </row>
    <row r="15" spans="2:25" ht="15" customHeight="1" thickBot="1" x14ac:dyDescent="0.25">
      <c r="B15" s="63" t="s">
        <v>36</v>
      </c>
      <c r="C15" s="174">
        <f t="shared" si="5"/>
        <v>0</v>
      </c>
      <c r="D15" s="175">
        <f t="shared" si="0"/>
        <v>1</v>
      </c>
      <c r="E15" s="69">
        <f t="shared" si="0"/>
        <v>1</v>
      </c>
      <c r="F15" s="181">
        <f t="shared" si="6"/>
        <v>0</v>
      </c>
      <c r="G15" s="175">
        <f t="shared" si="1"/>
        <v>0</v>
      </c>
      <c r="H15" s="69">
        <f t="shared" si="1"/>
        <v>0</v>
      </c>
      <c r="I15" s="174">
        <f t="shared" si="7"/>
        <v>1</v>
      </c>
      <c r="J15" s="207">
        <f t="shared" si="2"/>
        <v>0</v>
      </c>
      <c r="K15" s="69">
        <f t="shared" si="2"/>
        <v>1</v>
      </c>
      <c r="L15" s="221">
        <f t="shared" si="8"/>
        <v>0</v>
      </c>
      <c r="M15" s="224">
        <f t="shared" si="3"/>
        <v>0</v>
      </c>
      <c r="N15" s="69">
        <f t="shared" si="3"/>
        <v>0</v>
      </c>
      <c r="O15" s="174">
        <f t="shared" si="4"/>
        <v>1</v>
      </c>
      <c r="P15" s="175">
        <f t="shared" si="4"/>
        <v>1</v>
      </c>
      <c r="Q15" s="69">
        <f t="shared" si="4"/>
        <v>2</v>
      </c>
      <c r="R15" s="599"/>
      <c r="T15" s="1169"/>
      <c r="U15" s="1170"/>
      <c r="V15" s="1170"/>
      <c r="W15" s="1170"/>
      <c r="X15" s="1170"/>
      <c r="Y15" s="1171"/>
    </row>
    <row r="16" spans="2:25" ht="15" customHeight="1" x14ac:dyDescent="0.2">
      <c r="B16" s="63" t="s">
        <v>37</v>
      </c>
      <c r="C16" s="174">
        <f t="shared" si="5"/>
        <v>2</v>
      </c>
      <c r="D16" s="175">
        <f t="shared" si="0"/>
        <v>2</v>
      </c>
      <c r="E16" s="69">
        <f t="shared" si="0"/>
        <v>4</v>
      </c>
      <c r="F16" s="181">
        <f t="shared" si="6"/>
        <v>0</v>
      </c>
      <c r="G16" s="175">
        <f t="shared" si="1"/>
        <v>0</v>
      </c>
      <c r="H16" s="69">
        <f t="shared" si="1"/>
        <v>0</v>
      </c>
      <c r="I16" s="174">
        <f t="shared" si="7"/>
        <v>0</v>
      </c>
      <c r="J16" s="207">
        <f t="shared" si="2"/>
        <v>0</v>
      </c>
      <c r="K16" s="69">
        <f t="shared" si="2"/>
        <v>0</v>
      </c>
      <c r="L16" s="221">
        <f t="shared" si="8"/>
        <v>0</v>
      </c>
      <c r="M16" s="224">
        <f t="shared" si="3"/>
        <v>0</v>
      </c>
      <c r="N16" s="69">
        <f t="shared" si="3"/>
        <v>0</v>
      </c>
      <c r="O16" s="178">
        <f t="shared" si="4"/>
        <v>2</v>
      </c>
      <c r="P16" s="179">
        <f t="shared" si="4"/>
        <v>2</v>
      </c>
      <c r="Q16" s="71">
        <f t="shared" si="4"/>
        <v>4</v>
      </c>
      <c r="R16" s="601"/>
      <c r="T16" s="1172" t="str">
        <f>CONCATENATE($U$2-1,"  ",$V$2,"  ",$W$2-1)</f>
        <v>2011  ~  2012</v>
      </c>
      <c r="U16" s="1173"/>
      <c r="V16" s="1173"/>
      <c r="W16" s="498"/>
      <c r="X16" s="499"/>
      <c r="Y16" s="214">
        <f>SUM(W16:X16)</f>
        <v>0</v>
      </c>
    </row>
    <row r="17" spans="2:25" ht="15" customHeight="1" x14ac:dyDescent="0.2">
      <c r="B17" s="64" t="s">
        <v>38</v>
      </c>
      <c r="C17" s="176">
        <f t="shared" si="5"/>
        <v>0</v>
      </c>
      <c r="D17" s="177">
        <f t="shared" si="0"/>
        <v>1</v>
      </c>
      <c r="E17" s="70">
        <f t="shared" si="0"/>
        <v>1</v>
      </c>
      <c r="F17" s="182">
        <f t="shared" si="6"/>
        <v>0</v>
      </c>
      <c r="G17" s="177">
        <f t="shared" si="1"/>
        <v>0</v>
      </c>
      <c r="H17" s="70">
        <f t="shared" si="1"/>
        <v>0</v>
      </c>
      <c r="I17" s="176">
        <f t="shared" si="7"/>
        <v>0</v>
      </c>
      <c r="J17" s="208">
        <f t="shared" si="2"/>
        <v>0</v>
      </c>
      <c r="K17" s="70">
        <f t="shared" si="2"/>
        <v>0</v>
      </c>
      <c r="L17" s="220">
        <f t="shared" si="8"/>
        <v>0</v>
      </c>
      <c r="M17" s="225">
        <f t="shared" si="3"/>
        <v>0</v>
      </c>
      <c r="N17" s="70">
        <f t="shared" si="3"/>
        <v>0</v>
      </c>
      <c r="O17" s="174">
        <f t="shared" si="4"/>
        <v>0</v>
      </c>
      <c r="P17" s="175">
        <f t="shared" si="4"/>
        <v>1</v>
      </c>
      <c r="Q17" s="69">
        <f t="shared" si="4"/>
        <v>1</v>
      </c>
      <c r="R17" s="599"/>
      <c r="T17" s="1174" t="str">
        <f>CONCATENATE($U$2-2,"  ",$V$2,"  ",$W$2-2)</f>
        <v>2010  ~  2011</v>
      </c>
      <c r="U17" s="1175"/>
      <c r="V17" s="1175"/>
      <c r="W17" s="494"/>
      <c r="X17" s="495"/>
      <c r="Y17" s="212">
        <f>SUM(W17:X17)</f>
        <v>0</v>
      </c>
    </row>
    <row r="18" spans="2:25" ht="15" customHeight="1" x14ac:dyDescent="0.2">
      <c r="B18" s="63" t="s">
        <v>39</v>
      </c>
      <c r="C18" s="174">
        <f t="shared" si="5"/>
        <v>0</v>
      </c>
      <c r="D18" s="175">
        <f t="shared" si="0"/>
        <v>0</v>
      </c>
      <c r="E18" s="69">
        <f t="shared" si="0"/>
        <v>0</v>
      </c>
      <c r="F18" s="181">
        <f t="shared" si="6"/>
        <v>0</v>
      </c>
      <c r="G18" s="175">
        <f t="shared" si="1"/>
        <v>0</v>
      </c>
      <c r="H18" s="69">
        <f t="shared" si="1"/>
        <v>0</v>
      </c>
      <c r="I18" s="174">
        <f t="shared" si="7"/>
        <v>0</v>
      </c>
      <c r="J18" s="207">
        <f t="shared" si="2"/>
        <v>0</v>
      </c>
      <c r="K18" s="69">
        <f t="shared" si="2"/>
        <v>0</v>
      </c>
      <c r="L18" s="221">
        <f t="shared" si="8"/>
        <v>0</v>
      </c>
      <c r="M18" s="224">
        <f t="shared" si="3"/>
        <v>2</v>
      </c>
      <c r="N18" s="69">
        <f t="shared" si="3"/>
        <v>2</v>
      </c>
      <c r="O18" s="174">
        <f t="shared" si="4"/>
        <v>0</v>
      </c>
      <c r="P18" s="175">
        <f t="shared" si="4"/>
        <v>2</v>
      </c>
      <c r="Q18" s="69">
        <f t="shared" si="4"/>
        <v>2</v>
      </c>
      <c r="R18" s="599"/>
      <c r="T18" s="1174" t="str">
        <f>CONCATENATE($U$2-3,"  ",$V$2,"  ",$W$2-3)</f>
        <v>2009  ~  2010</v>
      </c>
      <c r="U18" s="1175"/>
      <c r="V18" s="1175"/>
      <c r="W18" s="494"/>
      <c r="X18" s="495"/>
      <c r="Y18" s="212">
        <f>SUM(W18:X18)</f>
        <v>0</v>
      </c>
    </row>
    <row r="19" spans="2:25" ht="15" customHeight="1" thickBot="1" x14ac:dyDescent="0.25">
      <c r="B19" s="63" t="s">
        <v>40</v>
      </c>
      <c r="C19" s="174">
        <f t="shared" si="5"/>
        <v>0</v>
      </c>
      <c r="D19" s="175">
        <f t="shared" si="0"/>
        <v>2</v>
      </c>
      <c r="E19" s="69">
        <f t="shared" si="0"/>
        <v>2</v>
      </c>
      <c r="F19" s="181">
        <f t="shared" si="6"/>
        <v>0</v>
      </c>
      <c r="G19" s="175">
        <f t="shared" si="1"/>
        <v>0</v>
      </c>
      <c r="H19" s="69">
        <f t="shared" si="1"/>
        <v>0</v>
      </c>
      <c r="I19" s="199">
        <f t="shared" si="7"/>
        <v>0</v>
      </c>
      <c r="J19" s="210">
        <f t="shared" si="2"/>
        <v>1</v>
      </c>
      <c r="K19" s="69">
        <f t="shared" si="2"/>
        <v>1</v>
      </c>
      <c r="L19" s="221">
        <f t="shared" si="8"/>
        <v>0</v>
      </c>
      <c r="M19" s="224">
        <f t="shared" si="3"/>
        <v>2</v>
      </c>
      <c r="N19" s="69">
        <f t="shared" si="3"/>
        <v>2</v>
      </c>
      <c r="O19" s="174">
        <f t="shared" si="4"/>
        <v>0</v>
      </c>
      <c r="P19" s="175">
        <f t="shared" si="4"/>
        <v>5</v>
      </c>
      <c r="Q19" s="69">
        <f t="shared" si="4"/>
        <v>5</v>
      </c>
      <c r="R19" s="599"/>
      <c r="T19" s="1159" t="str">
        <f>CONCATENATE($U$2-4,"  ",$V$2,"  ",$W$2-4)</f>
        <v>2008  ~  2009</v>
      </c>
      <c r="U19" s="1160"/>
      <c r="V19" s="1160"/>
      <c r="W19" s="496"/>
      <c r="X19" s="497"/>
      <c r="Y19" s="213">
        <f>SUM(W19:X19)</f>
        <v>0</v>
      </c>
    </row>
    <row r="20" spans="2:25" ht="15" customHeight="1" thickBot="1" x14ac:dyDescent="0.25">
      <c r="B20" s="78" t="s">
        <v>29</v>
      </c>
      <c r="C20" s="55">
        <f t="shared" si="5"/>
        <v>8</v>
      </c>
      <c r="D20" s="61">
        <f t="shared" si="0"/>
        <v>17</v>
      </c>
      <c r="E20" s="57">
        <f t="shared" si="0"/>
        <v>25</v>
      </c>
      <c r="F20" s="79">
        <f t="shared" si="6"/>
        <v>5</v>
      </c>
      <c r="G20" s="61">
        <f t="shared" si="1"/>
        <v>2</v>
      </c>
      <c r="H20" s="57">
        <f t="shared" si="1"/>
        <v>7</v>
      </c>
      <c r="I20" s="79">
        <f t="shared" si="7"/>
        <v>10</v>
      </c>
      <c r="J20" s="61">
        <f t="shared" si="2"/>
        <v>5</v>
      </c>
      <c r="K20" s="57">
        <f t="shared" si="2"/>
        <v>15</v>
      </c>
      <c r="L20" s="79">
        <f t="shared" si="8"/>
        <v>5</v>
      </c>
      <c r="M20" s="61">
        <f t="shared" si="3"/>
        <v>17</v>
      </c>
      <c r="N20" s="57">
        <f t="shared" si="3"/>
        <v>22</v>
      </c>
      <c r="O20" s="55">
        <f t="shared" si="4"/>
        <v>28</v>
      </c>
      <c r="P20" s="61">
        <f t="shared" si="4"/>
        <v>41</v>
      </c>
      <c r="Q20" s="122">
        <f t="shared" si="4"/>
        <v>69</v>
      </c>
      <c r="R20" s="647">
        <f>SUM(R8:R19)</f>
        <v>0</v>
      </c>
      <c r="T20" s="1136" t="s">
        <v>84</v>
      </c>
      <c r="U20" s="1137"/>
      <c r="V20" s="1210"/>
      <c r="W20" s="491">
        <f>SUM(W16:W19)+W12</f>
        <v>28</v>
      </c>
      <c r="X20" s="492">
        <f>SUM(X16:X19)+X12</f>
        <v>41</v>
      </c>
      <c r="Y20" s="493">
        <f>SUM(Y16:Y19)+Y12</f>
        <v>69</v>
      </c>
    </row>
    <row r="21" spans="2:25" s="24" customFormat="1" ht="15" customHeight="1" thickBot="1" x14ac:dyDescent="0.25">
      <c r="B21" s="645"/>
      <c r="C21" s="12"/>
      <c r="D21" s="23"/>
      <c r="E21" s="646"/>
      <c r="F21" s="12"/>
      <c r="G21" s="23"/>
      <c r="H21" s="646"/>
      <c r="I21" s="12"/>
      <c r="J21" s="23"/>
      <c r="K21" s="646"/>
      <c r="L21" s="12"/>
      <c r="M21" s="23"/>
      <c r="N21" s="646"/>
      <c r="O21" s="12"/>
      <c r="P21" s="23"/>
      <c r="Q21" s="646"/>
      <c r="R21" s="139"/>
      <c r="T21" s="642"/>
      <c r="U21" s="643"/>
      <c r="V21" s="643"/>
      <c r="W21" s="640"/>
      <c r="X21" s="641"/>
      <c r="Y21" s="644"/>
    </row>
    <row r="22" spans="2:25" ht="15" customHeight="1" x14ac:dyDescent="0.2">
      <c r="B22" s="442" t="s">
        <v>30</v>
      </c>
      <c r="C22" s="447">
        <f>C8</f>
        <v>0</v>
      </c>
      <c r="D22" s="449">
        <f t="shared" ref="D22:R22" si="9">D8</f>
        <v>1</v>
      </c>
      <c r="E22" s="456">
        <f t="shared" si="9"/>
        <v>1</v>
      </c>
      <c r="F22" s="455">
        <f t="shared" si="9"/>
        <v>1</v>
      </c>
      <c r="G22" s="449">
        <f t="shared" si="9"/>
        <v>0</v>
      </c>
      <c r="H22" s="456">
        <f t="shared" si="9"/>
        <v>1</v>
      </c>
      <c r="I22" s="455">
        <f t="shared" si="9"/>
        <v>0</v>
      </c>
      <c r="J22" s="449">
        <f t="shared" si="9"/>
        <v>0</v>
      </c>
      <c r="K22" s="456">
        <f t="shared" si="9"/>
        <v>0</v>
      </c>
      <c r="L22" s="455">
        <f t="shared" si="9"/>
        <v>0</v>
      </c>
      <c r="M22" s="449">
        <f t="shared" si="9"/>
        <v>3</v>
      </c>
      <c r="N22" s="456">
        <f t="shared" si="9"/>
        <v>3</v>
      </c>
      <c r="O22" s="455">
        <f t="shared" si="9"/>
        <v>1</v>
      </c>
      <c r="P22" s="449">
        <f t="shared" si="9"/>
        <v>4</v>
      </c>
      <c r="Q22" s="456">
        <f t="shared" si="9"/>
        <v>5</v>
      </c>
      <c r="R22" s="691">
        <f t="shared" si="9"/>
        <v>0</v>
      </c>
      <c r="S22" s="482"/>
      <c r="T22" s="482"/>
      <c r="U22" s="482"/>
      <c r="V22" s="24"/>
      <c r="W22" s="482"/>
      <c r="X22" s="482"/>
      <c r="Y22" s="482"/>
    </row>
    <row r="23" spans="2:25" ht="15" customHeight="1" thickBot="1" x14ac:dyDescent="0.25">
      <c r="B23" s="443" t="s">
        <v>31</v>
      </c>
      <c r="C23" s="461">
        <f t="shared" ref="C23:R33" si="10">C9+C22</f>
        <v>0</v>
      </c>
      <c r="D23" s="450">
        <f t="shared" si="10"/>
        <v>4</v>
      </c>
      <c r="E23" s="457">
        <f t="shared" si="10"/>
        <v>4</v>
      </c>
      <c r="F23" s="448">
        <f t="shared" si="10"/>
        <v>1</v>
      </c>
      <c r="G23" s="450">
        <f t="shared" si="10"/>
        <v>1</v>
      </c>
      <c r="H23" s="457">
        <f t="shared" si="10"/>
        <v>2</v>
      </c>
      <c r="I23" s="448">
        <f t="shared" si="10"/>
        <v>0</v>
      </c>
      <c r="J23" s="450">
        <f t="shared" si="10"/>
        <v>1</v>
      </c>
      <c r="K23" s="457">
        <f t="shared" si="10"/>
        <v>1</v>
      </c>
      <c r="L23" s="448">
        <f t="shared" si="10"/>
        <v>0</v>
      </c>
      <c r="M23" s="450">
        <f t="shared" si="10"/>
        <v>6</v>
      </c>
      <c r="N23" s="457">
        <f t="shared" si="10"/>
        <v>6</v>
      </c>
      <c r="O23" s="448">
        <f t="shared" si="10"/>
        <v>1</v>
      </c>
      <c r="P23" s="450">
        <f t="shared" si="10"/>
        <v>12</v>
      </c>
      <c r="Q23" s="457">
        <f t="shared" si="10"/>
        <v>13</v>
      </c>
      <c r="R23" s="692">
        <f t="shared" si="10"/>
        <v>0</v>
      </c>
      <c r="S23" s="482"/>
      <c r="T23" s="482"/>
      <c r="U23" s="482"/>
      <c r="V23" s="24"/>
      <c r="W23" s="482"/>
      <c r="X23" s="482"/>
      <c r="Y23" s="482"/>
    </row>
    <row r="24" spans="2:25" ht="15" customHeight="1" thickBot="1" x14ac:dyDescent="0.25">
      <c r="B24" s="443" t="s">
        <v>92</v>
      </c>
      <c r="C24" s="462">
        <f t="shared" si="10"/>
        <v>2</v>
      </c>
      <c r="D24" s="452">
        <f t="shared" si="10"/>
        <v>6</v>
      </c>
      <c r="E24" s="595">
        <f t="shared" si="10"/>
        <v>8</v>
      </c>
      <c r="F24" s="451">
        <f t="shared" si="10"/>
        <v>1</v>
      </c>
      <c r="G24" s="452">
        <f t="shared" si="10"/>
        <v>1</v>
      </c>
      <c r="H24" s="595">
        <f t="shared" si="10"/>
        <v>2</v>
      </c>
      <c r="I24" s="451">
        <f t="shared" si="10"/>
        <v>1</v>
      </c>
      <c r="J24" s="452">
        <f t="shared" si="10"/>
        <v>3</v>
      </c>
      <c r="K24" s="595">
        <f t="shared" si="10"/>
        <v>4</v>
      </c>
      <c r="L24" s="451">
        <f t="shared" si="10"/>
        <v>0</v>
      </c>
      <c r="M24" s="452">
        <f t="shared" si="10"/>
        <v>7</v>
      </c>
      <c r="N24" s="595">
        <f t="shared" si="10"/>
        <v>7</v>
      </c>
      <c r="O24" s="451">
        <f t="shared" si="10"/>
        <v>4</v>
      </c>
      <c r="P24" s="452">
        <f t="shared" si="10"/>
        <v>17</v>
      </c>
      <c r="Q24" s="595">
        <f t="shared" si="10"/>
        <v>21</v>
      </c>
      <c r="R24" s="689">
        <f t="shared" si="10"/>
        <v>0</v>
      </c>
      <c r="S24" s="482"/>
      <c r="T24" s="1161" t="s">
        <v>103</v>
      </c>
      <c r="U24" s="1162"/>
      <c r="V24" s="1162"/>
      <c r="W24" s="1139"/>
      <c r="X24" s="1139"/>
      <c r="Y24" s="1140"/>
    </row>
    <row r="25" spans="2:25" ht="15" customHeight="1" thickBot="1" x14ac:dyDescent="0.25">
      <c r="B25" s="444" t="s">
        <v>32</v>
      </c>
      <c r="C25" s="461">
        <f t="shared" si="10"/>
        <v>5</v>
      </c>
      <c r="D25" s="450">
        <f t="shared" si="10"/>
        <v>7</v>
      </c>
      <c r="E25" s="457">
        <f t="shared" si="10"/>
        <v>12</v>
      </c>
      <c r="F25" s="448">
        <f t="shared" si="10"/>
        <v>2</v>
      </c>
      <c r="G25" s="450">
        <f t="shared" si="10"/>
        <v>2</v>
      </c>
      <c r="H25" s="457">
        <f t="shared" si="10"/>
        <v>4</v>
      </c>
      <c r="I25" s="448">
        <f t="shared" si="10"/>
        <v>2</v>
      </c>
      <c r="J25" s="450">
        <f t="shared" si="10"/>
        <v>3</v>
      </c>
      <c r="K25" s="457">
        <f t="shared" si="10"/>
        <v>5</v>
      </c>
      <c r="L25" s="448">
        <f t="shared" si="10"/>
        <v>2</v>
      </c>
      <c r="M25" s="450">
        <f t="shared" si="10"/>
        <v>8</v>
      </c>
      <c r="N25" s="457">
        <f t="shared" si="10"/>
        <v>10</v>
      </c>
      <c r="O25" s="448">
        <f t="shared" si="10"/>
        <v>11</v>
      </c>
      <c r="P25" s="450">
        <f t="shared" si="10"/>
        <v>20</v>
      </c>
      <c r="Q25" s="457">
        <f t="shared" si="10"/>
        <v>31</v>
      </c>
      <c r="R25" s="692">
        <f t="shared" si="10"/>
        <v>0</v>
      </c>
      <c r="S25" s="482"/>
      <c r="T25" s="1141">
        <f>N2</f>
        <v>41364</v>
      </c>
      <c r="U25" s="1154"/>
      <c r="V25" s="1155"/>
      <c r="W25" s="188" t="s">
        <v>6</v>
      </c>
      <c r="X25" s="185" t="s">
        <v>4</v>
      </c>
      <c r="Y25" s="67" t="s">
        <v>28</v>
      </c>
    </row>
    <row r="26" spans="2:25" ht="15" customHeight="1" x14ac:dyDescent="0.2">
      <c r="B26" s="443" t="s">
        <v>33</v>
      </c>
      <c r="C26" s="461">
        <f t="shared" si="10"/>
        <v>5</v>
      </c>
      <c r="D26" s="450">
        <f t="shared" si="10"/>
        <v>8</v>
      </c>
      <c r="E26" s="457">
        <f t="shared" si="10"/>
        <v>13</v>
      </c>
      <c r="F26" s="448">
        <f t="shared" si="10"/>
        <v>2</v>
      </c>
      <c r="G26" s="450">
        <f t="shared" si="10"/>
        <v>2</v>
      </c>
      <c r="H26" s="457">
        <f t="shared" si="10"/>
        <v>4</v>
      </c>
      <c r="I26" s="448">
        <f t="shared" si="10"/>
        <v>2</v>
      </c>
      <c r="J26" s="450">
        <f t="shared" si="10"/>
        <v>4</v>
      </c>
      <c r="K26" s="457">
        <f t="shared" si="10"/>
        <v>6</v>
      </c>
      <c r="L26" s="448">
        <f t="shared" si="10"/>
        <v>4</v>
      </c>
      <c r="M26" s="450">
        <f t="shared" si="10"/>
        <v>11</v>
      </c>
      <c r="N26" s="457">
        <f t="shared" si="10"/>
        <v>15</v>
      </c>
      <c r="O26" s="448">
        <f t="shared" si="10"/>
        <v>13</v>
      </c>
      <c r="P26" s="450">
        <f t="shared" si="10"/>
        <v>25</v>
      </c>
      <c r="Q26" s="457">
        <f t="shared" si="10"/>
        <v>38</v>
      </c>
      <c r="R26" s="692">
        <f t="shared" si="10"/>
        <v>0</v>
      </c>
      <c r="S26" s="482"/>
      <c r="T26" s="1156" t="s">
        <v>73</v>
      </c>
      <c r="U26" s="1157"/>
      <c r="V26" s="1158"/>
      <c r="W26" s="189">
        <f>C33-C30</f>
        <v>0</v>
      </c>
      <c r="X26" s="190">
        <f>D33-D30</f>
        <v>3</v>
      </c>
      <c r="Y26" s="104">
        <f>E33-E30</f>
        <v>3</v>
      </c>
    </row>
    <row r="27" spans="2:25" ht="15" customHeight="1" x14ac:dyDescent="0.2">
      <c r="B27" s="445" t="s">
        <v>94</v>
      </c>
      <c r="C27" s="461">
        <f t="shared" si="10"/>
        <v>5</v>
      </c>
      <c r="D27" s="450">
        <f t="shared" si="10"/>
        <v>10</v>
      </c>
      <c r="E27" s="596">
        <f t="shared" si="10"/>
        <v>15</v>
      </c>
      <c r="F27" s="448">
        <f t="shared" si="10"/>
        <v>4</v>
      </c>
      <c r="G27" s="450">
        <f t="shared" si="10"/>
        <v>2</v>
      </c>
      <c r="H27" s="596">
        <f t="shared" si="10"/>
        <v>6</v>
      </c>
      <c r="I27" s="448">
        <f t="shared" si="10"/>
        <v>8</v>
      </c>
      <c r="J27" s="450">
        <f t="shared" si="10"/>
        <v>4</v>
      </c>
      <c r="K27" s="596">
        <f t="shared" si="10"/>
        <v>12</v>
      </c>
      <c r="L27" s="448">
        <f t="shared" si="10"/>
        <v>4</v>
      </c>
      <c r="M27" s="450">
        <f t="shared" si="10"/>
        <v>11</v>
      </c>
      <c r="N27" s="596">
        <f t="shared" si="10"/>
        <v>15</v>
      </c>
      <c r="O27" s="448">
        <f t="shared" si="10"/>
        <v>21</v>
      </c>
      <c r="P27" s="450">
        <f t="shared" si="10"/>
        <v>27</v>
      </c>
      <c r="Q27" s="596">
        <f t="shared" si="10"/>
        <v>48</v>
      </c>
      <c r="R27" s="688">
        <f t="shared" si="10"/>
        <v>0</v>
      </c>
      <c r="S27" s="482"/>
      <c r="T27" s="1133" t="s">
        <v>75</v>
      </c>
      <c r="U27" s="1134"/>
      <c r="V27" s="1135"/>
      <c r="W27" s="191">
        <f>F33-F30</f>
        <v>0</v>
      </c>
      <c r="X27" s="192">
        <f>G33-G30</f>
        <v>0</v>
      </c>
      <c r="Y27" s="105">
        <f>H33-H30</f>
        <v>0</v>
      </c>
    </row>
    <row r="28" spans="2:25" ht="15" customHeight="1" x14ac:dyDescent="0.2">
      <c r="B28" s="443" t="s">
        <v>35</v>
      </c>
      <c r="C28" s="463">
        <f t="shared" si="10"/>
        <v>6</v>
      </c>
      <c r="D28" s="454">
        <f t="shared" si="10"/>
        <v>11</v>
      </c>
      <c r="E28" s="459">
        <f t="shared" si="10"/>
        <v>17</v>
      </c>
      <c r="F28" s="453">
        <f t="shared" si="10"/>
        <v>5</v>
      </c>
      <c r="G28" s="454">
        <f t="shared" si="10"/>
        <v>2</v>
      </c>
      <c r="H28" s="459">
        <f t="shared" si="10"/>
        <v>7</v>
      </c>
      <c r="I28" s="453">
        <f t="shared" si="10"/>
        <v>9</v>
      </c>
      <c r="J28" s="454">
        <f t="shared" si="10"/>
        <v>4</v>
      </c>
      <c r="K28" s="459">
        <f t="shared" si="10"/>
        <v>13</v>
      </c>
      <c r="L28" s="453">
        <f t="shared" si="10"/>
        <v>5</v>
      </c>
      <c r="M28" s="454">
        <f t="shared" si="10"/>
        <v>13</v>
      </c>
      <c r="N28" s="459">
        <f t="shared" si="10"/>
        <v>18</v>
      </c>
      <c r="O28" s="453">
        <f t="shared" si="10"/>
        <v>25</v>
      </c>
      <c r="P28" s="454">
        <f t="shared" si="10"/>
        <v>30</v>
      </c>
      <c r="Q28" s="459">
        <f t="shared" si="10"/>
        <v>55</v>
      </c>
      <c r="R28" s="693">
        <f t="shared" si="10"/>
        <v>0</v>
      </c>
      <c r="S28" s="482"/>
      <c r="T28" s="1120" t="s">
        <v>41</v>
      </c>
      <c r="U28" s="1121"/>
      <c r="V28" s="1122"/>
      <c r="W28" s="191">
        <f>I33-I30</f>
        <v>0</v>
      </c>
      <c r="X28" s="192">
        <f>J33-J30</f>
        <v>1</v>
      </c>
      <c r="Y28" s="105">
        <f>K33-K30</f>
        <v>1</v>
      </c>
    </row>
    <row r="29" spans="2:25" ht="15" customHeight="1" thickBot="1" x14ac:dyDescent="0.25">
      <c r="B29" s="443" t="s">
        <v>36</v>
      </c>
      <c r="C29" s="461">
        <f t="shared" si="10"/>
        <v>6</v>
      </c>
      <c r="D29" s="450">
        <f t="shared" si="10"/>
        <v>12</v>
      </c>
      <c r="E29" s="457">
        <f t="shared" si="10"/>
        <v>18</v>
      </c>
      <c r="F29" s="448">
        <f t="shared" si="10"/>
        <v>5</v>
      </c>
      <c r="G29" s="450">
        <f t="shared" si="10"/>
        <v>2</v>
      </c>
      <c r="H29" s="457">
        <f t="shared" si="10"/>
        <v>7</v>
      </c>
      <c r="I29" s="448">
        <f t="shared" si="10"/>
        <v>10</v>
      </c>
      <c r="J29" s="450">
        <f t="shared" si="10"/>
        <v>4</v>
      </c>
      <c r="K29" s="457">
        <f t="shared" si="10"/>
        <v>14</v>
      </c>
      <c r="L29" s="448">
        <f t="shared" si="10"/>
        <v>5</v>
      </c>
      <c r="M29" s="450">
        <f t="shared" si="10"/>
        <v>13</v>
      </c>
      <c r="N29" s="457">
        <f t="shared" si="10"/>
        <v>18</v>
      </c>
      <c r="O29" s="448">
        <f t="shared" si="10"/>
        <v>26</v>
      </c>
      <c r="P29" s="450">
        <f t="shared" si="10"/>
        <v>31</v>
      </c>
      <c r="Q29" s="457">
        <f t="shared" si="10"/>
        <v>57</v>
      </c>
      <c r="R29" s="692">
        <f t="shared" si="10"/>
        <v>0</v>
      </c>
      <c r="S29" s="482"/>
      <c r="T29" s="1123" t="s">
        <v>68</v>
      </c>
      <c r="U29" s="1124"/>
      <c r="V29" s="1125"/>
      <c r="W29" s="193">
        <f>L33-L30</f>
        <v>0</v>
      </c>
      <c r="X29" s="194">
        <f>M33-M30</f>
        <v>4</v>
      </c>
      <c r="Y29" s="106">
        <f>N33-N30</f>
        <v>4</v>
      </c>
    </row>
    <row r="30" spans="2:25" ht="15" customHeight="1" thickBot="1" x14ac:dyDescent="0.25">
      <c r="B30" s="443" t="s">
        <v>93</v>
      </c>
      <c r="C30" s="462">
        <f t="shared" si="10"/>
        <v>8</v>
      </c>
      <c r="D30" s="452">
        <f t="shared" si="10"/>
        <v>14</v>
      </c>
      <c r="E30" s="595">
        <f t="shared" si="10"/>
        <v>22</v>
      </c>
      <c r="F30" s="451">
        <f t="shared" si="10"/>
        <v>5</v>
      </c>
      <c r="G30" s="452">
        <f t="shared" si="10"/>
        <v>2</v>
      </c>
      <c r="H30" s="595">
        <f t="shared" si="10"/>
        <v>7</v>
      </c>
      <c r="I30" s="451">
        <f t="shared" si="10"/>
        <v>10</v>
      </c>
      <c r="J30" s="452">
        <f t="shared" si="10"/>
        <v>4</v>
      </c>
      <c r="K30" s="595">
        <f t="shared" si="10"/>
        <v>14</v>
      </c>
      <c r="L30" s="451">
        <f t="shared" si="10"/>
        <v>5</v>
      </c>
      <c r="M30" s="452">
        <f t="shared" si="10"/>
        <v>13</v>
      </c>
      <c r="N30" s="595">
        <f t="shared" si="10"/>
        <v>18</v>
      </c>
      <c r="O30" s="451">
        <f t="shared" si="10"/>
        <v>28</v>
      </c>
      <c r="P30" s="452">
        <f t="shared" si="10"/>
        <v>33</v>
      </c>
      <c r="Q30" s="595">
        <f t="shared" si="10"/>
        <v>61</v>
      </c>
      <c r="R30" s="689">
        <f t="shared" si="10"/>
        <v>0</v>
      </c>
      <c r="S30" s="482"/>
      <c r="T30" s="1150" t="s">
        <v>78</v>
      </c>
      <c r="U30" s="1151"/>
      <c r="V30" s="1152"/>
      <c r="W30" s="107">
        <f>SUM(W26:W29)</f>
        <v>0</v>
      </c>
      <c r="X30" s="103">
        <f>SUM(X26:X29)</f>
        <v>8</v>
      </c>
      <c r="Y30" s="123">
        <f>SUM(Y26:Y29)</f>
        <v>8</v>
      </c>
    </row>
    <row r="31" spans="2:25" ht="15" customHeight="1" x14ac:dyDescent="0.2">
      <c r="B31" s="444" t="s">
        <v>38</v>
      </c>
      <c r="C31" s="461">
        <f t="shared" si="10"/>
        <v>8</v>
      </c>
      <c r="D31" s="450">
        <f t="shared" si="10"/>
        <v>15</v>
      </c>
      <c r="E31" s="457">
        <f t="shared" si="10"/>
        <v>23</v>
      </c>
      <c r="F31" s="448">
        <f t="shared" si="10"/>
        <v>5</v>
      </c>
      <c r="G31" s="450">
        <f t="shared" si="10"/>
        <v>2</v>
      </c>
      <c r="H31" s="457">
        <f t="shared" si="10"/>
        <v>7</v>
      </c>
      <c r="I31" s="448">
        <f t="shared" si="10"/>
        <v>10</v>
      </c>
      <c r="J31" s="450">
        <f t="shared" si="10"/>
        <v>4</v>
      </c>
      <c r="K31" s="457">
        <f t="shared" si="10"/>
        <v>14</v>
      </c>
      <c r="L31" s="448">
        <f t="shared" si="10"/>
        <v>5</v>
      </c>
      <c r="M31" s="450">
        <f t="shared" si="10"/>
        <v>13</v>
      </c>
      <c r="N31" s="457">
        <f t="shared" si="10"/>
        <v>18</v>
      </c>
      <c r="O31" s="448">
        <f t="shared" si="10"/>
        <v>28</v>
      </c>
      <c r="P31" s="450">
        <f t="shared" si="10"/>
        <v>34</v>
      </c>
      <c r="Q31" s="457">
        <f t="shared" si="10"/>
        <v>62</v>
      </c>
      <c r="R31" s="692">
        <f t="shared" si="10"/>
        <v>0</v>
      </c>
      <c r="S31" s="482"/>
    </row>
    <row r="32" spans="2:25" ht="15" customHeight="1" x14ac:dyDescent="0.2">
      <c r="B32" s="443" t="s">
        <v>39</v>
      </c>
      <c r="C32" s="461">
        <f t="shared" si="10"/>
        <v>8</v>
      </c>
      <c r="D32" s="450">
        <f t="shared" si="10"/>
        <v>15</v>
      </c>
      <c r="E32" s="457">
        <f t="shared" si="10"/>
        <v>23</v>
      </c>
      <c r="F32" s="448">
        <f t="shared" si="10"/>
        <v>5</v>
      </c>
      <c r="G32" s="450">
        <f t="shared" si="10"/>
        <v>2</v>
      </c>
      <c r="H32" s="457">
        <f t="shared" si="10"/>
        <v>7</v>
      </c>
      <c r="I32" s="448">
        <f t="shared" si="10"/>
        <v>10</v>
      </c>
      <c r="J32" s="450">
        <f t="shared" si="10"/>
        <v>4</v>
      </c>
      <c r="K32" s="457">
        <f t="shared" si="10"/>
        <v>14</v>
      </c>
      <c r="L32" s="448">
        <f t="shared" si="10"/>
        <v>5</v>
      </c>
      <c r="M32" s="450">
        <f t="shared" si="10"/>
        <v>15</v>
      </c>
      <c r="N32" s="457">
        <f t="shared" si="10"/>
        <v>20</v>
      </c>
      <c r="O32" s="448">
        <f t="shared" si="10"/>
        <v>28</v>
      </c>
      <c r="P32" s="450">
        <f t="shared" si="10"/>
        <v>36</v>
      </c>
      <c r="Q32" s="457">
        <f t="shared" si="10"/>
        <v>64</v>
      </c>
      <c r="R32" s="692">
        <f t="shared" si="10"/>
        <v>0</v>
      </c>
      <c r="S32" s="482"/>
      <c r="T32" s="482"/>
      <c r="U32" s="482"/>
      <c r="V32" s="24"/>
      <c r="W32" s="482"/>
      <c r="X32" s="482"/>
      <c r="Y32" s="482"/>
    </row>
    <row r="33" spans="2:26" ht="15" customHeight="1" thickBot="1" x14ac:dyDescent="0.25">
      <c r="B33" s="446" t="s">
        <v>95</v>
      </c>
      <c r="C33" s="464">
        <f t="shared" si="10"/>
        <v>8</v>
      </c>
      <c r="D33" s="465">
        <f t="shared" si="10"/>
        <v>17</v>
      </c>
      <c r="E33" s="597">
        <f t="shared" si="10"/>
        <v>25</v>
      </c>
      <c r="F33" s="466">
        <f t="shared" si="10"/>
        <v>5</v>
      </c>
      <c r="G33" s="465">
        <f t="shared" si="10"/>
        <v>2</v>
      </c>
      <c r="H33" s="597">
        <f t="shared" si="10"/>
        <v>7</v>
      </c>
      <c r="I33" s="466">
        <f t="shared" si="10"/>
        <v>10</v>
      </c>
      <c r="J33" s="465">
        <f t="shared" si="10"/>
        <v>5</v>
      </c>
      <c r="K33" s="597">
        <f t="shared" si="10"/>
        <v>15</v>
      </c>
      <c r="L33" s="466">
        <f t="shared" si="10"/>
        <v>5</v>
      </c>
      <c r="M33" s="465">
        <f t="shared" si="10"/>
        <v>17</v>
      </c>
      <c r="N33" s="597">
        <f t="shared" si="10"/>
        <v>22</v>
      </c>
      <c r="O33" s="466">
        <f t="shared" si="10"/>
        <v>28</v>
      </c>
      <c r="P33" s="465">
        <f t="shared" si="10"/>
        <v>41</v>
      </c>
      <c r="Q33" s="597">
        <f t="shared" si="10"/>
        <v>69</v>
      </c>
      <c r="R33" s="690">
        <f t="shared" si="10"/>
        <v>0</v>
      </c>
      <c r="S33" s="482"/>
    </row>
    <row r="34" spans="2:26" s="10" customFormat="1" ht="15" customHeight="1" thickBot="1" x14ac:dyDescent="0.25">
      <c r="B34" s="310"/>
      <c r="C34" s="482"/>
      <c r="D34" s="482"/>
      <c r="E34" s="482"/>
      <c r="F34" s="482"/>
      <c r="G34" s="482"/>
      <c r="H34" s="482"/>
      <c r="I34" s="482"/>
      <c r="J34" s="482"/>
      <c r="K34" s="482"/>
      <c r="L34" s="482"/>
      <c r="M34" s="482"/>
      <c r="N34" s="482"/>
      <c r="O34" s="482"/>
      <c r="P34" s="482"/>
      <c r="Q34" s="482"/>
      <c r="R34" s="482"/>
      <c r="S34" s="482"/>
      <c r="T34" s="482"/>
      <c r="U34" s="482"/>
      <c r="V34" s="24"/>
      <c r="W34" s="482"/>
      <c r="X34" s="482"/>
      <c r="Y34" s="482"/>
    </row>
    <row r="35" spans="2:26" s="10" customFormat="1" ht="15" customHeight="1" thickBot="1" x14ac:dyDescent="0.25">
      <c r="B35" s="608" t="s">
        <v>97</v>
      </c>
      <c r="C35" s="604">
        <f>SUM(C8:C10)</f>
        <v>2</v>
      </c>
      <c r="D35" s="612">
        <f t="shared" ref="D35:R35" si="11">SUM(D8:D10)</f>
        <v>6</v>
      </c>
      <c r="E35" s="616">
        <f t="shared" si="11"/>
        <v>8</v>
      </c>
      <c r="F35" s="604">
        <f t="shared" si="11"/>
        <v>1</v>
      </c>
      <c r="G35" s="612">
        <f t="shared" si="11"/>
        <v>1</v>
      </c>
      <c r="H35" s="620">
        <f t="shared" si="11"/>
        <v>2</v>
      </c>
      <c r="I35" s="604">
        <f t="shared" si="11"/>
        <v>1</v>
      </c>
      <c r="J35" s="612">
        <f t="shared" si="11"/>
        <v>3</v>
      </c>
      <c r="K35" s="624">
        <f t="shared" si="11"/>
        <v>4</v>
      </c>
      <c r="L35" s="604">
        <f t="shared" si="11"/>
        <v>0</v>
      </c>
      <c r="M35" s="612">
        <f t="shared" si="11"/>
        <v>7</v>
      </c>
      <c r="N35" s="628">
        <f t="shared" si="11"/>
        <v>7</v>
      </c>
      <c r="O35" s="604">
        <f t="shared" si="11"/>
        <v>4</v>
      </c>
      <c r="P35" s="612">
        <f t="shared" si="11"/>
        <v>17</v>
      </c>
      <c r="Q35" s="636">
        <f t="shared" si="11"/>
        <v>21</v>
      </c>
      <c r="R35" s="632">
        <f t="shared" si="11"/>
        <v>0</v>
      </c>
      <c r="S35" s="482"/>
      <c r="T35" s="1138" t="s">
        <v>101</v>
      </c>
      <c r="U35" s="1139"/>
      <c r="V35" s="1139"/>
      <c r="W35" s="1139"/>
      <c r="X35" s="1139"/>
      <c r="Y35" s="1140"/>
    </row>
    <row r="36" spans="2:26" s="10" customFormat="1" ht="15" customHeight="1" thickBot="1" x14ac:dyDescent="0.25">
      <c r="B36" s="609" t="s">
        <v>98</v>
      </c>
      <c r="C36" s="605">
        <f>SUM(C11:C13)</f>
        <v>3</v>
      </c>
      <c r="D36" s="613">
        <f t="shared" ref="D36:R36" si="12">SUM(D11:D13)</f>
        <v>4</v>
      </c>
      <c r="E36" s="617">
        <f t="shared" si="12"/>
        <v>7</v>
      </c>
      <c r="F36" s="605">
        <f t="shared" si="12"/>
        <v>3</v>
      </c>
      <c r="G36" s="613">
        <f t="shared" si="12"/>
        <v>1</v>
      </c>
      <c r="H36" s="621">
        <f t="shared" si="12"/>
        <v>4</v>
      </c>
      <c r="I36" s="605">
        <f t="shared" si="12"/>
        <v>7</v>
      </c>
      <c r="J36" s="613">
        <f t="shared" si="12"/>
        <v>1</v>
      </c>
      <c r="K36" s="625">
        <f t="shared" si="12"/>
        <v>8</v>
      </c>
      <c r="L36" s="605">
        <f t="shared" si="12"/>
        <v>4</v>
      </c>
      <c r="M36" s="613">
        <f t="shared" si="12"/>
        <v>4</v>
      </c>
      <c r="N36" s="629">
        <f t="shared" si="12"/>
        <v>8</v>
      </c>
      <c r="O36" s="605">
        <f t="shared" si="12"/>
        <v>17</v>
      </c>
      <c r="P36" s="613">
        <f t="shared" si="12"/>
        <v>10</v>
      </c>
      <c r="Q36" s="637">
        <f t="shared" si="12"/>
        <v>27</v>
      </c>
      <c r="R36" s="633">
        <f t="shared" si="12"/>
        <v>0</v>
      </c>
      <c r="S36" s="482"/>
      <c r="T36" s="1153" t="s">
        <v>102</v>
      </c>
      <c r="U36" s="1154"/>
      <c r="V36" s="1155"/>
      <c r="W36" s="188" t="s">
        <v>6</v>
      </c>
      <c r="X36" s="185" t="s">
        <v>4</v>
      </c>
      <c r="Y36" s="67" t="s">
        <v>28</v>
      </c>
    </row>
    <row r="37" spans="2:26" s="10" customFormat="1" ht="15" customHeight="1" x14ac:dyDescent="0.2">
      <c r="B37" s="609" t="s">
        <v>99</v>
      </c>
      <c r="C37" s="605">
        <f>SUM(C14:C16)</f>
        <v>3</v>
      </c>
      <c r="D37" s="613">
        <f t="shared" ref="D37:R37" si="13">SUM(D14:D16)</f>
        <v>4</v>
      </c>
      <c r="E37" s="617">
        <f t="shared" si="13"/>
        <v>7</v>
      </c>
      <c r="F37" s="605">
        <f t="shared" si="13"/>
        <v>1</v>
      </c>
      <c r="G37" s="613">
        <f t="shared" si="13"/>
        <v>0</v>
      </c>
      <c r="H37" s="621">
        <f t="shared" si="13"/>
        <v>1</v>
      </c>
      <c r="I37" s="605">
        <f t="shared" si="13"/>
        <v>2</v>
      </c>
      <c r="J37" s="613">
        <f t="shared" si="13"/>
        <v>0</v>
      </c>
      <c r="K37" s="625">
        <f t="shared" si="13"/>
        <v>2</v>
      </c>
      <c r="L37" s="605">
        <f t="shared" si="13"/>
        <v>1</v>
      </c>
      <c r="M37" s="613">
        <f t="shared" si="13"/>
        <v>2</v>
      </c>
      <c r="N37" s="629">
        <f t="shared" si="13"/>
        <v>3</v>
      </c>
      <c r="O37" s="605">
        <f t="shared" si="13"/>
        <v>7</v>
      </c>
      <c r="P37" s="613">
        <f t="shared" si="13"/>
        <v>6</v>
      </c>
      <c r="Q37" s="637">
        <f t="shared" si="13"/>
        <v>13</v>
      </c>
      <c r="R37" s="633">
        <f t="shared" si="13"/>
        <v>0</v>
      </c>
      <c r="S37" s="482"/>
      <c r="T37" s="1156" t="s">
        <v>73</v>
      </c>
      <c r="U37" s="1157"/>
      <c r="V37" s="1158"/>
      <c r="W37" s="189">
        <f>C38</f>
        <v>0</v>
      </c>
      <c r="X37" s="190">
        <f>D38</f>
        <v>3</v>
      </c>
      <c r="Y37" s="104">
        <f>E38</f>
        <v>3</v>
      </c>
    </row>
    <row r="38" spans="2:26" s="10" customFormat="1" ht="15" customHeight="1" thickBot="1" x14ac:dyDescent="0.25">
      <c r="B38" s="610" t="s">
        <v>100</v>
      </c>
      <c r="C38" s="606">
        <f>SUM(C17:C19)</f>
        <v>0</v>
      </c>
      <c r="D38" s="614">
        <f t="shared" ref="D38:R38" si="14">SUM(D17:D19)</f>
        <v>3</v>
      </c>
      <c r="E38" s="618">
        <f t="shared" si="14"/>
        <v>3</v>
      </c>
      <c r="F38" s="606">
        <f t="shared" si="14"/>
        <v>0</v>
      </c>
      <c r="G38" s="614">
        <f t="shared" si="14"/>
        <v>0</v>
      </c>
      <c r="H38" s="622">
        <f t="shared" si="14"/>
        <v>0</v>
      </c>
      <c r="I38" s="606">
        <f t="shared" si="14"/>
        <v>0</v>
      </c>
      <c r="J38" s="614">
        <f t="shared" si="14"/>
        <v>1</v>
      </c>
      <c r="K38" s="626">
        <f t="shared" si="14"/>
        <v>1</v>
      </c>
      <c r="L38" s="606">
        <f t="shared" si="14"/>
        <v>0</v>
      </c>
      <c r="M38" s="614">
        <f t="shared" si="14"/>
        <v>4</v>
      </c>
      <c r="N38" s="630">
        <f t="shared" si="14"/>
        <v>4</v>
      </c>
      <c r="O38" s="606">
        <f t="shared" si="14"/>
        <v>0</v>
      </c>
      <c r="P38" s="614">
        <f t="shared" si="14"/>
        <v>8</v>
      </c>
      <c r="Q38" s="638">
        <f t="shared" si="14"/>
        <v>8</v>
      </c>
      <c r="R38" s="634">
        <f t="shared" si="14"/>
        <v>0</v>
      </c>
      <c r="S38" s="482"/>
      <c r="T38" s="1133" t="s">
        <v>75</v>
      </c>
      <c r="U38" s="1134"/>
      <c r="V38" s="1135"/>
      <c r="W38" s="191">
        <f>F38</f>
        <v>0</v>
      </c>
      <c r="X38" s="192">
        <f>G38</f>
        <v>0</v>
      </c>
      <c r="Y38" s="105">
        <f>H38</f>
        <v>0</v>
      </c>
    </row>
    <row r="39" spans="2:26" s="10" customFormat="1" ht="15" customHeight="1" thickBot="1" x14ac:dyDescent="0.25">
      <c r="B39" s="611" t="s">
        <v>96</v>
      </c>
      <c r="C39" s="607">
        <f>SUM(C35:C38)</f>
        <v>8</v>
      </c>
      <c r="D39" s="615">
        <f t="shared" ref="D39:R39" si="15">SUM(D35:D38)</f>
        <v>17</v>
      </c>
      <c r="E39" s="619">
        <f t="shared" si="15"/>
        <v>25</v>
      </c>
      <c r="F39" s="607">
        <f t="shared" si="15"/>
        <v>5</v>
      </c>
      <c r="G39" s="615">
        <f t="shared" si="15"/>
        <v>2</v>
      </c>
      <c r="H39" s="623">
        <f t="shared" si="15"/>
        <v>7</v>
      </c>
      <c r="I39" s="607">
        <f t="shared" si="15"/>
        <v>10</v>
      </c>
      <c r="J39" s="615">
        <f t="shared" si="15"/>
        <v>5</v>
      </c>
      <c r="K39" s="627">
        <f t="shared" si="15"/>
        <v>15</v>
      </c>
      <c r="L39" s="607">
        <f t="shared" si="15"/>
        <v>5</v>
      </c>
      <c r="M39" s="615">
        <f t="shared" si="15"/>
        <v>17</v>
      </c>
      <c r="N39" s="631">
        <f t="shared" si="15"/>
        <v>22</v>
      </c>
      <c r="O39" s="607">
        <f t="shared" si="15"/>
        <v>28</v>
      </c>
      <c r="P39" s="615">
        <f t="shared" si="15"/>
        <v>41</v>
      </c>
      <c r="Q39" s="639">
        <f t="shared" si="15"/>
        <v>69</v>
      </c>
      <c r="R39" s="635">
        <f t="shared" si="15"/>
        <v>0</v>
      </c>
      <c r="S39" s="482"/>
      <c r="T39" s="1120" t="s">
        <v>41</v>
      </c>
      <c r="U39" s="1121"/>
      <c r="V39" s="1122"/>
      <c r="W39" s="191">
        <f>I38</f>
        <v>0</v>
      </c>
      <c r="X39" s="192">
        <f>J38</f>
        <v>1</v>
      </c>
      <c r="Y39" s="105">
        <f>K38</f>
        <v>1</v>
      </c>
    </row>
    <row r="40" spans="2:26" s="10" customFormat="1" ht="15" customHeight="1" thickBot="1" x14ac:dyDescent="0.25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T40" s="1123" t="s">
        <v>68</v>
      </c>
      <c r="U40" s="1124"/>
      <c r="V40" s="1125"/>
      <c r="W40" s="193">
        <f>L38</f>
        <v>0</v>
      </c>
      <c r="X40" s="194">
        <f>M38</f>
        <v>4</v>
      </c>
      <c r="Y40" s="106">
        <f>N38</f>
        <v>4</v>
      </c>
    </row>
    <row r="41" spans="2:26" ht="15" customHeight="1" thickBot="1" x14ac:dyDescent="0.25">
      <c r="B41" s="38"/>
      <c r="C41" s="38"/>
      <c r="D41" s="38"/>
      <c r="E41" s="559"/>
      <c r="F41" s="656" t="s">
        <v>2</v>
      </c>
      <c r="G41" s="131"/>
      <c r="H41" s="131"/>
      <c r="I41" s="558"/>
      <c r="J41" s="1126" t="s">
        <v>88</v>
      </c>
      <c r="K41" s="1126"/>
      <c r="L41" s="38"/>
      <c r="M41" s="712"/>
      <c r="N41" s="656" t="s">
        <v>90</v>
      </c>
      <c r="O41" s="38"/>
      <c r="T41" s="1127" t="s">
        <v>78</v>
      </c>
      <c r="U41" s="1128"/>
      <c r="V41" s="1129"/>
      <c r="W41" s="107">
        <f>SUM(W37:W40)</f>
        <v>0</v>
      </c>
      <c r="X41" s="103">
        <f>SUM(X37:X40)</f>
        <v>8</v>
      </c>
      <c r="Y41" s="123">
        <f>SUM(Y37:Y40)</f>
        <v>8</v>
      </c>
    </row>
    <row r="42" spans="2:26" ht="15" customHeight="1" thickBot="1" x14ac:dyDescent="0.25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</row>
    <row r="43" spans="2:26" s="48" customFormat="1" ht="30" customHeight="1" thickBot="1" x14ac:dyDescent="0.3">
      <c r="B43" s="51" t="s">
        <v>73</v>
      </c>
      <c r="C43" s="1097" t="s">
        <v>65</v>
      </c>
      <c r="D43" s="1098"/>
      <c r="E43" s="1097" t="s">
        <v>18</v>
      </c>
      <c r="F43" s="1098"/>
      <c r="G43" s="1097" t="s">
        <v>5</v>
      </c>
      <c r="H43" s="1098"/>
      <c r="I43" s="1097" t="s">
        <v>66</v>
      </c>
      <c r="J43" s="1098"/>
      <c r="K43" s="1097" t="s">
        <v>67</v>
      </c>
      <c r="L43" s="1098"/>
      <c r="M43" s="1097" t="s">
        <v>19</v>
      </c>
      <c r="N43" s="1098"/>
      <c r="O43" s="1116" t="s">
        <v>3</v>
      </c>
      <c r="P43" s="1117"/>
      <c r="Q43" s="120"/>
      <c r="R43" s="1130" t="s">
        <v>28</v>
      </c>
      <c r="S43" s="1131"/>
      <c r="T43" s="1131"/>
      <c r="U43" s="1132"/>
      <c r="V43" s="47"/>
      <c r="W43" s="1113" t="str">
        <f>B43</f>
        <v>Personnel Accidents</v>
      </c>
      <c r="X43" s="1114"/>
      <c r="Y43" s="1115"/>
      <c r="Z43" s="42"/>
    </row>
    <row r="44" spans="2:26" s="50" customFormat="1" ht="30" customHeight="1" thickBot="1" x14ac:dyDescent="0.3">
      <c r="B44" s="657" t="str">
        <f>T7</f>
        <v>2012  ~  2013</v>
      </c>
      <c r="C44" s="184" t="s">
        <v>6</v>
      </c>
      <c r="D44" s="185" t="s">
        <v>4</v>
      </c>
      <c r="E44" s="184" t="s">
        <v>6</v>
      </c>
      <c r="F44" s="185" t="s">
        <v>4</v>
      </c>
      <c r="G44" s="184" t="s">
        <v>6</v>
      </c>
      <c r="H44" s="185" t="s">
        <v>4</v>
      </c>
      <c r="I44" s="184" t="s">
        <v>6</v>
      </c>
      <c r="J44" s="185" t="s">
        <v>4</v>
      </c>
      <c r="K44" s="184" t="s">
        <v>6</v>
      </c>
      <c r="L44" s="185" t="s">
        <v>4</v>
      </c>
      <c r="M44" s="184" t="s">
        <v>6</v>
      </c>
      <c r="N44" s="185" t="s">
        <v>4</v>
      </c>
      <c r="O44" s="184" t="s">
        <v>6</v>
      </c>
      <c r="P44" s="185" t="s">
        <v>4</v>
      </c>
      <c r="Q44" s="120"/>
      <c r="R44" s="195" t="s">
        <v>49</v>
      </c>
      <c r="S44" s="196" t="s">
        <v>69</v>
      </c>
      <c r="T44" s="197" t="s">
        <v>70</v>
      </c>
      <c r="U44" s="198" t="s">
        <v>48</v>
      </c>
      <c r="V44" s="49"/>
      <c r="W44" s="184" t="s">
        <v>6</v>
      </c>
      <c r="X44" s="185" t="s">
        <v>4</v>
      </c>
      <c r="Y44" s="67" t="s">
        <v>28</v>
      </c>
      <c r="Z44" s="42"/>
    </row>
    <row r="45" spans="2:26" ht="15" customHeight="1" x14ac:dyDescent="0.2">
      <c r="B45" s="63" t="s">
        <v>30</v>
      </c>
      <c r="C45" s="790"/>
      <c r="D45" s="802"/>
      <c r="E45" s="790"/>
      <c r="F45" s="346"/>
      <c r="G45" s="792"/>
      <c r="H45" s="802"/>
      <c r="I45" s="806"/>
      <c r="J45" s="322"/>
      <c r="K45" s="793"/>
      <c r="L45" s="820">
        <v>1</v>
      </c>
      <c r="M45" s="26"/>
      <c r="N45" s="27"/>
      <c r="O45" s="165"/>
      <c r="P45" s="166"/>
      <c r="Q45" s="121"/>
      <c r="R45" s="201">
        <f t="shared" ref="R45:R52" si="16">Y45-SUM(S45:U45)</f>
        <v>1</v>
      </c>
      <c r="S45" s="739"/>
      <c r="T45" s="791"/>
      <c r="U45" s="230"/>
      <c r="W45" s="172">
        <f>I45+K45+M45+O45+G45+E45+C45</f>
        <v>0</v>
      </c>
      <c r="X45" s="206">
        <f>J45+L45+N45+P45+H45+F45+D45</f>
        <v>1</v>
      </c>
      <c r="Y45" s="68">
        <f>W45+X45</f>
        <v>1</v>
      </c>
    </row>
    <row r="46" spans="2:26" ht="15" customHeight="1" x14ac:dyDescent="0.2">
      <c r="B46" s="63" t="s">
        <v>31</v>
      </c>
      <c r="C46" s="788"/>
      <c r="D46" s="803"/>
      <c r="E46" s="788"/>
      <c r="F46" s="352"/>
      <c r="G46" s="789"/>
      <c r="H46" s="803">
        <v>0</v>
      </c>
      <c r="I46" s="807"/>
      <c r="J46" s="817">
        <v>1</v>
      </c>
      <c r="K46" s="786"/>
      <c r="L46" s="822">
        <v>2</v>
      </c>
      <c r="M46" s="16"/>
      <c r="N46" s="15"/>
      <c r="O46" s="155"/>
      <c r="P46" s="167"/>
      <c r="Q46" s="121"/>
      <c r="R46" s="202">
        <f t="shared" si="16"/>
        <v>3</v>
      </c>
      <c r="S46" s="740"/>
      <c r="T46" s="787"/>
      <c r="U46" s="233"/>
      <c r="W46" s="174">
        <f t="shared" ref="W46:W56" si="17">I46+K46+M46+O46+G46+E46+C46</f>
        <v>0</v>
      </c>
      <c r="X46" s="207">
        <f t="shared" ref="X46:X56" si="18">J46+L46+N46+P46+H46+F46+D46</f>
        <v>3</v>
      </c>
      <c r="Y46" s="69">
        <f t="shared" ref="Y46:Y56" si="19">W46+X46</f>
        <v>3</v>
      </c>
    </row>
    <row r="47" spans="2:26" ht="15" customHeight="1" x14ac:dyDescent="0.2">
      <c r="B47" s="63" t="s">
        <v>58</v>
      </c>
      <c r="C47" s="798"/>
      <c r="D47" s="804"/>
      <c r="E47" s="798"/>
      <c r="F47" s="360"/>
      <c r="G47" s="799"/>
      <c r="H47" s="813">
        <v>2</v>
      </c>
      <c r="I47" s="808"/>
      <c r="J47" s="360"/>
      <c r="K47" s="819">
        <v>2</v>
      </c>
      <c r="L47" s="360"/>
      <c r="M47" s="16"/>
      <c r="N47" s="15"/>
      <c r="O47" s="155"/>
      <c r="P47" s="167"/>
      <c r="Q47" s="121"/>
      <c r="R47" s="202">
        <f t="shared" si="16"/>
        <v>3</v>
      </c>
      <c r="S47" s="740"/>
      <c r="T47" s="801">
        <v>1</v>
      </c>
      <c r="U47" s="234"/>
      <c r="W47" s="178">
        <f t="shared" si="17"/>
        <v>2</v>
      </c>
      <c r="X47" s="209">
        <f t="shared" si="18"/>
        <v>2</v>
      </c>
      <c r="Y47" s="71">
        <f t="shared" si="19"/>
        <v>4</v>
      </c>
    </row>
    <row r="48" spans="2:26" ht="15" customHeight="1" x14ac:dyDescent="0.2">
      <c r="B48" s="64" t="s">
        <v>32</v>
      </c>
      <c r="C48" s="811">
        <v>2</v>
      </c>
      <c r="D48" s="803"/>
      <c r="E48" s="788"/>
      <c r="F48" s="352"/>
      <c r="G48" s="815">
        <v>1</v>
      </c>
      <c r="H48" s="803"/>
      <c r="I48" s="807"/>
      <c r="J48" s="352"/>
      <c r="K48" s="786"/>
      <c r="L48" s="822">
        <v>1</v>
      </c>
      <c r="M48" s="30"/>
      <c r="N48" s="31"/>
      <c r="O48" s="158"/>
      <c r="P48" s="168"/>
      <c r="Q48" s="121"/>
      <c r="R48" s="203">
        <f t="shared" si="16"/>
        <v>4</v>
      </c>
      <c r="S48" s="741"/>
      <c r="T48" s="787"/>
      <c r="U48" s="729"/>
      <c r="W48" s="174">
        <f t="shared" si="17"/>
        <v>3</v>
      </c>
      <c r="X48" s="207">
        <f t="shared" si="18"/>
        <v>1</v>
      </c>
      <c r="Y48" s="69">
        <f t="shared" si="19"/>
        <v>4</v>
      </c>
    </row>
    <row r="49" spans="2:26" ht="15" customHeight="1" x14ac:dyDescent="0.2">
      <c r="B49" s="63" t="s">
        <v>33</v>
      </c>
      <c r="C49" s="788"/>
      <c r="D49" s="803"/>
      <c r="E49" s="788"/>
      <c r="F49" s="822">
        <v>1</v>
      </c>
      <c r="G49" s="789"/>
      <c r="H49" s="803"/>
      <c r="I49" s="807"/>
      <c r="J49" s="352"/>
      <c r="K49" s="786"/>
      <c r="L49" s="352"/>
      <c r="M49" s="16"/>
      <c r="N49" s="15"/>
      <c r="O49" s="155"/>
      <c r="P49" s="167"/>
      <c r="Q49" s="121"/>
      <c r="R49" s="202">
        <f t="shared" si="16"/>
        <v>1</v>
      </c>
      <c r="S49" s="742"/>
      <c r="T49" s="787"/>
      <c r="U49" s="730"/>
      <c r="W49" s="174">
        <f t="shared" si="17"/>
        <v>0</v>
      </c>
      <c r="X49" s="207">
        <f t="shared" si="18"/>
        <v>1</v>
      </c>
      <c r="Y49" s="69">
        <f t="shared" si="19"/>
        <v>1</v>
      </c>
    </row>
    <row r="50" spans="2:26" ht="15" customHeight="1" x14ac:dyDescent="0.2">
      <c r="B50" s="65" t="s">
        <v>34</v>
      </c>
      <c r="C50" s="798"/>
      <c r="D50" s="804"/>
      <c r="E50" s="798"/>
      <c r="F50" s="814">
        <v>1</v>
      </c>
      <c r="G50" s="799"/>
      <c r="H50" s="804"/>
      <c r="I50" s="808"/>
      <c r="J50" s="814">
        <v>1</v>
      </c>
      <c r="K50" s="800"/>
      <c r="L50" s="360"/>
      <c r="M50" s="33"/>
      <c r="N50" s="34"/>
      <c r="O50" s="159"/>
      <c r="P50" s="169"/>
      <c r="Q50" s="121"/>
      <c r="R50" s="202">
        <f t="shared" si="16"/>
        <v>2</v>
      </c>
      <c r="S50" s="743"/>
      <c r="T50" s="801"/>
      <c r="U50" s="731"/>
      <c r="W50" s="178">
        <f t="shared" si="17"/>
        <v>0</v>
      </c>
      <c r="X50" s="209">
        <f t="shared" si="18"/>
        <v>2</v>
      </c>
      <c r="Y50" s="71">
        <f t="shared" si="19"/>
        <v>2</v>
      </c>
    </row>
    <row r="51" spans="2:26" ht="15" customHeight="1" x14ac:dyDescent="0.2">
      <c r="B51" s="63" t="s">
        <v>35</v>
      </c>
      <c r="C51" s="788">
        <v>0</v>
      </c>
      <c r="D51" s="812">
        <v>1</v>
      </c>
      <c r="E51" s="788"/>
      <c r="F51" s="352"/>
      <c r="G51" s="789"/>
      <c r="H51" s="803"/>
      <c r="I51" s="816">
        <v>1</v>
      </c>
      <c r="J51" s="352"/>
      <c r="K51" s="786"/>
      <c r="L51" s="352"/>
      <c r="M51" s="16"/>
      <c r="N51" s="15"/>
      <c r="O51" s="155"/>
      <c r="P51" s="167"/>
      <c r="Q51" s="121"/>
      <c r="R51" s="203">
        <f t="shared" si="16"/>
        <v>2</v>
      </c>
      <c r="S51" s="741"/>
      <c r="T51" s="787"/>
      <c r="U51" s="729"/>
      <c r="W51" s="174">
        <f t="shared" si="17"/>
        <v>1</v>
      </c>
      <c r="X51" s="207">
        <f t="shared" si="18"/>
        <v>1</v>
      </c>
      <c r="Y51" s="69">
        <f t="shared" si="19"/>
        <v>2</v>
      </c>
    </row>
    <row r="52" spans="2:26" ht="15" customHeight="1" x14ac:dyDescent="0.2">
      <c r="B52" s="63" t="s">
        <v>36</v>
      </c>
      <c r="C52" s="788"/>
      <c r="D52" s="803"/>
      <c r="E52" s="788"/>
      <c r="F52" s="352"/>
      <c r="G52" s="789"/>
      <c r="H52" s="803"/>
      <c r="I52" s="807"/>
      <c r="J52" s="352"/>
      <c r="K52" s="786"/>
      <c r="L52" s="817">
        <v>1</v>
      </c>
      <c r="M52" s="16"/>
      <c r="N52" s="15"/>
      <c r="O52" s="155"/>
      <c r="P52" s="167"/>
      <c r="Q52" s="121"/>
      <c r="R52" s="202">
        <f t="shared" si="16"/>
        <v>1</v>
      </c>
      <c r="S52" s="742"/>
      <c r="T52" s="787"/>
      <c r="U52" s="730"/>
      <c r="W52" s="174">
        <f t="shared" si="17"/>
        <v>0</v>
      </c>
      <c r="X52" s="207">
        <f t="shared" si="18"/>
        <v>1</v>
      </c>
      <c r="Y52" s="69">
        <f t="shared" si="19"/>
        <v>1</v>
      </c>
    </row>
    <row r="53" spans="2:26" ht="15" customHeight="1" x14ac:dyDescent="0.2">
      <c r="B53" s="63" t="s">
        <v>37</v>
      </c>
      <c r="C53" s="823">
        <v>1</v>
      </c>
      <c r="D53" s="813">
        <v>1</v>
      </c>
      <c r="E53" s="798"/>
      <c r="F53" s="360"/>
      <c r="G53" s="799"/>
      <c r="H53" s="804"/>
      <c r="I53" s="808"/>
      <c r="J53" s="360"/>
      <c r="K53" s="819">
        <v>1</v>
      </c>
      <c r="L53" s="814">
        <v>1</v>
      </c>
      <c r="M53" s="16"/>
      <c r="N53" s="15"/>
      <c r="O53" s="155"/>
      <c r="P53" s="167"/>
      <c r="Q53" s="121"/>
      <c r="R53" s="204">
        <f>Y53-SUM(S53:U53)</f>
        <v>4</v>
      </c>
      <c r="S53" s="743"/>
      <c r="T53" s="801"/>
      <c r="U53" s="731"/>
      <c r="W53" s="178">
        <f t="shared" si="17"/>
        <v>2</v>
      </c>
      <c r="X53" s="209">
        <f t="shared" si="18"/>
        <v>2</v>
      </c>
      <c r="Y53" s="71">
        <f t="shared" si="19"/>
        <v>4</v>
      </c>
    </row>
    <row r="54" spans="2:26" ht="15" customHeight="1" x14ac:dyDescent="0.2">
      <c r="B54" s="64" t="s">
        <v>38</v>
      </c>
      <c r="C54" s="788"/>
      <c r="D54" s="803"/>
      <c r="E54" s="788"/>
      <c r="F54" s="352"/>
      <c r="G54" s="789"/>
      <c r="H54" s="803"/>
      <c r="I54" s="807"/>
      <c r="J54" s="352"/>
      <c r="K54" s="786"/>
      <c r="L54" s="817">
        <v>1</v>
      </c>
      <c r="M54" s="30"/>
      <c r="N54" s="31"/>
      <c r="O54" s="158"/>
      <c r="P54" s="168"/>
      <c r="Q54" s="121"/>
      <c r="R54" s="202">
        <f>Y54-SUM(S54:U54)</f>
        <v>0</v>
      </c>
      <c r="S54" s="742"/>
      <c r="T54" s="787">
        <v>1</v>
      </c>
      <c r="U54" s="729"/>
      <c r="W54" s="174">
        <f t="shared" si="17"/>
        <v>0</v>
      </c>
      <c r="X54" s="207">
        <f t="shared" si="18"/>
        <v>1</v>
      </c>
      <c r="Y54" s="69">
        <f t="shared" si="19"/>
        <v>1</v>
      </c>
    </row>
    <row r="55" spans="2:26" ht="15" customHeight="1" x14ac:dyDescent="0.2">
      <c r="B55" s="63" t="s">
        <v>39</v>
      </c>
      <c r="C55" s="788"/>
      <c r="D55" s="803"/>
      <c r="E55" s="788"/>
      <c r="F55" s="352"/>
      <c r="G55" s="789"/>
      <c r="H55" s="803"/>
      <c r="I55" s="807"/>
      <c r="J55" s="277"/>
      <c r="K55" s="786"/>
      <c r="L55" s="352"/>
      <c r="M55" s="16"/>
      <c r="N55" s="15"/>
      <c r="O55" s="155"/>
      <c r="P55" s="167"/>
      <c r="Q55" s="121"/>
      <c r="R55" s="202">
        <f>Y55-SUM(S55:U55)</f>
        <v>0</v>
      </c>
      <c r="S55" s="742"/>
      <c r="T55" s="787"/>
      <c r="U55" s="730"/>
      <c r="W55" s="174">
        <f t="shared" si="17"/>
        <v>0</v>
      </c>
      <c r="X55" s="207">
        <f t="shared" si="18"/>
        <v>0</v>
      </c>
      <c r="Y55" s="69">
        <f t="shared" si="19"/>
        <v>0</v>
      </c>
    </row>
    <row r="56" spans="2:26" ht="15" customHeight="1" thickBot="1" x14ac:dyDescent="0.25">
      <c r="B56" s="63" t="s">
        <v>40</v>
      </c>
      <c r="C56" s="794"/>
      <c r="D56" s="805"/>
      <c r="E56" s="794"/>
      <c r="F56" s="369"/>
      <c r="G56" s="796"/>
      <c r="H56" s="805"/>
      <c r="I56" s="809"/>
      <c r="J56" s="818">
        <v>1</v>
      </c>
      <c r="K56" s="797"/>
      <c r="L56" s="821">
        <v>1</v>
      </c>
      <c r="M56" s="115"/>
      <c r="N56" s="28"/>
      <c r="O56" s="170"/>
      <c r="P56" s="171"/>
      <c r="Q56" s="121"/>
      <c r="R56" s="205">
        <f>Y56-SUM(S56:U56)</f>
        <v>2</v>
      </c>
      <c r="S56" s="744"/>
      <c r="T56" s="795"/>
      <c r="U56" s="735"/>
      <c r="W56" s="199">
        <f t="shared" si="17"/>
        <v>0</v>
      </c>
      <c r="X56" s="210">
        <f t="shared" si="18"/>
        <v>2</v>
      </c>
      <c r="Y56" s="72">
        <f t="shared" si="19"/>
        <v>2</v>
      </c>
    </row>
    <row r="57" spans="2:26" s="2" customFormat="1" ht="15" customHeight="1" thickBot="1" x14ac:dyDescent="0.25">
      <c r="B57" s="66" t="s">
        <v>29</v>
      </c>
      <c r="C57" s="154">
        <f t="shared" ref="C57:P57" si="20">SUM(C45:C56)</f>
        <v>3</v>
      </c>
      <c r="D57" s="82">
        <f t="shared" si="20"/>
        <v>2</v>
      </c>
      <c r="E57" s="154">
        <f t="shared" si="20"/>
        <v>0</v>
      </c>
      <c r="F57" s="82">
        <f t="shared" si="20"/>
        <v>2</v>
      </c>
      <c r="G57" s="154">
        <f t="shared" si="20"/>
        <v>1</v>
      </c>
      <c r="H57" s="82">
        <f t="shared" si="20"/>
        <v>2</v>
      </c>
      <c r="I57" s="154">
        <f t="shared" si="20"/>
        <v>1</v>
      </c>
      <c r="J57" s="82">
        <f t="shared" si="20"/>
        <v>3</v>
      </c>
      <c r="K57" s="154">
        <f t="shared" si="20"/>
        <v>3</v>
      </c>
      <c r="L57" s="82">
        <f t="shared" si="20"/>
        <v>8</v>
      </c>
      <c r="M57" s="154">
        <f t="shared" si="20"/>
        <v>0</v>
      </c>
      <c r="N57" s="82">
        <f t="shared" si="20"/>
        <v>0</v>
      </c>
      <c r="O57" s="154">
        <f t="shared" si="20"/>
        <v>0</v>
      </c>
      <c r="P57" s="82">
        <f t="shared" si="20"/>
        <v>0</v>
      </c>
      <c r="Q57" s="121"/>
      <c r="R57" s="72">
        <f>Y57-SUM(S57:U57)</f>
        <v>23</v>
      </c>
      <c r="S57" s="737">
        <f>SUM(S45:S56)</f>
        <v>0</v>
      </c>
      <c r="T57" s="736">
        <f>SUM(T45:T56)</f>
        <v>2</v>
      </c>
      <c r="U57" s="738">
        <f>SUM(U45:U56)</f>
        <v>0</v>
      </c>
      <c r="V57" s="14"/>
      <c r="W57" s="58">
        <f>I57+K57+M57+O57+G57+E57+C57</f>
        <v>8</v>
      </c>
      <c r="X57" s="82">
        <f>J57+L57+N57+P57+H57+F57+D57</f>
        <v>17</v>
      </c>
      <c r="Y57" s="72">
        <f t="shared" ref="Y57" si="21">W57+X57</f>
        <v>25</v>
      </c>
      <c r="Z57" s="1"/>
    </row>
    <row r="58" spans="2:26" s="2" customFormat="1" ht="15" hidden="1" customHeight="1" x14ac:dyDescent="0.2">
      <c r="B58" s="442" t="s">
        <v>30</v>
      </c>
      <c r="C58" s="447">
        <f>C45</f>
        <v>0</v>
      </c>
      <c r="D58" s="467">
        <f t="shared" ref="D58:P58" si="22">D45</f>
        <v>0</v>
      </c>
      <c r="E58" s="447">
        <f t="shared" si="22"/>
        <v>0</v>
      </c>
      <c r="F58" s="467">
        <f t="shared" si="22"/>
        <v>0</v>
      </c>
      <c r="G58" s="447">
        <f t="shared" si="22"/>
        <v>0</v>
      </c>
      <c r="H58" s="467">
        <f t="shared" si="22"/>
        <v>0</v>
      </c>
      <c r="I58" s="447" t="e">
        <f>#REF!</f>
        <v>#REF!</v>
      </c>
      <c r="J58" s="467" t="e">
        <f>#REF!</f>
        <v>#REF!</v>
      </c>
      <c r="K58" s="447">
        <f t="shared" si="22"/>
        <v>0</v>
      </c>
      <c r="L58" s="467">
        <f t="shared" si="22"/>
        <v>1</v>
      </c>
      <c r="M58" s="447">
        <f t="shared" si="22"/>
        <v>0</v>
      </c>
      <c r="N58" s="467">
        <f t="shared" si="22"/>
        <v>0</v>
      </c>
      <c r="O58" s="447">
        <f t="shared" si="22"/>
        <v>0</v>
      </c>
      <c r="P58" s="467">
        <f t="shared" si="22"/>
        <v>0</v>
      </c>
      <c r="Q58" s="275"/>
      <c r="R58" s="447">
        <f>R45</f>
        <v>1</v>
      </c>
      <c r="S58" s="447">
        <f>S45</f>
        <v>0</v>
      </c>
      <c r="T58" s="475">
        <f>T45</f>
        <v>0</v>
      </c>
      <c r="U58" s="476">
        <f>U45</f>
        <v>0</v>
      </c>
      <c r="V58" s="14"/>
      <c r="W58" s="447">
        <f>W45</f>
        <v>0</v>
      </c>
      <c r="X58" s="449">
        <f>X45</f>
        <v>1</v>
      </c>
      <c r="Y58" s="456">
        <f>Y45</f>
        <v>1</v>
      </c>
      <c r="Z58" s="1"/>
    </row>
    <row r="59" spans="2:26" s="2" customFormat="1" ht="15" hidden="1" customHeight="1" x14ac:dyDescent="0.2">
      <c r="B59" s="443" t="s">
        <v>31</v>
      </c>
      <c r="C59" s="461">
        <f>C46+C58</f>
        <v>0</v>
      </c>
      <c r="D59" s="468">
        <f t="shared" ref="D59:P69" si="23">D46+D58</f>
        <v>0</v>
      </c>
      <c r="E59" s="461">
        <f t="shared" si="23"/>
        <v>0</v>
      </c>
      <c r="F59" s="468">
        <f t="shared" si="23"/>
        <v>0</v>
      </c>
      <c r="G59" s="461">
        <f t="shared" si="23"/>
        <v>0</v>
      </c>
      <c r="H59" s="468">
        <f t="shared" si="23"/>
        <v>0</v>
      </c>
      <c r="I59" s="461" t="e">
        <f>#REF!+I58</f>
        <v>#REF!</v>
      </c>
      <c r="J59" s="468" t="e">
        <f>#REF!+J58</f>
        <v>#REF!</v>
      </c>
      <c r="K59" s="461">
        <f t="shared" si="23"/>
        <v>0</v>
      </c>
      <c r="L59" s="468">
        <f t="shared" si="23"/>
        <v>3</v>
      </c>
      <c r="M59" s="461">
        <f t="shared" si="23"/>
        <v>0</v>
      </c>
      <c r="N59" s="468">
        <f t="shared" si="23"/>
        <v>0</v>
      </c>
      <c r="O59" s="461">
        <f t="shared" si="23"/>
        <v>0</v>
      </c>
      <c r="P59" s="468">
        <f t="shared" si="23"/>
        <v>0</v>
      </c>
      <c r="Q59" s="275"/>
      <c r="R59" s="461">
        <f t="shared" ref="R59:U69" si="24">R46+R58</f>
        <v>4</v>
      </c>
      <c r="S59" s="461">
        <f t="shared" si="24"/>
        <v>0</v>
      </c>
      <c r="T59" s="473">
        <f t="shared" si="24"/>
        <v>0</v>
      </c>
      <c r="U59" s="477">
        <f t="shared" si="24"/>
        <v>0</v>
      </c>
      <c r="V59" s="14"/>
      <c r="W59" s="461">
        <f t="shared" ref="W59:Y69" si="25">W46+W58</f>
        <v>0</v>
      </c>
      <c r="X59" s="450">
        <f t="shared" si="25"/>
        <v>4</v>
      </c>
      <c r="Y59" s="457">
        <f t="shared" si="25"/>
        <v>4</v>
      </c>
      <c r="Z59" s="1"/>
    </row>
    <row r="60" spans="2:26" s="2" customFormat="1" ht="15" hidden="1" customHeight="1" x14ac:dyDescent="0.2">
      <c r="B60" s="443" t="s">
        <v>58</v>
      </c>
      <c r="C60" s="462">
        <f t="shared" ref="C60:C69" si="26">C47+C59</f>
        <v>0</v>
      </c>
      <c r="D60" s="469">
        <f t="shared" si="23"/>
        <v>0</v>
      </c>
      <c r="E60" s="462">
        <f t="shared" si="23"/>
        <v>0</v>
      </c>
      <c r="F60" s="469">
        <f t="shared" si="23"/>
        <v>0</v>
      </c>
      <c r="G60" s="462">
        <f t="shared" si="23"/>
        <v>0</v>
      </c>
      <c r="H60" s="469">
        <f t="shared" si="23"/>
        <v>2</v>
      </c>
      <c r="I60" s="462" t="e">
        <f>#REF!+I59</f>
        <v>#REF!</v>
      </c>
      <c r="J60" s="469" t="e">
        <f>#REF!+J59</f>
        <v>#REF!</v>
      </c>
      <c r="K60" s="462">
        <f t="shared" si="23"/>
        <v>2</v>
      </c>
      <c r="L60" s="469">
        <f t="shared" si="23"/>
        <v>3</v>
      </c>
      <c r="M60" s="462">
        <f t="shared" si="23"/>
        <v>0</v>
      </c>
      <c r="N60" s="469">
        <f t="shared" si="23"/>
        <v>0</v>
      </c>
      <c r="O60" s="462">
        <f t="shared" si="23"/>
        <v>0</v>
      </c>
      <c r="P60" s="469">
        <f t="shared" si="23"/>
        <v>0</v>
      </c>
      <c r="Q60" s="275"/>
      <c r="R60" s="462">
        <f t="shared" si="24"/>
        <v>7</v>
      </c>
      <c r="S60" s="462">
        <f t="shared" si="24"/>
        <v>0</v>
      </c>
      <c r="T60" s="474">
        <f t="shared" si="24"/>
        <v>1</v>
      </c>
      <c r="U60" s="478">
        <f t="shared" si="24"/>
        <v>0</v>
      </c>
      <c r="V60" s="14"/>
      <c r="W60" s="462">
        <f t="shared" si="25"/>
        <v>2</v>
      </c>
      <c r="X60" s="452">
        <f t="shared" si="25"/>
        <v>6</v>
      </c>
      <c r="Y60" s="458">
        <f t="shared" si="25"/>
        <v>8</v>
      </c>
      <c r="Z60" s="1"/>
    </row>
    <row r="61" spans="2:26" s="2" customFormat="1" ht="15" hidden="1" customHeight="1" x14ac:dyDescent="0.2">
      <c r="B61" s="444" t="s">
        <v>32</v>
      </c>
      <c r="C61" s="461">
        <f t="shared" si="26"/>
        <v>2</v>
      </c>
      <c r="D61" s="468">
        <f t="shared" si="23"/>
        <v>0</v>
      </c>
      <c r="E61" s="461">
        <f t="shared" si="23"/>
        <v>0</v>
      </c>
      <c r="F61" s="468">
        <f t="shared" si="23"/>
        <v>0</v>
      </c>
      <c r="G61" s="461">
        <f t="shared" si="23"/>
        <v>1</v>
      </c>
      <c r="H61" s="468">
        <f t="shared" si="23"/>
        <v>2</v>
      </c>
      <c r="I61" s="461" t="e">
        <f>#REF!+I60</f>
        <v>#REF!</v>
      </c>
      <c r="J61" s="468" t="e">
        <f>#REF!+J60</f>
        <v>#REF!</v>
      </c>
      <c r="K61" s="461">
        <f t="shared" si="23"/>
        <v>2</v>
      </c>
      <c r="L61" s="468">
        <f t="shared" si="23"/>
        <v>4</v>
      </c>
      <c r="M61" s="461">
        <f t="shared" si="23"/>
        <v>0</v>
      </c>
      <c r="N61" s="468">
        <f t="shared" si="23"/>
        <v>0</v>
      </c>
      <c r="O61" s="461">
        <f t="shared" si="23"/>
        <v>0</v>
      </c>
      <c r="P61" s="468">
        <f t="shared" si="23"/>
        <v>0</v>
      </c>
      <c r="Q61" s="275"/>
      <c r="R61" s="461">
        <f t="shared" si="24"/>
        <v>11</v>
      </c>
      <c r="S61" s="461">
        <f t="shared" si="24"/>
        <v>0</v>
      </c>
      <c r="T61" s="473">
        <f t="shared" si="24"/>
        <v>1</v>
      </c>
      <c r="U61" s="477">
        <f t="shared" si="24"/>
        <v>0</v>
      </c>
      <c r="V61" s="14"/>
      <c r="W61" s="461">
        <f t="shared" si="25"/>
        <v>5</v>
      </c>
      <c r="X61" s="450">
        <f t="shared" si="25"/>
        <v>7</v>
      </c>
      <c r="Y61" s="457">
        <f t="shared" si="25"/>
        <v>12</v>
      </c>
      <c r="Z61" s="1"/>
    </row>
    <row r="62" spans="2:26" s="2" customFormat="1" ht="15" hidden="1" customHeight="1" x14ac:dyDescent="0.2">
      <c r="B62" s="443" t="s">
        <v>33</v>
      </c>
      <c r="C62" s="461">
        <f t="shared" si="26"/>
        <v>2</v>
      </c>
      <c r="D62" s="468">
        <f t="shared" si="23"/>
        <v>0</v>
      </c>
      <c r="E62" s="461">
        <f t="shared" si="23"/>
        <v>0</v>
      </c>
      <c r="F62" s="468">
        <f t="shared" si="23"/>
        <v>1</v>
      </c>
      <c r="G62" s="461">
        <f t="shared" si="23"/>
        <v>1</v>
      </c>
      <c r="H62" s="468">
        <f t="shared" si="23"/>
        <v>2</v>
      </c>
      <c r="I62" s="461" t="e">
        <f>#REF!+I61</f>
        <v>#REF!</v>
      </c>
      <c r="J62" s="468" t="e">
        <f>#REF!+J61</f>
        <v>#REF!</v>
      </c>
      <c r="K62" s="461">
        <f t="shared" si="23"/>
        <v>2</v>
      </c>
      <c r="L62" s="468">
        <f t="shared" si="23"/>
        <v>4</v>
      </c>
      <c r="M62" s="461">
        <f t="shared" si="23"/>
        <v>0</v>
      </c>
      <c r="N62" s="468">
        <f t="shared" si="23"/>
        <v>0</v>
      </c>
      <c r="O62" s="461">
        <f t="shared" si="23"/>
        <v>0</v>
      </c>
      <c r="P62" s="468">
        <f t="shared" si="23"/>
        <v>0</v>
      </c>
      <c r="Q62" s="275"/>
      <c r="R62" s="461">
        <f t="shared" si="24"/>
        <v>12</v>
      </c>
      <c r="S62" s="461">
        <f t="shared" si="24"/>
        <v>0</v>
      </c>
      <c r="T62" s="473">
        <f t="shared" si="24"/>
        <v>1</v>
      </c>
      <c r="U62" s="477">
        <f t="shared" si="24"/>
        <v>0</v>
      </c>
      <c r="V62" s="14"/>
      <c r="W62" s="461">
        <f t="shared" si="25"/>
        <v>5</v>
      </c>
      <c r="X62" s="450">
        <f t="shared" si="25"/>
        <v>8</v>
      </c>
      <c r="Y62" s="457">
        <f t="shared" si="25"/>
        <v>13</v>
      </c>
      <c r="Z62" s="1"/>
    </row>
    <row r="63" spans="2:26" s="2" customFormat="1" ht="15" hidden="1" customHeight="1" x14ac:dyDescent="0.2">
      <c r="B63" s="445" t="s">
        <v>34</v>
      </c>
      <c r="C63" s="461">
        <f t="shared" si="26"/>
        <v>2</v>
      </c>
      <c r="D63" s="468">
        <f t="shared" si="23"/>
        <v>0</v>
      </c>
      <c r="E63" s="461">
        <f t="shared" si="23"/>
        <v>0</v>
      </c>
      <c r="F63" s="468">
        <f t="shared" si="23"/>
        <v>2</v>
      </c>
      <c r="G63" s="461">
        <f t="shared" si="23"/>
        <v>1</v>
      </c>
      <c r="H63" s="468">
        <f t="shared" si="23"/>
        <v>2</v>
      </c>
      <c r="I63" s="461" t="e">
        <f>#REF!+I62</f>
        <v>#REF!</v>
      </c>
      <c r="J63" s="468" t="e">
        <f>#REF!+J62</f>
        <v>#REF!</v>
      </c>
      <c r="K63" s="461">
        <f t="shared" si="23"/>
        <v>2</v>
      </c>
      <c r="L63" s="468">
        <f t="shared" si="23"/>
        <v>4</v>
      </c>
      <c r="M63" s="461">
        <f t="shared" si="23"/>
        <v>0</v>
      </c>
      <c r="N63" s="468">
        <f t="shared" si="23"/>
        <v>0</v>
      </c>
      <c r="O63" s="461">
        <f t="shared" si="23"/>
        <v>0</v>
      </c>
      <c r="P63" s="468">
        <f t="shared" si="23"/>
        <v>0</v>
      </c>
      <c r="Q63" s="275"/>
      <c r="R63" s="461">
        <f t="shared" si="24"/>
        <v>14</v>
      </c>
      <c r="S63" s="461">
        <f t="shared" si="24"/>
        <v>0</v>
      </c>
      <c r="T63" s="473">
        <f t="shared" si="24"/>
        <v>1</v>
      </c>
      <c r="U63" s="477">
        <f t="shared" si="24"/>
        <v>0</v>
      </c>
      <c r="V63" s="14"/>
      <c r="W63" s="461">
        <f t="shared" si="25"/>
        <v>5</v>
      </c>
      <c r="X63" s="450">
        <f t="shared" si="25"/>
        <v>10</v>
      </c>
      <c r="Y63" s="457">
        <f t="shared" si="25"/>
        <v>15</v>
      </c>
      <c r="Z63" s="1"/>
    </row>
    <row r="64" spans="2:26" s="2" customFormat="1" ht="15" hidden="1" customHeight="1" x14ac:dyDescent="0.2">
      <c r="B64" s="443" t="s">
        <v>35</v>
      </c>
      <c r="C64" s="463">
        <f t="shared" si="26"/>
        <v>2</v>
      </c>
      <c r="D64" s="470">
        <f t="shared" si="23"/>
        <v>1</v>
      </c>
      <c r="E64" s="463">
        <f t="shared" si="23"/>
        <v>0</v>
      </c>
      <c r="F64" s="470">
        <f t="shared" si="23"/>
        <v>2</v>
      </c>
      <c r="G64" s="463">
        <f t="shared" si="23"/>
        <v>1</v>
      </c>
      <c r="H64" s="470">
        <f t="shared" si="23"/>
        <v>2</v>
      </c>
      <c r="I64" s="463" t="e">
        <f>#REF!+I63</f>
        <v>#REF!</v>
      </c>
      <c r="J64" s="470" t="e">
        <f>#REF!+J63</f>
        <v>#REF!</v>
      </c>
      <c r="K64" s="463">
        <f t="shared" si="23"/>
        <v>2</v>
      </c>
      <c r="L64" s="470">
        <f t="shared" si="23"/>
        <v>4</v>
      </c>
      <c r="M64" s="463">
        <f t="shared" si="23"/>
        <v>0</v>
      </c>
      <c r="N64" s="470">
        <f t="shared" si="23"/>
        <v>0</v>
      </c>
      <c r="O64" s="463">
        <f t="shared" si="23"/>
        <v>0</v>
      </c>
      <c r="P64" s="470">
        <f t="shared" si="23"/>
        <v>0</v>
      </c>
      <c r="Q64" s="275"/>
      <c r="R64" s="463">
        <f t="shared" si="24"/>
        <v>16</v>
      </c>
      <c r="S64" s="463">
        <f t="shared" si="24"/>
        <v>0</v>
      </c>
      <c r="T64" s="472">
        <f t="shared" si="24"/>
        <v>1</v>
      </c>
      <c r="U64" s="479">
        <f t="shared" si="24"/>
        <v>0</v>
      </c>
      <c r="V64" s="14"/>
      <c r="W64" s="463">
        <f t="shared" si="25"/>
        <v>6</v>
      </c>
      <c r="X64" s="454">
        <f t="shared" si="25"/>
        <v>11</v>
      </c>
      <c r="Y64" s="459">
        <f t="shared" si="25"/>
        <v>17</v>
      </c>
      <c r="Z64" s="1"/>
    </row>
    <row r="65" spans="2:26" s="2" customFormat="1" ht="15" hidden="1" customHeight="1" x14ac:dyDescent="0.2">
      <c r="B65" s="443" t="s">
        <v>36</v>
      </c>
      <c r="C65" s="461">
        <f t="shared" si="26"/>
        <v>2</v>
      </c>
      <c r="D65" s="468">
        <f t="shared" si="23"/>
        <v>1</v>
      </c>
      <c r="E65" s="461">
        <f t="shared" si="23"/>
        <v>0</v>
      </c>
      <c r="F65" s="468">
        <f t="shared" si="23"/>
        <v>2</v>
      </c>
      <c r="G65" s="461">
        <f t="shared" si="23"/>
        <v>1</v>
      </c>
      <c r="H65" s="468">
        <f t="shared" si="23"/>
        <v>2</v>
      </c>
      <c r="I65" s="461" t="e">
        <f>#REF!+I64</f>
        <v>#REF!</v>
      </c>
      <c r="J65" s="468" t="e">
        <f>#REF!+J64</f>
        <v>#REF!</v>
      </c>
      <c r="K65" s="461">
        <f t="shared" si="23"/>
        <v>2</v>
      </c>
      <c r="L65" s="468">
        <f t="shared" si="23"/>
        <v>5</v>
      </c>
      <c r="M65" s="461">
        <f t="shared" si="23"/>
        <v>0</v>
      </c>
      <c r="N65" s="468">
        <f t="shared" si="23"/>
        <v>0</v>
      </c>
      <c r="O65" s="461">
        <f t="shared" si="23"/>
        <v>0</v>
      </c>
      <c r="P65" s="468">
        <f t="shared" si="23"/>
        <v>0</v>
      </c>
      <c r="Q65" s="275"/>
      <c r="R65" s="461">
        <f t="shared" si="24"/>
        <v>17</v>
      </c>
      <c r="S65" s="461">
        <f t="shared" si="24"/>
        <v>0</v>
      </c>
      <c r="T65" s="473">
        <f t="shared" si="24"/>
        <v>1</v>
      </c>
      <c r="U65" s="477">
        <f t="shared" si="24"/>
        <v>0</v>
      </c>
      <c r="V65" s="14"/>
      <c r="W65" s="461">
        <f t="shared" si="25"/>
        <v>6</v>
      </c>
      <c r="X65" s="450">
        <f t="shared" si="25"/>
        <v>12</v>
      </c>
      <c r="Y65" s="457">
        <f t="shared" si="25"/>
        <v>18</v>
      </c>
      <c r="Z65" s="1"/>
    </row>
    <row r="66" spans="2:26" s="2" customFormat="1" ht="15" hidden="1" customHeight="1" x14ac:dyDescent="0.2">
      <c r="B66" s="443" t="s">
        <v>37</v>
      </c>
      <c r="C66" s="462">
        <f t="shared" si="26"/>
        <v>3</v>
      </c>
      <c r="D66" s="469">
        <f t="shared" si="23"/>
        <v>2</v>
      </c>
      <c r="E66" s="462">
        <f t="shared" si="23"/>
        <v>0</v>
      </c>
      <c r="F66" s="469">
        <f t="shared" si="23"/>
        <v>2</v>
      </c>
      <c r="G66" s="462">
        <f t="shared" si="23"/>
        <v>1</v>
      </c>
      <c r="H66" s="469">
        <f t="shared" si="23"/>
        <v>2</v>
      </c>
      <c r="I66" s="462" t="e">
        <f>#REF!+I65</f>
        <v>#REF!</v>
      </c>
      <c r="J66" s="469" t="e">
        <f>#REF!+J65</f>
        <v>#REF!</v>
      </c>
      <c r="K66" s="462">
        <f t="shared" si="23"/>
        <v>3</v>
      </c>
      <c r="L66" s="469">
        <f t="shared" si="23"/>
        <v>6</v>
      </c>
      <c r="M66" s="462">
        <f t="shared" si="23"/>
        <v>0</v>
      </c>
      <c r="N66" s="469">
        <f t="shared" si="23"/>
        <v>0</v>
      </c>
      <c r="O66" s="462">
        <f t="shared" si="23"/>
        <v>0</v>
      </c>
      <c r="P66" s="469">
        <f t="shared" si="23"/>
        <v>0</v>
      </c>
      <c r="Q66" s="275"/>
      <c r="R66" s="462">
        <f t="shared" si="24"/>
        <v>21</v>
      </c>
      <c r="S66" s="462">
        <f t="shared" si="24"/>
        <v>0</v>
      </c>
      <c r="T66" s="474">
        <f t="shared" si="24"/>
        <v>1</v>
      </c>
      <c r="U66" s="478">
        <f t="shared" si="24"/>
        <v>0</v>
      </c>
      <c r="V66" s="14"/>
      <c r="W66" s="462">
        <f t="shared" si="25"/>
        <v>8</v>
      </c>
      <c r="X66" s="452">
        <f t="shared" si="25"/>
        <v>14</v>
      </c>
      <c r="Y66" s="458">
        <f t="shared" si="25"/>
        <v>22</v>
      </c>
      <c r="Z66" s="1"/>
    </row>
    <row r="67" spans="2:26" s="2" customFormat="1" ht="15" hidden="1" customHeight="1" x14ac:dyDescent="0.2">
      <c r="B67" s="444" t="s">
        <v>38</v>
      </c>
      <c r="C67" s="461">
        <f t="shared" si="26"/>
        <v>3</v>
      </c>
      <c r="D67" s="468">
        <f t="shared" si="23"/>
        <v>2</v>
      </c>
      <c r="E67" s="461">
        <f t="shared" si="23"/>
        <v>0</v>
      </c>
      <c r="F67" s="468">
        <f t="shared" si="23"/>
        <v>2</v>
      </c>
      <c r="G67" s="461">
        <f t="shared" si="23"/>
        <v>1</v>
      </c>
      <c r="H67" s="468">
        <f t="shared" si="23"/>
        <v>2</v>
      </c>
      <c r="I67" s="461" t="e">
        <f>#REF!+I66</f>
        <v>#REF!</v>
      </c>
      <c r="J67" s="468" t="e">
        <f>#REF!+J66</f>
        <v>#REF!</v>
      </c>
      <c r="K67" s="461">
        <f t="shared" si="23"/>
        <v>3</v>
      </c>
      <c r="L67" s="468">
        <f t="shared" si="23"/>
        <v>7</v>
      </c>
      <c r="M67" s="461">
        <f t="shared" si="23"/>
        <v>0</v>
      </c>
      <c r="N67" s="468">
        <f t="shared" si="23"/>
        <v>0</v>
      </c>
      <c r="O67" s="461">
        <f t="shared" si="23"/>
        <v>0</v>
      </c>
      <c r="P67" s="468">
        <f t="shared" si="23"/>
        <v>0</v>
      </c>
      <c r="Q67" s="275"/>
      <c r="R67" s="461">
        <f t="shared" si="24"/>
        <v>21</v>
      </c>
      <c r="S67" s="461">
        <f t="shared" si="24"/>
        <v>0</v>
      </c>
      <c r="T67" s="473">
        <f t="shared" si="24"/>
        <v>2</v>
      </c>
      <c r="U67" s="477">
        <f t="shared" si="24"/>
        <v>0</v>
      </c>
      <c r="V67" s="14"/>
      <c r="W67" s="461">
        <f t="shared" si="25"/>
        <v>8</v>
      </c>
      <c r="X67" s="450">
        <f t="shared" si="25"/>
        <v>15</v>
      </c>
      <c r="Y67" s="457">
        <f t="shared" si="25"/>
        <v>23</v>
      </c>
      <c r="Z67" s="1"/>
    </row>
    <row r="68" spans="2:26" s="2" customFormat="1" ht="15" hidden="1" customHeight="1" x14ac:dyDescent="0.2">
      <c r="B68" s="443" t="s">
        <v>39</v>
      </c>
      <c r="C68" s="461">
        <f t="shared" si="26"/>
        <v>3</v>
      </c>
      <c r="D68" s="468">
        <f t="shared" si="23"/>
        <v>2</v>
      </c>
      <c r="E68" s="461">
        <f t="shared" si="23"/>
        <v>0</v>
      </c>
      <c r="F68" s="468">
        <f t="shared" si="23"/>
        <v>2</v>
      </c>
      <c r="G68" s="461">
        <f t="shared" si="23"/>
        <v>1</v>
      </c>
      <c r="H68" s="468">
        <f t="shared" si="23"/>
        <v>2</v>
      </c>
      <c r="I68" s="461" t="e">
        <f>#REF!+I67</f>
        <v>#REF!</v>
      </c>
      <c r="J68" s="468" t="e">
        <f>#REF!+J67</f>
        <v>#REF!</v>
      </c>
      <c r="K68" s="461">
        <f t="shared" si="23"/>
        <v>3</v>
      </c>
      <c r="L68" s="468">
        <f t="shared" si="23"/>
        <v>7</v>
      </c>
      <c r="M68" s="461">
        <f t="shared" si="23"/>
        <v>0</v>
      </c>
      <c r="N68" s="468">
        <f t="shared" si="23"/>
        <v>0</v>
      </c>
      <c r="O68" s="461">
        <f t="shared" si="23"/>
        <v>0</v>
      </c>
      <c r="P68" s="468">
        <f t="shared" si="23"/>
        <v>0</v>
      </c>
      <c r="Q68" s="275"/>
      <c r="R68" s="461">
        <f t="shared" si="24"/>
        <v>21</v>
      </c>
      <c r="S68" s="461">
        <f t="shared" si="24"/>
        <v>0</v>
      </c>
      <c r="T68" s="473">
        <f t="shared" si="24"/>
        <v>2</v>
      </c>
      <c r="U68" s="477">
        <f t="shared" si="24"/>
        <v>0</v>
      </c>
      <c r="V68" s="14"/>
      <c r="W68" s="461">
        <f t="shared" si="25"/>
        <v>8</v>
      </c>
      <c r="X68" s="450">
        <f t="shared" si="25"/>
        <v>15</v>
      </c>
      <c r="Y68" s="457">
        <f t="shared" si="25"/>
        <v>23</v>
      </c>
      <c r="Z68" s="1"/>
    </row>
    <row r="69" spans="2:26" s="2" customFormat="1" ht="15" hidden="1" customHeight="1" thickBot="1" x14ac:dyDescent="0.25">
      <c r="B69" s="446" t="s">
        <v>40</v>
      </c>
      <c r="C69" s="464">
        <f t="shared" si="26"/>
        <v>3</v>
      </c>
      <c r="D69" s="471">
        <f t="shared" si="23"/>
        <v>2</v>
      </c>
      <c r="E69" s="464">
        <f t="shared" si="23"/>
        <v>0</v>
      </c>
      <c r="F69" s="471">
        <f t="shared" si="23"/>
        <v>2</v>
      </c>
      <c r="G69" s="464">
        <f t="shared" si="23"/>
        <v>1</v>
      </c>
      <c r="H69" s="471">
        <f t="shared" si="23"/>
        <v>2</v>
      </c>
      <c r="I69" s="464" t="e">
        <f>#REF!+I68</f>
        <v>#REF!</v>
      </c>
      <c r="J69" s="471" t="e">
        <f>#REF!+J68</f>
        <v>#REF!</v>
      </c>
      <c r="K69" s="464">
        <f t="shared" si="23"/>
        <v>3</v>
      </c>
      <c r="L69" s="471">
        <f t="shared" si="23"/>
        <v>8</v>
      </c>
      <c r="M69" s="464">
        <f t="shared" si="23"/>
        <v>0</v>
      </c>
      <c r="N69" s="471">
        <f t="shared" si="23"/>
        <v>0</v>
      </c>
      <c r="O69" s="464">
        <f t="shared" si="23"/>
        <v>0</v>
      </c>
      <c r="P69" s="471">
        <f t="shared" si="23"/>
        <v>0</v>
      </c>
      <c r="Q69" s="275"/>
      <c r="R69" s="464">
        <f t="shared" si="24"/>
        <v>23</v>
      </c>
      <c r="S69" s="464">
        <f t="shared" si="24"/>
        <v>0</v>
      </c>
      <c r="T69" s="480">
        <f t="shared" si="24"/>
        <v>2</v>
      </c>
      <c r="U69" s="481">
        <f t="shared" si="24"/>
        <v>0</v>
      </c>
      <c r="V69" s="14"/>
      <c r="W69" s="464">
        <f t="shared" si="25"/>
        <v>8</v>
      </c>
      <c r="X69" s="465">
        <f t="shared" si="25"/>
        <v>17</v>
      </c>
      <c r="Y69" s="460">
        <f t="shared" si="25"/>
        <v>25</v>
      </c>
      <c r="Z69" s="1"/>
    </row>
    <row r="70" spans="2:26" s="14" customFormat="1" ht="15" customHeight="1" x14ac:dyDescent="0.2">
      <c r="B70" s="3"/>
      <c r="C70" s="37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38"/>
      <c r="Q70" s="12"/>
      <c r="R70" s="12"/>
      <c r="S70" s="12"/>
      <c r="T70" s="12"/>
      <c r="U70" s="12"/>
      <c r="W70" s="12"/>
      <c r="X70" s="12"/>
      <c r="Y70" s="12"/>
      <c r="Z70" s="10"/>
    </row>
    <row r="71" spans="2:26" s="14" customFormat="1" ht="15" customHeight="1" x14ac:dyDescent="0.2">
      <c r="B71" s="3"/>
      <c r="C71" s="37"/>
      <c r="D71" s="21"/>
      <c r="E71" s="129"/>
      <c r="F71" s="130" t="s">
        <v>42</v>
      </c>
      <c r="G71" s="131"/>
      <c r="H71" s="131"/>
      <c r="I71" s="132"/>
      <c r="J71" s="133" t="s">
        <v>0</v>
      </c>
      <c r="K71" s="21"/>
      <c r="L71" s="21"/>
      <c r="M71" s="21"/>
      <c r="N71" s="21"/>
      <c r="O71" s="38"/>
      <c r="Q71" s="12"/>
      <c r="R71" s="12"/>
      <c r="S71" s="12"/>
      <c r="T71" s="140"/>
      <c r="U71" s="141"/>
      <c r="W71" s="12"/>
      <c r="X71" s="12"/>
      <c r="Y71" s="12"/>
      <c r="Z71" s="10"/>
    </row>
    <row r="72" spans="2:26" s="14" customFormat="1" ht="15" customHeight="1" thickBot="1" x14ac:dyDescent="0.25">
      <c r="B72" s="3"/>
      <c r="C72" s="37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38"/>
      <c r="Q72" s="12"/>
      <c r="R72" s="12"/>
      <c r="S72" s="12"/>
      <c r="T72" s="12"/>
      <c r="U72" s="12"/>
      <c r="W72" s="12"/>
      <c r="X72" s="12"/>
      <c r="Y72" s="12"/>
      <c r="Z72" s="10"/>
    </row>
    <row r="73" spans="2:26" s="46" customFormat="1" ht="30" customHeight="1" thickBot="1" x14ac:dyDescent="0.3">
      <c r="B73" s="51" t="s">
        <v>57</v>
      </c>
      <c r="C73" s="1097" t="s">
        <v>59</v>
      </c>
      <c r="D73" s="1098"/>
      <c r="E73" s="1097" t="s">
        <v>60</v>
      </c>
      <c r="F73" s="1098"/>
      <c r="G73" s="1097" t="s">
        <v>71</v>
      </c>
      <c r="H73" s="1098"/>
      <c r="I73" s="1097" t="s">
        <v>61</v>
      </c>
      <c r="J73" s="1098"/>
      <c r="K73" s="1097" t="s">
        <v>72</v>
      </c>
      <c r="L73" s="1098"/>
      <c r="M73" s="1097" t="s">
        <v>62</v>
      </c>
      <c r="N73" s="1098"/>
      <c r="O73" s="1097" t="s">
        <v>63</v>
      </c>
      <c r="P73" s="1098"/>
      <c r="Q73" s="1116" t="s">
        <v>89</v>
      </c>
      <c r="R73" s="1117"/>
      <c r="T73" s="1118" t="s">
        <v>57</v>
      </c>
      <c r="U73" s="1119"/>
      <c r="V73" s="1104" t="s">
        <v>90</v>
      </c>
      <c r="W73" s="1113" t="str">
        <f>B73</f>
        <v>Personal Accidents</v>
      </c>
      <c r="X73" s="1114"/>
      <c r="Y73" s="1115"/>
    </row>
    <row r="74" spans="2:26" s="52" customFormat="1" ht="30" customHeight="1" thickBot="1" x14ac:dyDescent="0.3">
      <c r="B74" s="657" t="str">
        <f>T7</f>
        <v>2012  ~  2013</v>
      </c>
      <c r="C74" s="184" t="s">
        <v>6</v>
      </c>
      <c r="D74" s="185" t="s">
        <v>4</v>
      </c>
      <c r="E74" s="184" t="s">
        <v>6</v>
      </c>
      <c r="F74" s="185" t="s">
        <v>4</v>
      </c>
      <c r="G74" s="184" t="s">
        <v>6</v>
      </c>
      <c r="H74" s="185" t="s">
        <v>4</v>
      </c>
      <c r="I74" s="184" t="s">
        <v>6</v>
      </c>
      <c r="J74" s="185" t="s">
        <v>4</v>
      </c>
      <c r="K74" s="184" t="s">
        <v>6</v>
      </c>
      <c r="L74" s="185" t="s">
        <v>4</v>
      </c>
      <c r="M74" s="184" t="s">
        <v>6</v>
      </c>
      <c r="N74" s="185" t="s">
        <v>4</v>
      </c>
      <c r="O74" s="184" t="s">
        <v>6</v>
      </c>
      <c r="P74" s="185" t="s">
        <v>4</v>
      </c>
      <c r="Q74" s="184" t="s">
        <v>6</v>
      </c>
      <c r="R74" s="185" t="s">
        <v>4</v>
      </c>
      <c r="S74" s="43"/>
      <c r="T74" s="142" t="s">
        <v>74</v>
      </c>
      <c r="U74" s="143" t="s">
        <v>1</v>
      </c>
      <c r="V74" s="1104"/>
      <c r="W74" s="184" t="s">
        <v>6</v>
      </c>
      <c r="X74" s="185" t="s">
        <v>4</v>
      </c>
      <c r="Y74" s="67" t="s">
        <v>28</v>
      </c>
    </row>
    <row r="75" spans="2:26" ht="15" customHeight="1" x14ac:dyDescent="0.2">
      <c r="B75" s="63" t="s">
        <v>30</v>
      </c>
      <c r="C75" s="84"/>
      <c r="D75" s="85"/>
      <c r="E75" s="26"/>
      <c r="F75" s="27"/>
      <c r="G75" s="109"/>
      <c r="H75" s="593">
        <v>1</v>
      </c>
      <c r="I75" s="26"/>
      <c r="J75" s="27"/>
      <c r="K75" s="109"/>
      <c r="L75" s="85"/>
      <c r="M75" s="26"/>
      <c r="N75" s="27"/>
      <c r="O75" s="109"/>
      <c r="P75" s="85"/>
      <c r="Q75" s="144"/>
      <c r="R75" s="145"/>
      <c r="S75" s="10"/>
      <c r="T75" s="148">
        <v>1</v>
      </c>
      <c r="U75" s="149">
        <v>0</v>
      </c>
      <c r="V75" s="721"/>
      <c r="W75" s="172">
        <f>I75+K75+M75+O75+G75+E75+C75+Q75</f>
        <v>0</v>
      </c>
      <c r="X75" s="206">
        <f>J75+L75+N75+P75+H75+F75+D75+R75</f>
        <v>1</v>
      </c>
      <c r="Y75" s="73">
        <f>W75+X75</f>
        <v>1</v>
      </c>
    </row>
    <row r="76" spans="2:26" ht="15" customHeight="1" x14ac:dyDescent="0.2">
      <c r="B76" s="63" t="s">
        <v>31</v>
      </c>
      <c r="C76" s="22"/>
      <c r="D76" s="581">
        <v>1</v>
      </c>
      <c r="E76" s="16"/>
      <c r="F76" s="15"/>
      <c r="G76" s="110"/>
      <c r="H76" s="87"/>
      <c r="I76" s="16"/>
      <c r="J76" s="15"/>
      <c r="K76" s="110"/>
      <c r="L76" s="581">
        <v>1</v>
      </c>
      <c r="M76" s="16"/>
      <c r="N76" s="15"/>
      <c r="O76" s="110"/>
      <c r="P76" s="87"/>
      <c r="Q76" s="146"/>
      <c r="R76" s="810">
        <v>1</v>
      </c>
      <c r="S76" s="10"/>
      <c r="T76" s="146">
        <v>1</v>
      </c>
      <c r="U76" s="147">
        <v>2</v>
      </c>
      <c r="V76" s="721"/>
      <c r="W76" s="174">
        <f t="shared" ref="W76:X87" si="27">I76+K76+M76+O76+G76+E76+C76+Q76</f>
        <v>0</v>
      </c>
      <c r="X76" s="207">
        <f t="shared" si="27"/>
        <v>3</v>
      </c>
      <c r="Y76" s="74">
        <f t="shared" ref="Y76:Y87" si="28">W76+X76</f>
        <v>3</v>
      </c>
    </row>
    <row r="77" spans="2:26" ht="15" customHeight="1" x14ac:dyDescent="0.2">
      <c r="B77" s="63" t="s">
        <v>58</v>
      </c>
      <c r="C77" s="22"/>
      <c r="D77" s="87"/>
      <c r="E77" s="542">
        <v>1</v>
      </c>
      <c r="F77" s="15"/>
      <c r="G77" s="546">
        <v>1</v>
      </c>
      <c r="H77" s="543">
        <v>1</v>
      </c>
      <c r="I77" s="16"/>
      <c r="J77" s="15"/>
      <c r="K77" s="110"/>
      <c r="L77" s="87"/>
      <c r="M77" s="545">
        <v>1</v>
      </c>
      <c r="N77" s="15"/>
      <c r="O77" s="110"/>
      <c r="P77" s="87"/>
      <c r="Q77" s="146"/>
      <c r="R77" s="147"/>
      <c r="S77" s="10"/>
      <c r="T77" s="150">
        <v>4</v>
      </c>
      <c r="U77" s="151">
        <v>0</v>
      </c>
      <c r="V77" s="721"/>
      <c r="W77" s="174">
        <f t="shared" si="27"/>
        <v>3</v>
      </c>
      <c r="X77" s="207">
        <f t="shared" si="27"/>
        <v>1</v>
      </c>
      <c r="Y77" s="74">
        <f t="shared" si="28"/>
        <v>4</v>
      </c>
    </row>
    <row r="78" spans="2:26" ht="15" customHeight="1" x14ac:dyDescent="0.2">
      <c r="B78" s="64" t="s">
        <v>32</v>
      </c>
      <c r="C78" s="88"/>
      <c r="D78" s="89"/>
      <c r="E78" s="30">
        <v>1</v>
      </c>
      <c r="F78" s="587">
        <v>1</v>
      </c>
      <c r="G78" s="112"/>
      <c r="H78" s="89"/>
      <c r="I78" s="30"/>
      <c r="J78" s="31"/>
      <c r="K78" s="112"/>
      <c r="L78" s="89"/>
      <c r="M78" s="576">
        <v>1</v>
      </c>
      <c r="N78" s="31">
        <v>0</v>
      </c>
      <c r="O78" s="773">
        <v>1</v>
      </c>
      <c r="P78" s="89"/>
      <c r="Q78" s="148"/>
      <c r="R78" s="149"/>
      <c r="S78" s="10"/>
      <c r="T78" s="146">
        <v>3</v>
      </c>
      <c r="U78" s="147">
        <v>1</v>
      </c>
      <c r="V78" s="721"/>
      <c r="W78" s="176">
        <f t="shared" si="27"/>
        <v>3</v>
      </c>
      <c r="X78" s="208">
        <f t="shared" si="27"/>
        <v>1</v>
      </c>
      <c r="Y78" s="75">
        <f t="shared" si="28"/>
        <v>4</v>
      </c>
    </row>
    <row r="79" spans="2:26" ht="15" customHeight="1" x14ac:dyDescent="0.2">
      <c r="B79" s="63" t="s">
        <v>33</v>
      </c>
      <c r="C79" s="22"/>
      <c r="D79" s="87"/>
      <c r="E79" s="16"/>
      <c r="F79" s="15"/>
      <c r="G79" s="110"/>
      <c r="H79" s="543">
        <v>1</v>
      </c>
      <c r="I79" s="16"/>
      <c r="J79" s="15"/>
      <c r="K79" s="110"/>
      <c r="L79" s="87"/>
      <c r="M79" s="16"/>
      <c r="N79" s="15"/>
      <c r="O79" s="110"/>
      <c r="P79" s="87"/>
      <c r="Q79" s="146"/>
      <c r="R79" s="147"/>
      <c r="S79" s="10"/>
      <c r="T79" s="146">
        <v>0</v>
      </c>
      <c r="U79" s="147">
        <v>1</v>
      </c>
      <c r="V79" s="721"/>
      <c r="W79" s="174">
        <f t="shared" si="27"/>
        <v>0</v>
      </c>
      <c r="X79" s="207">
        <f t="shared" si="27"/>
        <v>1</v>
      </c>
      <c r="Y79" s="74">
        <f t="shared" si="28"/>
        <v>1</v>
      </c>
    </row>
    <row r="80" spans="2:26" ht="15" customHeight="1" x14ac:dyDescent="0.2">
      <c r="B80" s="65" t="s">
        <v>34</v>
      </c>
      <c r="C80" s="93"/>
      <c r="D80" s="94"/>
      <c r="E80" s="33"/>
      <c r="F80" s="771">
        <v>2</v>
      </c>
      <c r="G80" s="108"/>
      <c r="H80" s="94"/>
      <c r="I80" s="33"/>
      <c r="J80" s="34"/>
      <c r="K80" s="108"/>
      <c r="L80" s="94"/>
      <c r="M80" s="33"/>
      <c r="N80" s="34"/>
      <c r="O80" s="108"/>
      <c r="P80" s="94"/>
      <c r="Q80" s="150"/>
      <c r="R80" s="151"/>
      <c r="S80" s="10"/>
      <c r="T80" s="146">
        <v>2</v>
      </c>
      <c r="U80" s="147">
        <v>0</v>
      </c>
      <c r="V80" s="721"/>
      <c r="W80" s="178">
        <f t="shared" si="27"/>
        <v>0</v>
      </c>
      <c r="X80" s="209">
        <f t="shared" si="27"/>
        <v>2</v>
      </c>
      <c r="Y80" s="76">
        <f t="shared" si="28"/>
        <v>2</v>
      </c>
    </row>
    <row r="81" spans="2:26" ht="15" customHeight="1" x14ac:dyDescent="0.2">
      <c r="B81" s="63" t="s">
        <v>35</v>
      </c>
      <c r="C81" s="22"/>
      <c r="D81" s="87"/>
      <c r="E81" s="16"/>
      <c r="F81" s="15"/>
      <c r="G81" s="546">
        <v>1</v>
      </c>
      <c r="H81" s="87"/>
      <c r="I81" s="16"/>
      <c r="J81" s="580">
        <v>1</v>
      </c>
      <c r="K81" s="110"/>
      <c r="L81" s="87"/>
      <c r="M81" s="16"/>
      <c r="N81" s="15"/>
      <c r="O81" s="110"/>
      <c r="P81" s="87"/>
      <c r="Q81" s="146"/>
      <c r="R81" s="147"/>
      <c r="S81" s="10"/>
      <c r="T81" s="148">
        <v>2</v>
      </c>
      <c r="U81" s="149">
        <v>0</v>
      </c>
      <c r="V81" s="721"/>
      <c r="W81" s="176">
        <f t="shared" si="27"/>
        <v>1</v>
      </c>
      <c r="X81" s="208">
        <f t="shared" si="27"/>
        <v>1</v>
      </c>
      <c r="Y81" s="75">
        <f t="shared" si="28"/>
        <v>2</v>
      </c>
    </row>
    <row r="82" spans="2:26" ht="15" customHeight="1" x14ac:dyDescent="0.2">
      <c r="B82" s="63" t="s">
        <v>36</v>
      </c>
      <c r="C82" s="22"/>
      <c r="D82" s="87"/>
      <c r="E82" s="16"/>
      <c r="F82" s="15">
        <v>1</v>
      </c>
      <c r="G82" s="110"/>
      <c r="H82" s="87"/>
      <c r="I82" s="16"/>
      <c r="J82" s="15"/>
      <c r="K82" s="110"/>
      <c r="L82" s="87"/>
      <c r="M82" s="16"/>
      <c r="N82" s="15"/>
      <c r="O82" s="110"/>
      <c r="P82" s="87"/>
      <c r="Q82" s="146"/>
      <c r="R82" s="147"/>
      <c r="S82" s="10"/>
      <c r="T82" s="146">
        <v>1</v>
      </c>
      <c r="U82" s="147">
        <v>0</v>
      </c>
      <c r="V82" s="721"/>
      <c r="W82" s="174">
        <f t="shared" si="27"/>
        <v>0</v>
      </c>
      <c r="X82" s="207">
        <f t="shared" si="27"/>
        <v>1</v>
      </c>
      <c r="Y82" s="74">
        <f t="shared" si="28"/>
        <v>1</v>
      </c>
    </row>
    <row r="83" spans="2:26" ht="15" customHeight="1" x14ac:dyDescent="0.2">
      <c r="B83" s="63" t="s">
        <v>37</v>
      </c>
      <c r="C83" s="22"/>
      <c r="D83" s="87"/>
      <c r="E83" s="542">
        <v>1</v>
      </c>
      <c r="F83" s="15"/>
      <c r="G83" s="546">
        <v>1</v>
      </c>
      <c r="H83" s="87"/>
      <c r="I83" s="16"/>
      <c r="J83" s="544">
        <v>1</v>
      </c>
      <c r="K83" s="110"/>
      <c r="L83" s="87"/>
      <c r="M83" s="16"/>
      <c r="N83" s="15"/>
      <c r="O83" s="110"/>
      <c r="P83" s="543">
        <v>1</v>
      </c>
      <c r="Q83" s="146"/>
      <c r="R83" s="147"/>
      <c r="S83" s="10"/>
      <c r="T83" s="150">
        <v>3</v>
      </c>
      <c r="U83" s="151">
        <v>1</v>
      </c>
      <c r="V83" s="721"/>
      <c r="W83" s="178">
        <f t="shared" si="27"/>
        <v>2</v>
      </c>
      <c r="X83" s="209">
        <f t="shared" si="27"/>
        <v>2</v>
      </c>
      <c r="Y83" s="76">
        <f t="shared" si="28"/>
        <v>4</v>
      </c>
    </row>
    <row r="84" spans="2:26" ht="15" customHeight="1" x14ac:dyDescent="0.2">
      <c r="B84" s="64" t="s">
        <v>38</v>
      </c>
      <c r="C84" s="88"/>
      <c r="D84" s="89"/>
      <c r="E84" s="30"/>
      <c r="F84" s="31"/>
      <c r="G84" s="112"/>
      <c r="H84" s="582">
        <v>1</v>
      </c>
      <c r="I84" s="30"/>
      <c r="J84" s="31"/>
      <c r="K84" s="112"/>
      <c r="L84" s="89"/>
      <c r="M84" s="30"/>
      <c r="N84" s="31"/>
      <c r="O84" s="112"/>
      <c r="P84" s="89"/>
      <c r="Q84" s="148"/>
      <c r="R84" s="149"/>
      <c r="S84" s="10"/>
      <c r="T84" s="146">
        <v>1</v>
      </c>
      <c r="U84" s="147">
        <v>0</v>
      </c>
      <c r="V84" s="721"/>
      <c r="W84" s="174">
        <f t="shared" si="27"/>
        <v>0</v>
      </c>
      <c r="X84" s="207">
        <f t="shared" si="27"/>
        <v>1</v>
      </c>
      <c r="Y84" s="74">
        <f t="shared" si="28"/>
        <v>1</v>
      </c>
    </row>
    <row r="85" spans="2:26" ht="15" customHeight="1" x14ac:dyDescent="0.2">
      <c r="B85" s="63" t="s">
        <v>39</v>
      </c>
      <c r="C85" s="22"/>
      <c r="D85" s="87"/>
      <c r="E85" s="16"/>
      <c r="F85" s="15"/>
      <c r="G85" s="110"/>
      <c r="H85" s="87"/>
      <c r="I85" s="16"/>
      <c r="J85" s="15"/>
      <c r="K85" s="110"/>
      <c r="L85" s="87"/>
      <c r="M85" s="16"/>
      <c r="N85" s="15"/>
      <c r="O85" s="110"/>
      <c r="P85" s="87"/>
      <c r="Q85" s="146"/>
      <c r="R85" s="147"/>
      <c r="S85" s="10"/>
      <c r="T85" s="146">
        <v>0</v>
      </c>
      <c r="U85" s="147">
        <v>0</v>
      </c>
      <c r="V85" s="721"/>
      <c r="W85" s="174">
        <f t="shared" si="27"/>
        <v>0</v>
      </c>
      <c r="X85" s="207">
        <f t="shared" si="27"/>
        <v>0</v>
      </c>
      <c r="Y85" s="74">
        <f t="shared" si="28"/>
        <v>0</v>
      </c>
    </row>
    <row r="86" spans="2:26" ht="15" customHeight="1" thickBot="1" x14ac:dyDescent="0.25">
      <c r="B86" s="63" t="s">
        <v>40</v>
      </c>
      <c r="C86" s="96"/>
      <c r="D86" s="97"/>
      <c r="E86" s="115"/>
      <c r="F86" s="28"/>
      <c r="G86" s="113"/>
      <c r="H86" s="97"/>
      <c r="I86" s="115"/>
      <c r="J86" s="28"/>
      <c r="K86" s="113"/>
      <c r="L86" s="97">
        <v>1</v>
      </c>
      <c r="M86" s="115"/>
      <c r="N86" s="28"/>
      <c r="O86" s="113"/>
      <c r="P86" s="772">
        <v>1</v>
      </c>
      <c r="Q86" s="152"/>
      <c r="R86" s="153"/>
      <c r="S86" s="10"/>
      <c r="T86" s="146">
        <v>1</v>
      </c>
      <c r="U86" s="147">
        <v>1</v>
      </c>
      <c r="V86" s="721"/>
      <c r="W86" s="199">
        <f t="shared" si="27"/>
        <v>0</v>
      </c>
      <c r="X86" s="210">
        <f t="shared" si="27"/>
        <v>2</v>
      </c>
      <c r="Y86" s="77">
        <f t="shared" si="28"/>
        <v>2</v>
      </c>
    </row>
    <row r="87" spans="2:26" ht="15" customHeight="1" thickBot="1" x14ac:dyDescent="0.25">
      <c r="B87" s="66" t="s">
        <v>29</v>
      </c>
      <c r="C87" s="154">
        <f>SUM(C75:C86)</f>
        <v>0</v>
      </c>
      <c r="D87" s="658">
        <f>SUM(D75:D86)</f>
        <v>1</v>
      </c>
      <c r="E87" s="154">
        <f t="shared" ref="E87:U87" si="29">SUM(E75:E86)</f>
        <v>3</v>
      </c>
      <c r="F87" s="82">
        <f t="shared" si="29"/>
        <v>4</v>
      </c>
      <c r="G87" s="154">
        <f t="shared" si="29"/>
        <v>3</v>
      </c>
      <c r="H87" s="82">
        <f t="shared" si="29"/>
        <v>4</v>
      </c>
      <c r="I87" s="154">
        <f t="shared" si="29"/>
        <v>0</v>
      </c>
      <c r="J87" s="658">
        <f t="shared" si="29"/>
        <v>2</v>
      </c>
      <c r="K87" s="154">
        <f t="shared" si="29"/>
        <v>0</v>
      </c>
      <c r="L87" s="82">
        <f t="shared" si="29"/>
        <v>2</v>
      </c>
      <c r="M87" s="154">
        <f t="shared" si="29"/>
        <v>2</v>
      </c>
      <c r="N87" s="82">
        <f t="shared" si="29"/>
        <v>0</v>
      </c>
      <c r="O87" s="154">
        <f t="shared" si="29"/>
        <v>1</v>
      </c>
      <c r="P87" s="82">
        <f t="shared" si="29"/>
        <v>2</v>
      </c>
      <c r="Q87" s="154">
        <f t="shared" si="29"/>
        <v>0</v>
      </c>
      <c r="R87" s="82">
        <f t="shared" si="29"/>
        <v>1</v>
      </c>
      <c r="T87" s="59">
        <f t="shared" si="29"/>
        <v>19</v>
      </c>
      <c r="U87" s="56">
        <f t="shared" si="29"/>
        <v>6</v>
      </c>
      <c r="V87" s="721"/>
      <c r="W87" s="119">
        <f t="shared" si="27"/>
        <v>9</v>
      </c>
      <c r="X87" s="60">
        <f t="shared" si="27"/>
        <v>16</v>
      </c>
      <c r="Y87" s="57">
        <f t="shared" si="28"/>
        <v>25</v>
      </c>
    </row>
    <row r="88" spans="2:26" ht="15" hidden="1" customHeight="1" x14ac:dyDescent="0.2">
      <c r="B88" s="442" t="s">
        <v>30</v>
      </c>
      <c r="C88" s="447">
        <f>C75</f>
        <v>0</v>
      </c>
      <c r="D88" s="467">
        <f t="shared" ref="D88:R88" si="30">D75</f>
        <v>0</v>
      </c>
      <c r="E88" s="447">
        <f t="shared" si="30"/>
        <v>0</v>
      </c>
      <c r="F88" s="467">
        <f t="shared" si="30"/>
        <v>0</v>
      </c>
      <c r="G88" s="447">
        <f t="shared" si="30"/>
        <v>0</v>
      </c>
      <c r="H88" s="467">
        <f t="shared" si="30"/>
        <v>1</v>
      </c>
      <c r="I88" s="447">
        <f t="shared" si="30"/>
        <v>0</v>
      </c>
      <c r="J88" s="467">
        <f t="shared" si="30"/>
        <v>0</v>
      </c>
      <c r="K88" s="447">
        <f t="shared" si="30"/>
        <v>0</v>
      </c>
      <c r="L88" s="467">
        <f t="shared" si="30"/>
        <v>0</v>
      </c>
      <c r="M88" s="447">
        <f t="shared" si="30"/>
        <v>0</v>
      </c>
      <c r="N88" s="467">
        <f t="shared" si="30"/>
        <v>0</v>
      </c>
      <c r="O88" s="447">
        <f t="shared" si="30"/>
        <v>0</v>
      </c>
      <c r="P88" s="467">
        <f t="shared" si="30"/>
        <v>0</v>
      </c>
      <c r="Q88" s="447">
        <f t="shared" si="30"/>
        <v>0</v>
      </c>
      <c r="R88" s="467">
        <f t="shared" si="30"/>
        <v>0</v>
      </c>
      <c r="T88" s="447">
        <f>T75</f>
        <v>1</v>
      </c>
      <c r="U88" s="467">
        <f>U75</f>
        <v>0</v>
      </c>
      <c r="W88" s="447">
        <f>W75</f>
        <v>0</v>
      </c>
      <c r="X88" s="449">
        <f>X75</f>
        <v>1</v>
      </c>
      <c r="Y88" s="456">
        <f>Y75</f>
        <v>1</v>
      </c>
    </row>
    <row r="89" spans="2:26" s="14" customFormat="1" ht="15" hidden="1" customHeight="1" x14ac:dyDescent="0.2">
      <c r="B89" s="443" t="s">
        <v>31</v>
      </c>
      <c r="C89" s="461">
        <f>C76+C88</f>
        <v>0</v>
      </c>
      <c r="D89" s="468">
        <f t="shared" ref="D89:R99" si="31">D76+D88</f>
        <v>1</v>
      </c>
      <c r="E89" s="461">
        <f t="shared" si="31"/>
        <v>0</v>
      </c>
      <c r="F89" s="468">
        <f t="shared" si="31"/>
        <v>0</v>
      </c>
      <c r="G89" s="461">
        <f t="shared" si="31"/>
        <v>0</v>
      </c>
      <c r="H89" s="468">
        <f t="shared" si="31"/>
        <v>1</v>
      </c>
      <c r="I89" s="461">
        <f t="shared" si="31"/>
        <v>0</v>
      </c>
      <c r="J89" s="468">
        <f t="shared" si="31"/>
        <v>0</v>
      </c>
      <c r="K89" s="461">
        <f t="shared" si="31"/>
        <v>0</v>
      </c>
      <c r="L89" s="468">
        <f t="shared" si="31"/>
        <v>1</v>
      </c>
      <c r="M89" s="461">
        <f t="shared" si="31"/>
        <v>0</v>
      </c>
      <c r="N89" s="468">
        <f t="shared" si="31"/>
        <v>0</v>
      </c>
      <c r="O89" s="461">
        <f t="shared" si="31"/>
        <v>0</v>
      </c>
      <c r="P89" s="468">
        <f t="shared" si="31"/>
        <v>0</v>
      </c>
      <c r="Q89" s="461">
        <f t="shared" si="31"/>
        <v>0</v>
      </c>
      <c r="R89" s="468">
        <f t="shared" si="31"/>
        <v>1</v>
      </c>
      <c r="S89" s="1"/>
      <c r="T89" s="461">
        <f t="shared" ref="T89:U99" si="32">T76+T88</f>
        <v>2</v>
      </c>
      <c r="U89" s="468">
        <f t="shared" si="32"/>
        <v>2</v>
      </c>
      <c r="V89" s="10"/>
      <c r="W89" s="461">
        <f t="shared" ref="W89:Y99" si="33">W76+W88</f>
        <v>0</v>
      </c>
      <c r="X89" s="450">
        <f t="shared" si="33"/>
        <v>4</v>
      </c>
      <c r="Y89" s="457">
        <f t="shared" si="33"/>
        <v>4</v>
      </c>
      <c r="Z89" s="10"/>
    </row>
    <row r="90" spans="2:26" s="14" customFormat="1" ht="15" hidden="1" customHeight="1" x14ac:dyDescent="0.2">
      <c r="B90" s="443" t="s">
        <v>58</v>
      </c>
      <c r="C90" s="462">
        <f t="shared" ref="C90:C99" si="34">C77+C89</f>
        <v>0</v>
      </c>
      <c r="D90" s="469">
        <f t="shared" si="31"/>
        <v>1</v>
      </c>
      <c r="E90" s="462">
        <f t="shared" si="31"/>
        <v>1</v>
      </c>
      <c r="F90" s="469">
        <f t="shared" si="31"/>
        <v>0</v>
      </c>
      <c r="G90" s="462">
        <f t="shared" si="31"/>
        <v>1</v>
      </c>
      <c r="H90" s="469">
        <f t="shared" si="31"/>
        <v>2</v>
      </c>
      <c r="I90" s="462">
        <f t="shared" si="31"/>
        <v>0</v>
      </c>
      <c r="J90" s="469">
        <f t="shared" si="31"/>
        <v>0</v>
      </c>
      <c r="K90" s="462">
        <f t="shared" si="31"/>
        <v>0</v>
      </c>
      <c r="L90" s="469">
        <f t="shared" si="31"/>
        <v>1</v>
      </c>
      <c r="M90" s="462">
        <f t="shared" si="31"/>
        <v>1</v>
      </c>
      <c r="N90" s="469">
        <f t="shared" si="31"/>
        <v>0</v>
      </c>
      <c r="O90" s="462">
        <f t="shared" si="31"/>
        <v>0</v>
      </c>
      <c r="P90" s="469">
        <f t="shared" si="31"/>
        <v>0</v>
      </c>
      <c r="Q90" s="462">
        <f t="shared" si="31"/>
        <v>0</v>
      </c>
      <c r="R90" s="469">
        <f t="shared" si="31"/>
        <v>1</v>
      </c>
      <c r="S90" s="1"/>
      <c r="T90" s="462">
        <f t="shared" si="32"/>
        <v>6</v>
      </c>
      <c r="U90" s="469">
        <f t="shared" si="32"/>
        <v>2</v>
      </c>
      <c r="V90" s="10"/>
      <c r="W90" s="462">
        <f t="shared" si="33"/>
        <v>3</v>
      </c>
      <c r="X90" s="452">
        <f t="shared" si="33"/>
        <v>5</v>
      </c>
      <c r="Y90" s="458">
        <f t="shared" si="33"/>
        <v>8</v>
      </c>
      <c r="Z90" s="10"/>
    </row>
    <row r="91" spans="2:26" s="14" customFormat="1" ht="15" hidden="1" customHeight="1" x14ac:dyDescent="0.2">
      <c r="B91" s="444" t="s">
        <v>32</v>
      </c>
      <c r="C91" s="461">
        <f t="shared" si="34"/>
        <v>0</v>
      </c>
      <c r="D91" s="468">
        <f t="shared" si="31"/>
        <v>1</v>
      </c>
      <c r="E91" s="461">
        <f t="shared" si="31"/>
        <v>2</v>
      </c>
      <c r="F91" s="468">
        <f t="shared" si="31"/>
        <v>1</v>
      </c>
      <c r="G91" s="461">
        <f t="shared" si="31"/>
        <v>1</v>
      </c>
      <c r="H91" s="468">
        <f t="shared" si="31"/>
        <v>2</v>
      </c>
      <c r="I91" s="461">
        <f t="shared" si="31"/>
        <v>0</v>
      </c>
      <c r="J91" s="468">
        <f t="shared" si="31"/>
        <v>0</v>
      </c>
      <c r="K91" s="461">
        <f t="shared" si="31"/>
        <v>0</v>
      </c>
      <c r="L91" s="468">
        <f t="shared" si="31"/>
        <v>1</v>
      </c>
      <c r="M91" s="461">
        <f t="shared" si="31"/>
        <v>2</v>
      </c>
      <c r="N91" s="468">
        <f t="shared" si="31"/>
        <v>0</v>
      </c>
      <c r="O91" s="461">
        <f t="shared" si="31"/>
        <v>1</v>
      </c>
      <c r="P91" s="468">
        <f t="shared" si="31"/>
        <v>0</v>
      </c>
      <c r="Q91" s="461">
        <f t="shared" si="31"/>
        <v>0</v>
      </c>
      <c r="R91" s="468">
        <f t="shared" si="31"/>
        <v>1</v>
      </c>
      <c r="S91" s="1"/>
      <c r="T91" s="461">
        <f t="shared" si="32"/>
        <v>9</v>
      </c>
      <c r="U91" s="468">
        <f t="shared" si="32"/>
        <v>3</v>
      </c>
      <c r="V91" s="10"/>
      <c r="W91" s="461">
        <f t="shared" si="33"/>
        <v>6</v>
      </c>
      <c r="X91" s="450">
        <f t="shared" si="33"/>
        <v>6</v>
      </c>
      <c r="Y91" s="457">
        <f t="shared" si="33"/>
        <v>12</v>
      </c>
      <c r="Z91" s="10"/>
    </row>
    <row r="92" spans="2:26" s="14" customFormat="1" ht="15" hidden="1" customHeight="1" x14ac:dyDescent="0.2">
      <c r="B92" s="443" t="s">
        <v>33</v>
      </c>
      <c r="C92" s="461">
        <f t="shared" si="34"/>
        <v>0</v>
      </c>
      <c r="D92" s="468">
        <f t="shared" si="31"/>
        <v>1</v>
      </c>
      <c r="E92" s="461">
        <f t="shared" si="31"/>
        <v>2</v>
      </c>
      <c r="F92" s="468">
        <f t="shared" si="31"/>
        <v>1</v>
      </c>
      <c r="G92" s="461">
        <f t="shared" si="31"/>
        <v>1</v>
      </c>
      <c r="H92" s="468">
        <f t="shared" si="31"/>
        <v>3</v>
      </c>
      <c r="I92" s="461">
        <f t="shared" si="31"/>
        <v>0</v>
      </c>
      <c r="J92" s="468">
        <f t="shared" si="31"/>
        <v>0</v>
      </c>
      <c r="K92" s="461">
        <f t="shared" si="31"/>
        <v>0</v>
      </c>
      <c r="L92" s="468">
        <f t="shared" si="31"/>
        <v>1</v>
      </c>
      <c r="M92" s="461">
        <f t="shared" si="31"/>
        <v>2</v>
      </c>
      <c r="N92" s="468">
        <f t="shared" si="31"/>
        <v>0</v>
      </c>
      <c r="O92" s="461">
        <f t="shared" si="31"/>
        <v>1</v>
      </c>
      <c r="P92" s="468">
        <f t="shared" si="31"/>
        <v>0</v>
      </c>
      <c r="Q92" s="461">
        <f t="shared" si="31"/>
        <v>0</v>
      </c>
      <c r="R92" s="468">
        <f t="shared" si="31"/>
        <v>1</v>
      </c>
      <c r="S92" s="1"/>
      <c r="T92" s="461">
        <f t="shared" si="32"/>
        <v>9</v>
      </c>
      <c r="U92" s="468">
        <f t="shared" si="32"/>
        <v>4</v>
      </c>
      <c r="V92" s="10"/>
      <c r="W92" s="461">
        <f t="shared" si="33"/>
        <v>6</v>
      </c>
      <c r="X92" s="450">
        <f t="shared" si="33"/>
        <v>7</v>
      </c>
      <c r="Y92" s="457">
        <f t="shared" si="33"/>
        <v>13</v>
      </c>
      <c r="Z92" s="10"/>
    </row>
    <row r="93" spans="2:26" s="14" customFormat="1" ht="15" hidden="1" customHeight="1" x14ac:dyDescent="0.2">
      <c r="B93" s="445" t="s">
        <v>34</v>
      </c>
      <c r="C93" s="461">
        <f t="shared" si="34"/>
        <v>0</v>
      </c>
      <c r="D93" s="468">
        <f t="shared" si="31"/>
        <v>1</v>
      </c>
      <c r="E93" s="461">
        <f t="shared" si="31"/>
        <v>2</v>
      </c>
      <c r="F93" s="468">
        <f t="shared" si="31"/>
        <v>3</v>
      </c>
      <c r="G93" s="461">
        <f t="shared" si="31"/>
        <v>1</v>
      </c>
      <c r="H93" s="468">
        <f t="shared" si="31"/>
        <v>3</v>
      </c>
      <c r="I93" s="461">
        <f t="shared" si="31"/>
        <v>0</v>
      </c>
      <c r="J93" s="468">
        <f t="shared" si="31"/>
        <v>0</v>
      </c>
      <c r="K93" s="461">
        <f t="shared" si="31"/>
        <v>0</v>
      </c>
      <c r="L93" s="468">
        <f t="shared" si="31"/>
        <v>1</v>
      </c>
      <c r="M93" s="461">
        <f t="shared" si="31"/>
        <v>2</v>
      </c>
      <c r="N93" s="468">
        <f t="shared" si="31"/>
        <v>0</v>
      </c>
      <c r="O93" s="461">
        <f t="shared" si="31"/>
        <v>1</v>
      </c>
      <c r="P93" s="468">
        <f t="shared" si="31"/>
        <v>0</v>
      </c>
      <c r="Q93" s="461">
        <f t="shared" si="31"/>
        <v>0</v>
      </c>
      <c r="R93" s="468">
        <f t="shared" si="31"/>
        <v>1</v>
      </c>
      <c r="S93" s="1"/>
      <c r="T93" s="461">
        <f t="shared" si="32"/>
        <v>11</v>
      </c>
      <c r="U93" s="468">
        <f t="shared" si="32"/>
        <v>4</v>
      </c>
      <c r="V93" s="10"/>
      <c r="W93" s="461">
        <f t="shared" si="33"/>
        <v>6</v>
      </c>
      <c r="X93" s="450">
        <f t="shared" si="33"/>
        <v>9</v>
      </c>
      <c r="Y93" s="457">
        <f t="shared" si="33"/>
        <v>15</v>
      </c>
      <c r="Z93" s="10"/>
    </row>
    <row r="94" spans="2:26" s="14" customFormat="1" ht="15" hidden="1" customHeight="1" x14ac:dyDescent="0.2">
      <c r="B94" s="443" t="s">
        <v>35</v>
      </c>
      <c r="C94" s="463">
        <f t="shared" si="34"/>
        <v>0</v>
      </c>
      <c r="D94" s="470">
        <f t="shared" si="31"/>
        <v>1</v>
      </c>
      <c r="E94" s="463">
        <f t="shared" si="31"/>
        <v>2</v>
      </c>
      <c r="F94" s="470">
        <f t="shared" si="31"/>
        <v>3</v>
      </c>
      <c r="G94" s="463">
        <f t="shared" si="31"/>
        <v>2</v>
      </c>
      <c r="H94" s="470">
        <f t="shared" si="31"/>
        <v>3</v>
      </c>
      <c r="I94" s="463">
        <f t="shared" si="31"/>
        <v>0</v>
      </c>
      <c r="J94" s="470">
        <f t="shared" si="31"/>
        <v>1</v>
      </c>
      <c r="K94" s="463">
        <f t="shared" si="31"/>
        <v>0</v>
      </c>
      <c r="L94" s="470">
        <f t="shared" si="31"/>
        <v>1</v>
      </c>
      <c r="M94" s="463">
        <f t="shared" si="31"/>
        <v>2</v>
      </c>
      <c r="N94" s="470">
        <f t="shared" si="31"/>
        <v>0</v>
      </c>
      <c r="O94" s="463">
        <f t="shared" si="31"/>
        <v>1</v>
      </c>
      <c r="P94" s="470">
        <f t="shared" si="31"/>
        <v>0</v>
      </c>
      <c r="Q94" s="463">
        <f t="shared" si="31"/>
        <v>0</v>
      </c>
      <c r="R94" s="470">
        <f t="shared" si="31"/>
        <v>1</v>
      </c>
      <c r="S94" s="1"/>
      <c r="T94" s="463">
        <f t="shared" si="32"/>
        <v>13</v>
      </c>
      <c r="U94" s="470">
        <f t="shared" si="32"/>
        <v>4</v>
      </c>
      <c r="V94" s="10"/>
      <c r="W94" s="463">
        <f t="shared" si="33"/>
        <v>7</v>
      </c>
      <c r="X94" s="454">
        <f t="shared" si="33"/>
        <v>10</v>
      </c>
      <c r="Y94" s="459">
        <f t="shared" si="33"/>
        <v>17</v>
      </c>
      <c r="Z94" s="10"/>
    </row>
    <row r="95" spans="2:26" s="14" customFormat="1" ht="15" hidden="1" customHeight="1" x14ac:dyDescent="0.2">
      <c r="B95" s="443" t="s">
        <v>36</v>
      </c>
      <c r="C95" s="461">
        <f t="shared" si="34"/>
        <v>0</v>
      </c>
      <c r="D95" s="468">
        <f t="shared" si="31"/>
        <v>1</v>
      </c>
      <c r="E95" s="461">
        <f t="shared" si="31"/>
        <v>2</v>
      </c>
      <c r="F95" s="468">
        <f t="shared" si="31"/>
        <v>4</v>
      </c>
      <c r="G95" s="461">
        <f t="shared" si="31"/>
        <v>2</v>
      </c>
      <c r="H95" s="468">
        <f t="shared" si="31"/>
        <v>3</v>
      </c>
      <c r="I95" s="461">
        <f t="shared" si="31"/>
        <v>0</v>
      </c>
      <c r="J95" s="468">
        <f t="shared" si="31"/>
        <v>1</v>
      </c>
      <c r="K95" s="461">
        <f t="shared" si="31"/>
        <v>0</v>
      </c>
      <c r="L95" s="468">
        <f t="shared" si="31"/>
        <v>1</v>
      </c>
      <c r="M95" s="461">
        <f t="shared" si="31"/>
        <v>2</v>
      </c>
      <c r="N95" s="468">
        <f t="shared" si="31"/>
        <v>0</v>
      </c>
      <c r="O95" s="461">
        <f t="shared" si="31"/>
        <v>1</v>
      </c>
      <c r="P95" s="468">
        <f t="shared" si="31"/>
        <v>0</v>
      </c>
      <c r="Q95" s="461">
        <f t="shared" si="31"/>
        <v>0</v>
      </c>
      <c r="R95" s="468">
        <f t="shared" si="31"/>
        <v>1</v>
      </c>
      <c r="S95" s="1"/>
      <c r="T95" s="461">
        <f t="shared" si="32"/>
        <v>14</v>
      </c>
      <c r="U95" s="468">
        <f t="shared" si="32"/>
        <v>4</v>
      </c>
      <c r="V95" s="10"/>
      <c r="W95" s="461">
        <f t="shared" si="33"/>
        <v>7</v>
      </c>
      <c r="X95" s="450">
        <f t="shared" si="33"/>
        <v>11</v>
      </c>
      <c r="Y95" s="457">
        <f t="shared" si="33"/>
        <v>18</v>
      </c>
      <c r="Z95" s="10"/>
    </row>
    <row r="96" spans="2:26" s="14" customFormat="1" ht="15" hidden="1" customHeight="1" x14ac:dyDescent="0.2">
      <c r="B96" s="443" t="s">
        <v>37</v>
      </c>
      <c r="C96" s="462">
        <f t="shared" si="34"/>
        <v>0</v>
      </c>
      <c r="D96" s="469">
        <f t="shared" si="31"/>
        <v>1</v>
      </c>
      <c r="E96" s="462">
        <f t="shared" si="31"/>
        <v>3</v>
      </c>
      <c r="F96" s="469">
        <f t="shared" si="31"/>
        <v>4</v>
      </c>
      <c r="G96" s="462">
        <f t="shared" si="31"/>
        <v>3</v>
      </c>
      <c r="H96" s="469">
        <f t="shared" si="31"/>
        <v>3</v>
      </c>
      <c r="I96" s="462">
        <f t="shared" si="31"/>
        <v>0</v>
      </c>
      <c r="J96" s="469">
        <f t="shared" si="31"/>
        <v>2</v>
      </c>
      <c r="K96" s="462">
        <f t="shared" si="31"/>
        <v>0</v>
      </c>
      <c r="L96" s="469">
        <f t="shared" si="31"/>
        <v>1</v>
      </c>
      <c r="M96" s="462">
        <f t="shared" si="31"/>
        <v>2</v>
      </c>
      <c r="N96" s="469">
        <f t="shared" si="31"/>
        <v>0</v>
      </c>
      <c r="O96" s="462">
        <f t="shared" si="31"/>
        <v>1</v>
      </c>
      <c r="P96" s="469">
        <f t="shared" si="31"/>
        <v>1</v>
      </c>
      <c r="Q96" s="462">
        <f t="shared" si="31"/>
        <v>0</v>
      </c>
      <c r="R96" s="469">
        <f t="shared" si="31"/>
        <v>1</v>
      </c>
      <c r="S96" s="1"/>
      <c r="T96" s="462">
        <f t="shared" si="32"/>
        <v>17</v>
      </c>
      <c r="U96" s="469">
        <f t="shared" si="32"/>
        <v>5</v>
      </c>
      <c r="V96" s="10"/>
      <c r="W96" s="462">
        <f t="shared" si="33"/>
        <v>9</v>
      </c>
      <c r="X96" s="452">
        <f t="shared" si="33"/>
        <v>13</v>
      </c>
      <c r="Y96" s="458">
        <f t="shared" si="33"/>
        <v>22</v>
      </c>
      <c r="Z96" s="10"/>
    </row>
    <row r="97" spans="2:26" s="14" customFormat="1" ht="15" hidden="1" customHeight="1" x14ac:dyDescent="0.2">
      <c r="B97" s="444" t="s">
        <v>38</v>
      </c>
      <c r="C97" s="461">
        <f t="shared" si="34"/>
        <v>0</v>
      </c>
      <c r="D97" s="468">
        <f t="shared" si="31"/>
        <v>1</v>
      </c>
      <c r="E97" s="461">
        <f t="shared" si="31"/>
        <v>3</v>
      </c>
      <c r="F97" s="468">
        <f t="shared" si="31"/>
        <v>4</v>
      </c>
      <c r="G97" s="461">
        <f t="shared" si="31"/>
        <v>3</v>
      </c>
      <c r="H97" s="468">
        <f t="shared" si="31"/>
        <v>4</v>
      </c>
      <c r="I97" s="461">
        <f t="shared" si="31"/>
        <v>0</v>
      </c>
      <c r="J97" s="468">
        <f t="shared" si="31"/>
        <v>2</v>
      </c>
      <c r="K97" s="461">
        <f t="shared" si="31"/>
        <v>0</v>
      </c>
      <c r="L97" s="468">
        <f t="shared" si="31"/>
        <v>1</v>
      </c>
      <c r="M97" s="461">
        <f t="shared" si="31"/>
        <v>2</v>
      </c>
      <c r="N97" s="468">
        <f t="shared" si="31"/>
        <v>0</v>
      </c>
      <c r="O97" s="461">
        <f t="shared" si="31"/>
        <v>1</v>
      </c>
      <c r="P97" s="468">
        <f t="shared" si="31"/>
        <v>1</v>
      </c>
      <c r="Q97" s="461">
        <f t="shared" si="31"/>
        <v>0</v>
      </c>
      <c r="R97" s="468">
        <f t="shared" si="31"/>
        <v>1</v>
      </c>
      <c r="S97" s="1"/>
      <c r="T97" s="461">
        <f t="shared" si="32"/>
        <v>18</v>
      </c>
      <c r="U97" s="468">
        <f t="shared" si="32"/>
        <v>5</v>
      </c>
      <c r="V97" s="10"/>
      <c r="W97" s="461">
        <f t="shared" si="33"/>
        <v>9</v>
      </c>
      <c r="X97" s="450">
        <f t="shared" si="33"/>
        <v>14</v>
      </c>
      <c r="Y97" s="457">
        <f t="shared" si="33"/>
        <v>23</v>
      </c>
      <c r="Z97" s="10"/>
    </row>
    <row r="98" spans="2:26" s="14" customFormat="1" ht="15" hidden="1" customHeight="1" x14ac:dyDescent="0.2">
      <c r="B98" s="443" t="s">
        <v>39</v>
      </c>
      <c r="C98" s="461">
        <f t="shared" si="34"/>
        <v>0</v>
      </c>
      <c r="D98" s="468">
        <f t="shared" si="31"/>
        <v>1</v>
      </c>
      <c r="E98" s="461">
        <f t="shared" si="31"/>
        <v>3</v>
      </c>
      <c r="F98" s="468">
        <f t="shared" si="31"/>
        <v>4</v>
      </c>
      <c r="G98" s="461">
        <f t="shared" si="31"/>
        <v>3</v>
      </c>
      <c r="H98" s="468">
        <f t="shared" si="31"/>
        <v>4</v>
      </c>
      <c r="I98" s="461">
        <f t="shared" si="31"/>
        <v>0</v>
      </c>
      <c r="J98" s="468">
        <f t="shared" si="31"/>
        <v>2</v>
      </c>
      <c r="K98" s="461">
        <f t="shared" si="31"/>
        <v>0</v>
      </c>
      <c r="L98" s="468">
        <f t="shared" si="31"/>
        <v>1</v>
      </c>
      <c r="M98" s="461">
        <f t="shared" si="31"/>
        <v>2</v>
      </c>
      <c r="N98" s="468">
        <f t="shared" si="31"/>
        <v>0</v>
      </c>
      <c r="O98" s="461">
        <f t="shared" si="31"/>
        <v>1</v>
      </c>
      <c r="P98" s="468">
        <f t="shared" si="31"/>
        <v>1</v>
      </c>
      <c r="Q98" s="461">
        <f t="shared" si="31"/>
        <v>0</v>
      </c>
      <c r="R98" s="468">
        <f t="shared" si="31"/>
        <v>1</v>
      </c>
      <c r="S98" s="1"/>
      <c r="T98" s="461">
        <f t="shared" si="32"/>
        <v>18</v>
      </c>
      <c r="U98" s="468">
        <f t="shared" si="32"/>
        <v>5</v>
      </c>
      <c r="V98" s="10"/>
      <c r="W98" s="461">
        <f t="shared" si="33"/>
        <v>9</v>
      </c>
      <c r="X98" s="450">
        <f t="shared" si="33"/>
        <v>14</v>
      </c>
      <c r="Y98" s="457">
        <f t="shared" si="33"/>
        <v>23</v>
      </c>
      <c r="Z98" s="10"/>
    </row>
    <row r="99" spans="2:26" s="14" customFormat="1" ht="15" hidden="1" customHeight="1" thickBot="1" x14ac:dyDescent="0.25">
      <c r="B99" s="446" t="s">
        <v>40</v>
      </c>
      <c r="C99" s="464">
        <f t="shared" si="34"/>
        <v>0</v>
      </c>
      <c r="D99" s="471">
        <f t="shared" si="31"/>
        <v>1</v>
      </c>
      <c r="E99" s="464">
        <f t="shared" si="31"/>
        <v>3</v>
      </c>
      <c r="F99" s="471">
        <f t="shared" si="31"/>
        <v>4</v>
      </c>
      <c r="G99" s="464">
        <f t="shared" si="31"/>
        <v>3</v>
      </c>
      <c r="H99" s="471">
        <f t="shared" si="31"/>
        <v>4</v>
      </c>
      <c r="I99" s="464">
        <f t="shared" si="31"/>
        <v>0</v>
      </c>
      <c r="J99" s="471">
        <f t="shared" si="31"/>
        <v>2</v>
      </c>
      <c r="K99" s="464">
        <f t="shared" si="31"/>
        <v>0</v>
      </c>
      <c r="L99" s="471">
        <f t="shared" si="31"/>
        <v>2</v>
      </c>
      <c r="M99" s="464">
        <f t="shared" si="31"/>
        <v>2</v>
      </c>
      <c r="N99" s="471">
        <f t="shared" si="31"/>
        <v>0</v>
      </c>
      <c r="O99" s="464">
        <f t="shared" si="31"/>
        <v>1</v>
      </c>
      <c r="P99" s="471">
        <f t="shared" si="31"/>
        <v>2</v>
      </c>
      <c r="Q99" s="464">
        <f t="shared" si="31"/>
        <v>0</v>
      </c>
      <c r="R99" s="471">
        <f t="shared" si="31"/>
        <v>1</v>
      </c>
      <c r="S99" s="1"/>
      <c r="T99" s="464">
        <f t="shared" si="32"/>
        <v>19</v>
      </c>
      <c r="U99" s="471">
        <f t="shared" si="32"/>
        <v>6</v>
      </c>
      <c r="V99" s="10"/>
      <c r="W99" s="464">
        <f t="shared" si="33"/>
        <v>9</v>
      </c>
      <c r="X99" s="465">
        <f t="shared" si="33"/>
        <v>16</v>
      </c>
      <c r="Y99" s="460">
        <f t="shared" si="33"/>
        <v>25</v>
      </c>
      <c r="Z99" s="10"/>
    </row>
    <row r="100" spans="2:26" s="14" customFormat="1" ht="15" customHeight="1" x14ac:dyDescent="0.2">
      <c r="B100" s="13"/>
      <c r="C100" s="4"/>
      <c r="D100" s="12"/>
      <c r="E100" s="21"/>
      <c r="F100" s="21"/>
      <c r="G100" s="21"/>
      <c r="H100" s="21"/>
      <c r="I100" s="21"/>
      <c r="J100" s="21"/>
      <c r="K100" s="12"/>
      <c r="L100" s="12"/>
      <c r="M100" s="12"/>
      <c r="N100" s="12"/>
      <c r="Q100" s="12"/>
      <c r="R100" s="12"/>
      <c r="S100" s="12"/>
      <c r="T100" s="12"/>
      <c r="U100" s="12"/>
      <c r="W100" s="12"/>
      <c r="X100" s="12"/>
      <c r="Y100" s="12"/>
      <c r="Z100" s="10"/>
    </row>
    <row r="101" spans="2:26" s="14" customFormat="1" ht="15" customHeight="1" x14ac:dyDescent="0.2">
      <c r="B101" s="13"/>
      <c r="C101" s="4"/>
      <c r="D101" s="12"/>
      <c r="E101" s="129"/>
      <c r="F101" s="130" t="s">
        <v>42</v>
      </c>
      <c r="G101" s="131"/>
      <c r="H101" s="131"/>
      <c r="I101" s="132"/>
      <c r="J101" s="133" t="s">
        <v>0</v>
      </c>
      <c r="K101" s="12"/>
      <c r="L101" s="12"/>
      <c r="M101" s="12"/>
      <c r="N101" s="12"/>
      <c r="Q101" s="12"/>
      <c r="R101" s="12"/>
      <c r="S101" s="12"/>
      <c r="T101" s="12"/>
      <c r="U101" s="12"/>
      <c r="W101" s="12"/>
      <c r="X101" s="12"/>
      <c r="Y101" s="12"/>
      <c r="Z101" s="10"/>
    </row>
    <row r="102" spans="2:26" ht="15" customHeight="1" thickBot="1" x14ac:dyDescent="0.25"/>
    <row r="103" spans="2:26" s="42" customFormat="1" ht="30" customHeight="1" thickBot="1" x14ac:dyDescent="0.3">
      <c r="B103" s="40" t="s">
        <v>75</v>
      </c>
      <c r="C103" s="1097" t="s">
        <v>50</v>
      </c>
      <c r="D103" s="1098"/>
      <c r="E103" s="1097" t="s">
        <v>51</v>
      </c>
      <c r="F103" s="1111"/>
      <c r="G103" s="1112" t="s">
        <v>52</v>
      </c>
      <c r="H103" s="1098"/>
      <c r="I103" s="1097" t="s">
        <v>53</v>
      </c>
      <c r="J103" s="1098"/>
      <c r="K103" s="1097" t="s">
        <v>54</v>
      </c>
      <c r="L103" s="1098"/>
      <c r="M103" s="1097" t="s">
        <v>55</v>
      </c>
      <c r="N103" s="1098"/>
      <c r="O103" s="1097" t="s">
        <v>8</v>
      </c>
      <c r="P103" s="1098"/>
      <c r="Q103" s="1097" t="s">
        <v>56</v>
      </c>
      <c r="R103" s="1098"/>
      <c r="S103" s="1097" t="s">
        <v>3</v>
      </c>
      <c r="T103" s="1098"/>
      <c r="U103" s="41"/>
      <c r="V103" s="41"/>
      <c r="W103" s="1099" t="str">
        <f>B103</f>
        <v>Vessel Accidents</v>
      </c>
      <c r="X103" s="1100"/>
      <c r="Y103" s="1101"/>
    </row>
    <row r="104" spans="2:26" s="42" customFormat="1" ht="30" customHeight="1" thickBot="1" x14ac:dyDescent="0.3">
      <c r="B104" s="657" t="str">
        <f>T7</f>
        <v>2012  ~  2013</v>
      </c>
      <c r="C104" s="184" t="s">
        <v>6</v>
      </c>
      <c r="D104" s="185" t="s">
        <v>4</v>
      </c>
      <c r="E104" s="184" t="s">
        <v>6</v>
      </c>
      <c r="F104" s="185" t="s">
        <v>4</v>
      </c>
      <c r="G104" s="184" t="s">
        <v>6</v>
      </c>
      <c r="H104" s="185" t="s">
        <v>4</v>
      </c>
      <c r="I104" s="184" t="s">
        <v>6</v>
      </c>
      <c r="J104" s="185" t="s">
        <v>4</v>
      </c>
      <c r="K104" s="184" t="s">
        <v>6</v>
      </c>
      <c r="L104" s="185" t="s">
        <v>4</v>
      </c>
      <c r="M104" s="184" t="s">
        <v>6</v>
      </c>
      <c r="N104" s="185" t="s">
        <v>4</v>
      </c>
      <c r="O104" s="184" t="s">
        <v>6</v>
      </c>
      <c r="P104" s="185" t="s">
        <v>4</v>
      </c>
      <c r="Q104" s="184" t="s">
        <v>6</v>
      </c>
      <c r="R104" s="185" t="s">
        <v>4</v>
      </c>
      <c r="S104" s="184" t="s">
        <v>6</v>
      </c>
      <c r="T104" s="185" t="s">
        <v>4</v>
      </c>
      <c r="U104" s="43"/>
      <c r="V104" s="43"/>
      <c r="W104" s="184" t="s">
        <v>6</v>
      </c>
      <c r="X104" s="185" t="s">
        <v>4</v>
      </c>
      <c r="Y104" s="67" t="s">
        <v>28</v>
      </c>
    </row>
    <row r="105" spans="2:26" ht="15" customHeight="1" x14ac:dyDescent="0.2">
      <c r="B105" s="136" t="s">
        <v>30</v>
      </c>
      <c r="C105" s="84"/>
      <c r="D105" s="85"/>
      <c r="E105" s="26"/>
      <c r="F105" s="86"/>
      <c r="G105" s="84"/>
      <c r="H105" s="36"/>
      <c r="I105" s="26"/>
      <c r="J105" s="27"/>
      <c r="K105" s="109"/>
      <c r="L105" s="85"/>
      <c r="M105" s="26"/>
      <c r="N105" s="27"/>
      <c r="O105" s="109"/>
      <c r="P105" s="85"/>
      <c r="Q105" s="26"/>
      <c r="R105" s="27"/>
      <c r="S105" s="832">
        <v>1</v>
      </c>
      <c r="T105" s="36"/>
      <c r="U105" s="12"/>
      <c r="V105" s="12"/>
      <c r="W105" s="172">
        <f>I105+K105+M105+O105+G105+E105+C105+Q105+S105</f>
        <v>1</v>
      </c>
      <c r="X105" s="206">
        <f>J105+L105+N105+P105+H105+F105+D105+R105+T105</f>
        <v>0</v>
      </c>
      <c r="Y105" s="73">
        <f>W105+X105</f>
        <v>1</v>
      </c>
    </row>
    <row r="106" spans="2:26" ht="15" customHeight="1" x14ac:dyDescent="0.2">
      <c r="B106" s="63" t="s">
        <v>31</v>
      </c>
      <c r="C106" s="22"/>
      <c r="D106" s="87"/>
      <c r="E106" s="16"/>
      <c r="F106" s="23"/>
      <c r="G106" s="22"/>
      <c r="H106" s="778">
        <v>1</v>
      </c>
      <c r="I106" s="16"/>
      <c r="J106" s="15"/>
      <c r="K106" s="110"/>
      <c r="L106" s="87"/>
      <c r="M106" s="16"/>
      <c r="N106" s="15"/>
      <c r="O106" s="110"/>
      <c r="P106" s="87"/>
      <c r="Q106" s="16"/>
      <c r="R106" s="15"/>
      <c r="S106" s="110"/>
      <c r="T106" s="25"/>
      <c r="U106" s="12"/>
      <c r="V106" s="12"/>
      <c r="W106" s="174">
        <f t="shared" ref="W106:X117" si="35">I106+K106+M106+O106+G106+E106+C106+Q106+S106</f>
        <v>0</v>
      </c>
      <c r="X106" s="207">
        <f t="shared" si="35"/>
        <v>1</v>
      </c>
      <c r="Y106" s="74">
        <f t="shared" ref="Y106:Y117" si="36">W106+X106</f>
        <v>1</v>
      </c>
    </row>
    <row r="107" spans="2:26" ht="15" customHeight="1" x14ac:dyDescent="0.2">
      <c r="B107" s="63" t="s">
        <v>58</v>
      </c>
      <c r="C107" s="22"/>
      <c r="D107" s="87"/>
      <c r="E107" s="16"/>
      <c r="F107" s="23"/>
      <c r="G107" s="22"/>
      <c r="H107" s="25"/>
      <c r="I107" s="16"/>
      <c r="J107" s="15"/>
      <c r="K107" s="110"/>
      <c r="L107" s="87"/>
      <c r="M107" s="16"/>
      <c r="N107" s="15"/>
      <c r="O107" s="110"/>
      <c r="P107" s="87"/>
      <c r="Q107" s="16"/>
      <c r="R107" s="15"/>
      <c r="S107" s="110"/>
      <c r="T107" s="25"/>
      <c r="U107" s="12"/>
      <c r="V107" s="12"/>
      <c r="W107" s="178">
        <f t="shared" si="35"/>
        <v>0</v>
      </c>
      <c r="X107" s="209">
        <f t="shared" si="35"/>
        <v>0</v>
      </c>
      <c r="Y107" s="74">
        <f t="shared" si="36"/>
        <v>0</v>
      </c>
    </row>
    <row r="108" spans="2:26" ht="15" customHeight="1" x14ac:dyDescent="0.2">
      <c r="B108" s="64" t="s">
        <v>32</v>
      </c>
      <c r="C108" s="88"/>
      <c r="D108" s="89"/>
      <c r="E108" s="30"/>
      <c r="F108" s="32"/>
      <c r="G108" s="88"/>
      <c r="H108" s="831">
        <v>1</v>
      </c>
      <c r="I108" s="30"/>
      <c r="J108" s="31"/>
      <c r="K108" s="112"/>
      <c r="L108" s="89"/>
      <c r="M108" s="578">
        <v>1</v>
      </c>
      <c r="N108" s="31"/>
      <c r="O108" s="112"/>
      <c r="P108" s="89"/>
      <c r="Q108" s="30"/>
      <c r="R108" s="31"/>
      <c r="S108" s="112"/>
      <c r="T108" s="90"/>
      <c r="U108" s="12"/>
      <c r="V108" s="12"/>
      <c r="W108" s="174">
        <f t="shared" si="35"/>
        <v>1</v>
      </c>
      <c r="X108" s="207">
        <f t="shared" si="35"/>
        <v>1</v>
      </c>
      <c r="Y108" s="75">
        <f t="shared" si="36"/>
        <v>2</v>
      </c>
    </row>
    <row r="109" spans="2:26" ht="15" customHeight="1" x14ac:dyDescent="0.2">
      <c r="B109" s="63" t="s">
        <v>33</v>
      </c>
      <c r="C109" s="22"/>
      <c r="D109" s="87"/>
      <c r="E109" s="16"/>
      <c r="F109" s="23"/>
      <c r="G109" s="22"/>
      <c r="H109" s="25"/>
      <c r="I109" s="16"/>
      <c r="J109" s="15"/>
      <c r="K109" s="110"/>
      <c r="L109" s="87"/>
      <c r="M109" s="16"/>
      <c r="N109" s="15"/>
      <c r="O109" s="110"/>
      <c r="P109" s="87"/>
      <c r="Q109" s="16"/>
      <c r="R109" s="15"/>
      <c r="S109" s="110"/>
      <c r="T109" s="25"/>
      <c r="U109" s="12"/>
      <c r="V109" s="12"/>
      <c r="W109" s="174">
        <f t="shared" si="35"/>
        <v>0</v>
      </c>
      <c r="X109" s="207">
        <f t="shared" si="35"/>
        <v>0</v>
      </c>
      <c r="Y109" s="74">
        <f t="shared" si="36"/>
        <v>0</v>
      </c>
    </row>
    <row r="110" spans="2:26" ht="15" customHeight="1" x14ac:dyDescent="0.2">
      <c r="B110" s="65" t="s">
        <v>34</v>
      </c>
      <c r="C110" s="824">
        <v>1</v>
      </c>
      <c r="D110" s="94"/>
      <c r="E110" s="591">
        <v>1</v>
      </c>
      <c r="F110" s="35"/>
      <c r="G110" s="22"/>
      <c r="H110" s="95"/>
      <c r="I110" s="33"/>
      <c r="J110" s="34"/>
      <c r="K110" s="108"/>
      <c r="L110" s="94"/>
      <c r="M110" s="33"/>
      <c r="N110" s="34"/>
      <c r="O110" s="108"/>
      <c r="P110" s="94"/>
      <c r="Q110" s="33"/>
      <c r="R110" s="34"/>
      <c r="S110" s="108"/>
      <c r="T110" s="95"/>
      <c r="U110" s="12"/>
      <c r="V110" s="12"/>
      <c r="W110" s="174">
        <f t="shared" si="35"/>
        <v>2</v>
      </c>
      <c r="X110" s="207">
        <f t="shared" si="35"/>
        <v>0</v>
      </c>
      <c r="Y110" s="76">
        <f t="shared" si="36"/>
        <v>2</v>
      </c>
    </row>
    <row r="111" spans="2:26" ht="15" customHeight="1" x14ac:dyDescent="0.2">
      <c r="B111" s="63" t="s">
        <v>35</v>
      </c>
      <c r="C111" s="22"/>
      <c r="D111" s="87"/>
      <c r="E111" s="16"/>
      <c r="F111" s="23"/>
      <c r="G111" s="30"/>
      <c r="H111" s="15"/>
      <c r="I111" s="16"/>
      <c r="J111" s="15"/>
      <c r="K111" s="110"/>
      <c r="L111" s="87"/>
      <c r="M111" s="16"/>
      <c r="N111" s="15"/>
      <c r="O111" s="110"/>
      <c r="P111" s="87"/>
      <c r="Q111" s="545">
        <v>1</v>
      </c>
      <c r="R111" s="15"/>
      <c r="S111" s="110"/>
      <c r="T111" s="25"/>
      <c r="U111" s="12"/>
      <c r="V111" s="12"/>
      <c r="W111" s="176">
        <f t="shared" si="35"/>
        <v>1</v>
      </c>
      <c r="X111" s="208">
        <f t="shared" si="35"/>
        <v>0</v>
      </c>
      <c r="Y111" s="75">
        <f t="shared" si="36"/>
        <v>1</v>
      </c>
    </row>
    <row r="112" spans="2:26" ht="15" customHeight="1" x14ac:dyDescent="0.2">
      <c r="B112" s="63" t="s">
        <v>36</v>
      </c>
      <c r="C112" s="22"/>
      <c r="D112" s="87"/>
      <c r="E112" s="16"/>
      <c r="F112" s="23"/>
      <c r="G112" s="16"/>
      <c r="H112" s="15"/>
      <c r="I112" s="16"/>
      <c r="J112" s="15"/>
      <c r="K112" s="110"/>
      <c r="L112" s="87"/>
      <c r="M112" s="16"/>
      <c r="N112" s="15"/>
      <c r="O112" s="110"/>
      <c r="P112" s="87"/>
      <c r="Q112" s="16"/>
      <c r="R112" s="15"/>
      <c r="S112" s="110"/>
      <c r="T112" s="25"/>
      <c r="U112" s="12"/>
      <c r="V112" s="12"/>
      <c r="W112" s="174">
        <f t="shared" si="35"/>
        <v>0</v>
      </c>
      <c r="X112" s="207">
        <f t="shared" si="35"/>
        <v>0</v>
      </c>
      <c r="Y112" s="74">
        <f t="shared" si="36"/>
        <v>0</v>
      </c>
    </row>
    <row r="113" spans="2:25" ht="15" customHeight="1" x14ac:dyDescent="0.2">
      <c r="B113" s="63" t="s">
        <v>37</v>
      </c>
      <c r="C113" s="22"/>
      <c r="D113" s="87"/>
      <c r="E113" s="16"/>
      <c r="F113" s="23"/>
      <c r="G113" s="33"/>
      <c r="H113" s="15"/>
      <c r="I113" s="16"/>
      <c r="J113" s="15"/>
      <c r="K113" s="110"/>
      <c r="L113" s="87"/>
      <c r="M113" s="16"/>
      <c r="N113" s="15"/>
      <c r="O113" s="110"/>
      <c r="P113" s="87"/>
      <c r="Q113" s="16"/>
      <c r="R113" s="15"/>
      <c r="S113" s="110"/>
      <c r="T113" s="25"/>
      <c r="U113" s="12"/>
      <c r="V113" s="12"/>
      <c r="W113" s="178">
        <f t="shared" si="35"/>
        <v>0</v>
      </c>
      <c r="X113" s="209">
        <f t="shared" si="35"/>
        <v>0</v>
      </c>
      <c r="Y113" s="76">
        <f t="shared" si="36"/>
        <v>0</v>
      </c>
    </row>
    <row r="114" spans="2:25" ht="15" customHeight="1" x14ac:dyDescent="0.2">
      <c r="B114" s="64" t="s">
        <v>38</v>
      </c>
      <c r="C114" s="88"/>
      <c r="D114" s="89"/>
      <c r="E114" s="30"/>
      <c r="F114" s="32"/>
      <c r="G114" s="88"/>
      <c r="H114" s="90"/>
      <c r="I114" s="30"/>
      <c r="J114" s="31"/>
      <c r="K114" s="112"/>
      <c r="L114" s="89"/>
      <c r="M114" s="30"/>
      <c r="N114" s="31"/>
      <c r="O114" s="112"/>
      <c r="P114" s="89"/>
      <c r="Q114" s="30"/>
      <c r="R114" s="31"/>
      <c r="S114" s="112"/>
      <c r="T114" s="90"/>
      <c r="U114" s="12"/>
      <c r="V114" s="12"/>
      <c r="W114" s="174">
        <f t="shared" si="35"/>
        <v>0</v>
      </c>
      <c r="X114" s="207">
        <f t="shared" si="35"/>
        <v>0</v>
      </c>
      <c r="Y114" s="74">
        <f t="shared" si="36"/>
        <v>0</v>
      </c>
    </row>
    <row r="115" spans="2:25" ht="15" customHeight="1" x14ac:dyDescent="0.2">
      <c r="B115" s="63" t="s">
        <v>39</v>
      </c>
      <c r="C115" s="22"/>
      <c r="D115" s="87"/>
      <c r="E115" s="16"/>
      <c r="F115" s="23"/>
      <c r="G115" s="22"/>
      <c r="H115" s="25"/>
      <c r="I115" s="16"/>
      <c r="J115" s="15"/>
      <c r="K115" s="110"/>
      <c r="L115" s="87"/>
      <c r="M115" s="16"/>
      <c r="N115" s="15"/>
      <c r="O115" s="110"/>
      <c r="P115" s="87"/>
      <c r="Q115" s="16"/>
      <c r="R115" s="15"/>
      <c r="S115" s="110"/>
      <c r="T115" s="25"/>
      <c r="U115" s="121"/>
      <c r="V115" s="12"/>
      <c r="W115" s="174">
        <f t="shared" si="35"/>
        <v>0</v>
      </c>
      <c r="X115" s="207">
        <f t="shared" si="35"/>
        <v>0</v>
      </c>
      <c r="Y115" s="74">
        <f t="shared" si="36"/>
        <v>0</v>
      </c>
    </row>
    <row r="116" spans="2:25" ht="15" customHeight="1" thickBot="1" x14ac:dyDescent="0.25">
      <c r="B116" s="134" t="s">
        <v>40</v>
      </c>
      <c r="C116" s="96"/>
      <c r="D116" s="97"/>
      <c r="E116" s="115"/>
      <c r="F116" s="98"/>
      <c r="G116" s="96"/>
      <c r="H116" s="29"/>
      <c r="I116" s="115"/>
      <c r="J116" s="28"/>
      <c r="K116" s="113"/>
      <c r="L116" s="97"/>
      <c r="M116" s="115"/>
      <c r="N116" s="28"/>
      <c r="O116" s="113"/>
      <c r="P116" s="97"/>
      <c r="Q116" s="115"/>
      <c r="R116" s="28"/>
      <c r="S116" s="113"/>
      <c r="T116" s="29"/>
      <c r="U116" s="121"/>
      <c r="V116" s="12"/>
      <c r="W116" s="199">
        <f t="shared" si="35"/>
        <v>0</v>
      </c>
      <c r="X116" s="210">
        <f t="shared" si="35"/>
        <v>0</v>
      </c>
      <c r="Y116" s="77">
        <f t="shared" si="36"/>
        <v>0</v>
      </c>
    </row>
    <row r="117" spans="2:25" ht="15" customHeight="1" thickBot="1" x14ac:dyDescent="0.25">
      <c r="B117" s="66" t="s">
        <v>29</v>
      </c>
      <c r="C117" s="135">
        <f>SUM(C105:C116)</f>
        <v>1</v>
      </c>
      <c r="D117" s="137">
        <f t="shared" ref="D117:T117" si="37">SUM(D105:D116)</f>
        <v>0</v>
      </c>
      <c r="E117" s="154">
        <f t="shared" si="37"/>
        <v>1</v>
      </c>
      <c r="F117" s="156">
        <f t="shared" si="37"/>
        <v>0</v>
      </c>
      <c r="G117" s="135">
        <f t="shared" si="37"/>
        <v>0</v>
      </c>
      <c r="H117" s="137">
        <f t="shared" si="37"/>
        <v>2</v>
      </c>
      <c r="I117" s="154">
        <f t="shared" si="37"/>
        <v>0</v>
      </c>
      <c r="J117" s="156">
        <f t="shared" si="37"/>
        <v>0</v>
      </c>
      <c r="K117" s="154">
        <f t="shared" si="37"/>
        <v>0</v>
      </c>
      <c r="L117" s="156">
        <f t="shared" si="37"/>
        <v>0</v>
      </c>
      <c r="M117" s="154">
        <f t="shared" si="37"/>
        <v>1</v>
      </c>
      <c r="N117" s="156">
        <f t="shared" si="37"/>
        <v>0</v>
      </c>
      <c r="O117" s="154">
        <f t="shared" si="37"/>
        <v>0</v>
      </c>
      <c r="P117" s="156">
        <f t="shared" si="37"/>
        <v>0</v>
      </c>
      <c r="Q117" s="154">
        <f t="shared" si="37"/>
        <v>1</v>
      </c>
      <c r="R117" s="156">
        <f t="shared" si="37"/>
        <v>0</v>
      </c>
      <c r="S117" s="154">
        <f t="shared" si="37"/>
        <v>1</v>
      </c>
      <c r="T117" s="156">
        <f t="shared" si="37"/>
        <v>0</v>
      </c>
      <c r="U117" s="12"/>
      <c r="V117" s="12"/>
      <c r="W117" s="55">
        <f t="shared" si="35"/>
        <v>5</v>
      </c>
      <c r="X117" s="56">
        <f t="shared" si="35"/>
        <v>2</v>
      </c>
      <c r="Y117" s="57">
        <f t="shared" si="36"/>
        <v>7</v>
      </c>
    </row>
    <row r="118" spans="2:25" ht="15" hidden="1" customHeight="1" x14ac:dyDescent="0.2">
      <c r="B118" s="442" t="s">
        <v>30</v>
      </c>
      <c r="C118" s="447">
        <f>C105</f>
        <v>0</v>
      </c>
      <c r="D118" s="467">
        <f t="shared" ref="D118:T118" si="38">D105</f>
        <v>0</v>
      </c>
      <c r="E118" s="447">
        <f t="shared" si="38"/>
        <v>0</v>
      </c>
      <c r="F118" s="467">
        <f t="shared" si="38"/>
        <v>0</v>
      </c>
      <c r="G118" s="447">
        <f t="shared" si="38"/>
        <v>0</v>
      </c>
      <c r="H118" s="467">
        <f t="shared" si="38"/>
        <v>0</v>
      </c>
      <c r="I118" s="447">
        <f t="shared" si="38"/>
        <v>0</v>
      </c>
      <c r="J118" s="467">
        <f t="shared" si="38"/>
        <v>0</v>
      </c>
      <c r="K118" s="447">
        <f t="shared" si="38"/>
        <v>0</v>
      </c>
      <c r="L118" s="467">
        <f t="shared" si="38"/>
        <v>0</v>
      </c>
      <c r="M118" s="447">
        <f t="shared" si="38"/>
        <v>0</v>
      </c>
      <c r="N118" s="467">
        <f t="shared" si="38"/>
        <v>0</v>
      </c>
      <c r="O118" s="447">
        <f t="shared" si="38"/>
        <v>0</v>
      </c>
      <c r="P118" s="467">
        <f t="shared" si="38"/>
        <v>0</v>
      </c>
      <c r="Q118" s="447">
        <f t="shared" si="38"/>
        <v>0</v>
      </c>
      <c r="R118" s="467">
        <f t="shared" si="38"/>
        <v>0</v>
      </c>
      <c r="S118" s="447">
        <f t="shared" si="38"/>
        <v>1</v>
      </c>
      <c r="T118" s="467">
        <f t="shared" si="38"/>
        <v>0</v>
      </c>
      <c r="U118" s="1"/>
      <c r="W118" s="447">
        <f>W105</f>
        <v>1</v>
      </c>
      <c r="X118" s="449">
        <f>X105</f>
        <v>0</v>
      </c>
      <c r="Y118" s="456">
        <f>Y105</f>
        <v>1</v>
      </c>
    </row>
    <row r="119" spans="2:25" ht="15" hidden="1" customHeight="1" x14ac:dyDescent="0.2">
      <c r="B119" s="443" t="s">
        <v>31</v>
      </c>
      <c r="C119" s="461">
        <f>C106+C118</f>
        <v>0</v>
      </c>
      <c r="D119" s="468">
        <f t="shared" ref="D119:T129" si="39">D106+D118</f>
        <v>0</v>
      </c>
      <c r="E119" s="461">
        <f t="shared" si="39"/>
        <v>0</v>
      </c>
      <c r="F119" s="468">
        <f t="shared" si="39"/>
        <v>0</v>
      </c>
      <c r="G119" s="461">
        <f t="shared" si="39"/>
        <v>0</v>
      </c>
      <c r="H119" s="468">
        <f t="shared" si="39"/>
        <v>1</v>
      </c>
      <c r="I119" s="461">
        <f t="shared" si="39"/>
        <v>0</v>
      </c>
      <c r="J119" s="468">
        <f t="shared" si="39"/>
        <v>0</v>
      </c>
      <c r="K119" s="461">
        <f t="shared" si="39"/>
        <v>0</v>
      </c>
      <c r="L119" s="468">
        <f t="shared" si="39"/>
        <v>0</v>
      </c>
      <c r="M119" s="461">
        <f t="shared" si="39"/>
        <v>0</v>
      </c>
      <c r="N119" s="468">
        <f t="shared" si="39"/>
        <v>0</v>
      </c>
      <c r="O119" s="461">
        <f t="shared" si="39"/>
        <v>0</v>
      </c>
      <c r="P119" s="468">
        <f t="shared" si="39"/>
        <v>0</v>
      </c>
      <c r="Q119" s="461">
        <f t="shared" si="39"/>
        <v>0</v>
      </c>
      <c r="R119" s="468">
        <f t="shared" si="39"/>
        <v>0</v>
      </c>
      <c r="S119" s="461">
        <f t="shared" si="39"/>
        <v>1</v>
      </c>
      <c r="T119" s="468">
        <f t="shared" si="39"/>
        <v>0</v>
      </c>
      <c r="U119" s="1"/>
      <c r="W119" s="461">
        <f t="shared" ref="W119:Y129" si="40">W106+W118</f>
        <v>1</v>
      </c>
      <c r="X119" s="450">
        <f t="shared" si="40"/>
        <v>1</v>
      </c>
      <c r="Y119" s="457">
        <f t="shared" si="40"/>
        <v>2</v>
      </c>
    </row>
    <row r="120" spans="2:25" ht="15" hidden="1" customHeight="1" x14ac:dyDescent="0.2">
      <c r="B120" s="443" t="s">
        <v>58</v>
      </c>
      <c r="C120" s="462">
        <f t="shared" ref="C120:C129" si="41">C107+C119</f>
        <v>0</v>
      </c>
      <c r="D120" s="469">
        <f t="shared" si="39"/>
        <v>0</v>
      </c>
      <c r="E120" s="462">
        <f t="shared" si="39"/>
        <v>0</v>
      </c>
      <c r="F120" s="469">
        <f t="shared" si="39"/>
        <v>0</v>
      </c>
      <c r="G120" s="462">
        <f t="shared" si="39"/>
        <v>0</v>
      </c>
      <c r="H120" s="469">
        <f t="shared" si="39"/>
        <v>1</v>
      </c>
      <c r="I120" s="462">
        <f t="shared" si="39"/>
        <v>0</v>
      </c>
      <c r="J120" s="469">
        <f t="shared" si="39"/>
        <v>0</v>
      </c>
      <c r="K120" s="462">
        <f t="shared" si="39"/>
        <v>0</v>
      </c>
      <c r="L120" s="469">
        <f t="shared" si="39"/>
        <v>0</v>
      </c>
      <c r="M120" s="462">
        <f t="shared" si="39"/>
        <v>0</v>
      </c>
      <c r="N120" s="469">
        <f t="shared" si="39"/>
        <v>0</v>
      </c>
      <c r="O120" s="462">
        <f t="shared" si="39"/>
        <v>0</v>
      </c>
      <c r="P120" s="469">
        <f t="shared" si="39"/>
        <v>0</v>
      </c>
      <c r="Q120" s="462">
        <f t="shared" si="39"/>
        <v>0</v>
      </c>
      <c r="R120" s="469">
        <f t="shared" si="39"/>
        <v>0</v>
      </c>
      <c r="S120" s="462">
        <f t="shared" si="39"/>
        <v>1</v>
      </c>
      <c r="T120" s="469">
        <f t="shared" si="39"/>
        <v>0</v>
      </c>
      <c r="U120" s="1"/>
      <c r="W120" s="462">
        <f t="shared" si="40"/>
        <v>1</v>
      </c>
      <c r="X120" s="452">
        <f t="shared" si="40"/>
        <v>1</v>
      </c>
      <c r="Y120" s="458">
        <f t="shared" si="40"/>
        <v>2</v>
      </c>
    </row>
    <row r="121" spans="2:25" ht="15" hidden="1" customHeight="1" x14ac:dyDescent="0.2">
      <c r="B121" s="444" t="s">
        <v>32</v>
      </c>
      <c r="C121" s="461">
        <f t="shared" si="41"/>
        <v>0</v>
      </c>
      <c r="D121" s="468">
        <f t="shared" si="39"/>
        <v>0</v>
      </c>
      <c r="E121" s="461">
        <f t="shared" si="39"/>
        <v>0</v>
      </c>
      <c r="F121" s="468">
        <f t="shared" si="39"/>
        <v>0</v>
      </c>
      <c r="G121" s="461">
        <f t="shared" si="39"/>
        <v>0</v>
      </c>
      <c r="H121" s="468">
        <f t="shared" si="39"/>
        <v>2</v>
      </c>
      <c r="I121" s="461">
        <f t="shared" si="39"/>
        <v>0</v>
      </c>
      <c r="J121" s="468">
        <f t="shared" si="39"/>
        <v>0</v>
      </c>
      <c r="K121" s="461">
        <f t="shared" si="39"/>
        <v>0</v>
      </c>
      <c r="L121" s="468">
        <f t="shared" si="39"/>
        <v>0</v>
      </c>
      <c r="M121" s="461">
        <f t="shared" si="39"/>
        <v>1</v>
      </c>
      <c r="N121" s="468">
        <f t="shared" si="39"/>
        <v>0</v>
      </c>
      <c r="O121" s="461">
        <f t="shared" si="39"/>
        <v>0</v>
      </c>
      <c r="P121" s="468">
        <f t="shared" si="39"/>
        <v>0</v>
      </c>
      <c r="Q121" s="461">
        <f t="shared" si="39"/>
        <v>0</v>
      </c>
      <c r="R121" s="468">
        <f t="shared" si="39"/>
        <v>0</v>
      </c>
      <c r="S121" s="461">
        <f t="shared" si="39"/>
        <v>1</v>
      </c>
      <c r="T121" s="468">
        <f t="shared" si="39"/>
        <v>0</v>
      </c>
      <c r="U121" s="1"/>
      <c r="W121" s="461">
        <f t="shared" si="40"/>
        <v>2</v>
      </c>
      <c r="X121" s="450">
        <f t="shared" si="40"/>
        <v>2</v>
      </c>
      <c r="Y121" s="457">
        <f t="shared" si="40"/>
        <v>4</v>
      </c>
    </row>
    <row r="122" spans="2:25" ht="15" hidden="1" customHeight="1" x14ac:dyDescent="0.2">
      <c r="B122" s="443" t="s">
        <v>33</v>
      </c>
      <c r="C122" s="461">
        <f t="shared" si="41"/>
        <v>0</v>
      </c>
      <c r="D122" s="468">
        <f t="shared" si="39"/>
        <v>0</v>
      </c>
      <c r="E122" s="461">
        <f t="shared" si="39"/>
        <v>0</v>
      </c>
      <c r="F122" s="468">
        <f t="shared" si="39"/>
        <v>0</v>
      </c>
      <c r="G122" s="461">
        <f t="shared" si="39"/>
        <v>0</v>
      </c>
      <c r="H122" s="468">
        <f t="shared" si="39"/>
        <v>2</v>
      </c>
      <c r="I122" s="461">
        <f t="shared" si="39"/>
        <v>0</v>
      </c>
      <c r="J122" s="468">
        <f t="shared" si="39"/>
        <v>0</v>
      </c>
      <c r="K122" s="461">
        <f t="shared" si="39"/>
        <v>0</v>
      </c>
      <c r="L122" s="468">
        <f t="shared" si="39"/>
        <v>0</v>
      </c>
      <c r="M122" s="461">
        <f t="shared" si="39"/>
        <v>1</v>
      </c>
      <c r="N122" s="468">
        <f t="shared" si="39"/>
        <v>0</v>
      </c>
      <c r="O122" s="461">
        <f t="shared" si="39"/>
        <v>0</v>
      </c>
      <c r="P122" s="468">
        <f t="shared" si="39"/>
        <v>0</v>
      </c>
      <c r="Q122" s="461">
        <f t="shared" si="39"/>
        <v>0</v>
      </c>
      <c r="R122" s="468">
        <f t="shared" si="39"/>
        <v>0</v>
      </c>
      <c r="S122" s="461">
        <f t="shared" si="39"/>
        <v>1</v>
      </c>
      <c r="T122" s="468">
        <f t="shared" si="39"/>
        <v>0</v>
      </c>
      <c r="U122" s="1"/>
      <c r="W122" s="461">
        <f t="shared" si="40"/>
        <v>2</v>
      </c>
      <c r="X122" s="450">
        <f t="shared" si="40"/>
        <v>2</v>
      </c>
      <c r="Y122" s="457">
        <f t="shared" si="40"/>
        <v>4</v>
      </c>
    </row>
    <row r="123" spans="2:25" ht="15" hidden="1" customHeight="1" x14ac:dyDescent="0.2">
      <c r="B123" s="445" t="s">
        <v>34</v>
      </c>
      <c r="C123" s="461">
        <f t="shared" si="41"/>
        <v>1</v>
      </c>
      <c r="D123" s="468">
        <f t="shared" si="39"/>
        <v>0</v>
      </c>
      <c r="E123" s="461">
        <f t="shared" si="39"/>
        <v>1</v>
      </c>
      <c r="F123" s="468">
        <f t="shared" si="39"/>
        <v>0</v>
      </c>
      <c r="G123" s="461">
        <f t="shared" si="39"/>
        <v>0</v>
      </c>
      <c r="H123" s="468">
        <f t="shared" si="39"/>
        <v>2</v>
      </c>
      <c r="I123" s="461">
        <f t="shared" si="39"/>
        <v>0</v>
      </c>
      <c r="J123" s="468">
        <f t="shared" si="39"/>
        <v>0</v>
      </c>
      <c r="K123" s="461">
        <f t="shared" si="39"/>
        <v>0</v>
      </c>
      <c r="L123" s="468">
        <f t="shared" si="39"/>
        <v>0</v>
      </c>
      <c r="M123" s="461">
        <f t="shared" si="39"/>
        <v>1</v>
      </c>
      <c r="N123" s="468">
        <f t="shared" si="39"/>
        <v>0</v>
      </c>
      <c r="O123" s="461">
        <f t="shared" si="39"/>
        <v>0</v>
      </c>
      <c r="P123" s="468">
        <f t="shared" si="39"/>
        <v>0</v>
      </c>
      <c r="Q123" s="461">
        <f t="shared" si="39"/>
        <v>0</v>
      </c>
      <c r="R123" s="468">
        <f t="shared" si="39"/>
        <v>0</v>
      </c>
      <c r="S123" s="461">
        <f t="shared" si="39"/>
        <v>1</v>
      </c>
      <c r="T123" s="468">
        <f t="shared" si="39"/>
        <v>0</v>
      </c>
      <c r="U123" s="1"/>
      <c r="W123" s="461">
        <f t="shared" si="40"/>
        <v>4</v>
      </c>
      <c r="X123" s="450">
        <f t="shared" si="40"/>
        <v>2</v>
      </c>
      <c r="Y123" s="457">
        <f t="shared" si="40"/>
        <v>6</v>
      </c>
    </row>
    <row r="124" spans="2:25" ht="15" hidden="1" customHeight="1" x14ac:dyDescent="0.2">
      <c r="B124" s="443" t="s">
        <v>35</v>
      </c>
      <c r="C124" s="463">
        <f t="shared" si="41"/>
        <v>1</v>
      </c>
      <c r="D124" s="470">
        <f t="shared" si="39"/>
        <v>0</v>
      </c>
      <c r="E124" s="463">
        <f t="shared" si="39"/>
        <v>1</v>
      </c>
      <c r="F124" s="470">
        <f t="shared" si="39"/>
        <v>0</v>
      </c>
      <c r="G124" s="463">
        <f t="shared" si="39"/>
        <v>0</v>
      </c>
      <c r="H124" s="470">
        <f t="shared" si="39"/>
        <v>2</v>
      </c>
      <c r="I124" s="463">
        <f t="shared" si="39"/>
        <v>0</v>
      </c>
      <c r="J124" s="470">
        <f t="shared" si="39"/>
        <v>0</v>
      </c>
      <c r="K124" s="463">
        <f t="shared" si="39"/>
        <v>0</v>
      </c>
      <c r="L124" s="470">
        <f t="shared" si="39"/>
        <v>0</v>
      </c>
      <c r="M124" s="463">
        <f t="shared" si="39"/>
        <v>1</v>
      </c>
      <c r="N124" s="470">
        <f t="shared" si="39"/>
        <v>0</v>
      </c>
      <c r="O124" s="463">
        <f t="shared" si="39"/>
        <v>0</v>
      </c>
      <c r="P124" s="470">
        <f t="shared" si="39"/>
        <v>0</v>
      </c>
      <c r="Q124" s="463">
        <f t="shared" si="39"/>
        <v>1</v>
      </c>
      <c r="R124" s="470">
        <f t="shared" si="39"/>
        <v>0</v>
      </c>
      <c r="S124" s="463">
        <f t="shared" si="39"/>
        <v>1</v>
      </c>
      <c r="T124" s="470">
        <f t="shared" si="39"/>
        <v>0</v>
      </c>
      <c r="U124" s="1"/>
      <c r="W124" s="463">
        <f t="shared" si="40"/>
        <v>5</v>
      </c>
      <c r="X124" s="454">
        <f t="shared" si="40"/>
        <v>2</v>
      </c>
      <c r="Y124" s="459">
        <f t="shared" si="40"/>
        <v>7</v>
      </c>
    </row>
    <row r="125" spans="2:25" ht="15" hidden="1" customHeight="1" x14ac:dyDescent="0.2">
      <c r="B125" s="443" t="s">
        <v>36</v>
      </c>
      <c r="C125" s="461">
        <f t="shared" si="41"/>
        <v>1</v>
      </c>
      <c r="D125" s="468">
        <f t="shared" si="39"/>
        <v>0</v>
      </c>
      <c r="E125" s="461">
        <f t="shared" si="39"/>
        <v>1</v>
      </c>
      <c r="F125" s="468">
        <f t="shared" si="39"/>
        <v>0</v>
      </c>
      <c r="G125" s="461">
        <f t="shared" si="39"/>
        <v>0</v>
      </c>
      <c r="H125" s="468">
        <f t="shared" si="39"/>
        <v>2</v>
      </c>
      <c r="I125" s="461">
        <f t="shared" si="39"/>
        <v>0</v>
      </c>
      <c r="J125" s="468">
        <f t="shared" si="39"/>
        <v>0</v>
      </c>
      <c r="K125" s="461">
        <f t="shared" si="39"/>
        <v>0</v>
      </c>
      <c r="L125" s="468">
        <f t="shared" si="39"/>
        <v>0</v>
      </c>
      <c r="M125" s="461">
        <f t="shared" si="39"/>
        <v>1</v>
      </c>
      <c r="N125" s="468">
        <f t="shared" si="39"/>
        <v>0</v>
      </c>
      <c r="O125" s="461">
        <f t="shared" si="39"/>
        <v>0</v>
      </c>
      <c r="P125" s="468">
        <f t="shared" si="39"/>
        <v>0</v>
      </c>
      <c r="Q125" s="461">
        <f t="shared" si="39"/>
        <v>1</v>
      </c>
      <c r="R125" s="468">
        <f t="shared" si="39"/>
        <v>0</v>
      </c>
      <c r="S125" s="461">
        <f t="shared" si="39"/>
        <v>1</v>
      </c>
      <c r="T125" s="468">
        <f t="shared" si="39"/>
        <v>0</v>
      </c>
      <c r="U125" s="1"/>
      <c r="W125" s="461">
        <f t="shared" si="40"/>
        <v>5</v>
      </c>
      <c r="X125" s="450">
        <f t="shared" si="40"/>
        <v>2</v>
      </c>
      <c r="Y125" s="457">
        <f t="shared" si="40"/>
        <v>7</v>
      </c>
    </row>
    <row r="126" spans="2:25" ht="15" hidden="1" customHeight="1" x14ac:dyDescent="0.2">
      <c r="B126" s="443" t="s">
        <v>37</v>
      </c>
      <c r="C126" s="462">
        <f t="shared" si="41"/>
        <v>1</v>
      </c>
      <c r="D126" s="469">
        <f t="shared" si="39"/>
        <v>0</v>
      </c>
      <c r="E126" s="462">
        <f t="shared" si="39"/>
        <v>1</v>
      </c>
      <c r="F126" s="469">
        <f t="shared" si="39"/>
        <v>0</v>
      </c>
      <c r="G126" s="462">
        <f t="shared" si="39"/>
        <v>0</v>
      </c>
      <c r="H126" s="469">
        <f t="shared" si="39"/>
        <v>2</v>
      </c>
      <c r="I126" s="462">
        <f t="shared" si="39"/>
        <v>0</v>
      </c>
      <c r="J126" s="469">
        <f t="shared" si="39"/>
        <v>0</v>
      </c>
      <c r="K126" s="462">
        <f t="shared" si="39"/>
        <v>0</v>
      </c>
      <c r="L126" s="469">
        <f t="shared" si="39"/>
        <v>0</v>
      </c>
      <c r="M126" s="462">
        <f t="shared" si="39"/>
        <v>1</v>
      </c>
      <c r="N126" s="469">
        <f t="shared" si="39"/>
        <v>0</v>
      </c>
      <c r="O126" s="462">
        <f t="shared" si="39"/>
        <v>0</v>
      </c>
      <c r="P126" s="469">
        <f t="shared" si="39"/>
        <v>0</v>
      </c>
      <c r="Q126" s="462">
        <f t="shared" si="39"/>
        <v>1</v>
      </c>
      <c r="R126" s="469">
        <f t="shared" si="39"/>
        <v>0</v>
      </c>
      <c r="S126" s="462">
        <f t="shared" si="39"/>
        <v>1</v>
      </c>
      <c r="T126" s="469">
        <f t="shared" si="39"/>
        <v>0</v>
      </c>
      <c r="U126" s="1"/>
      <c r="W126" s="462">
        <f t="shared" si="40"/>
        <v>5</v>
      </c>
      <c r="X126" s="452">
        <f t="shared" si="40"/>
        <v>2</v>
      </c>
      <c r="Y126" s="458">
        <f t="shared" si="40"/>
        <v>7</v>
      </c>
    </row>
    <row r="127" spans="2:25" ht="15" hidden="1" customHeight="1" x14ac:dyDescent="0.2">
      <c r="B127" s="444" t="s">
        <v>38</v>
      </c>
      <c r="C127" s="461">
        <f t="shared" si="41"/>
        <v>1</v>
      </c>
      <c r="D127" s="468">
        <f t="shared" si="39"/>
        <v>0</v>
      </c>
      <c r="E127" s="461">
        <f t="shared" si="39"/>
        <v>1</v>
      </c>
      <c r="F127" s="468">
        <f t="shared" si="39"/>
        <v>0</v>
      </c>
      <c r="G127" s="461">
        <f t="shared" si="39"/>
        <v>0</v>
      </c>
      <c r="H127" s="468">
        <f t="shared" si="39"/>
        <v>2</v>
      </c>
      <c r="I127" s="461">
        <f t="shared" si="39"/>
        <v>0</v>
      </c>
      <c r="J127" s="468">
        <f t="shared" si="39"/>
        <v>0</v>
      </c>
      <c r="K127" s="461">
        <f t="shared" si="39"/>
        <v>0</v>
      </c>
      <c r="L127" s="468">
        <f t="shared" si="39"/>
        <v>0</v>
      </c>
      <c r="M127" s="461">
        <f t="shared" si="39"/>
        <v>1</v>
      </c>
      <c r="N127" s="468">
        <f t="shared" si="39"/>
        <v>0</v>
      </c>
      <c r="O127" s="461">
        <f t="shared" si="39"/>
        <v>0</v>
      </c>
      <c r="P127" s="468">
        <f t="shared" si="39"/>
        <v>0</v>
      </c>
      <c r="Q127" s="461">
        <f t="shared" si="39"/>
        <v>1</v>
      </c>
      <c r="R127" s="468">
        <f t="shared" si="39"/>
        <v>0</v>
      </c>
      <c r="S127" s="461">
        <f t="shared" si="39"/>
        <v>1</v>
      </c>
      <c r="T127" s="468">
        <f t="shared" si="39"/>
        <v>0</v>
      </c>
      <c r="U127" s="1"/>
      <c r="W127" s="461">
        <f t="shared" si="40"/>
        <v>5</v>
      </c>
      <c r="X127" s="450">
        <f t="shared" si="40"/>
        <v>2</v>
      </c>
      <c r="Y127" s="457">
        <f t="shared" si="40"/>
        <v>7</v>
      </c>
    </row>
    <row r="128" spans="2:25" ht="15" hidden="1" customHeight="1" x14ac:dyDescent="0.2">
      <c r="B128" s="443" t="s">
        <v>39</v>
      </c>
      <c r="C128" s="461">
        <f t="shared" si="41"/>
        <v>1</v>
      </c>
      <c r="D128" s="468">
        <f t="shared" si="39"/>
        <v>0</v>
      </c>
      <c r="E128" s="461">
        <f t="shared" si="39"/>
        <v>1</v>
      </c>
      <c r="F128" s="468">
        <f t="shared" si="39"/>
        <v>0</v>
      </c>
      <c r="G128" s="461">
        <f t="shared" si="39"/>
        <v>0</v>
      </c>
      <c r="H128" s="468">
        <f t="shared" si="39"/>
        <v>2</v>
      </c>
      <c r="I128" s="461">
        <f t="shared" si="39"/>
        <v>0</v>
      </c>
      <c r="J128" s="468">
        <f t="shared" si="39"/>
        <v>0</v>
      </c>
      <c r="K128" s="461">
        <f t="shared" si="39"/>
        <v>0</v>
      </c>
      <c r="L128" s="468">
        <f t="shared" si="39"/>
        <v>0</v>
      </c>
      <c r="M128" s="461">
        <f t="shared" si="39"/>
        <v>1</v>
      </c>
      <c r="N128" s="468">
        <f t="shared" si="39"/>
        <v>0</v>
      </c>
      <c r="O128" s="461">
        <f t="shared" si="39"/>
        <v>0</v>
      </c>
      <c r="P128" s="468">
        <f t="shared" si="39"/>
        <v>0</v>
      </c>
      <c r="Q128" s="461">
        <f t="shared" si="39"/>
        <v>1</v>
      </c>
      <c r="R128" s="468">
        <f t="shared" si="39"/>
        <v>0</v>
      </c>
      <c r="S128" s="461">
        <f t="shared" si="39"/>
        <v>1</v>
      </c>
      <c r="T128" s="468">
        <f t="shared" si="39"/>
        <v>0</v>
      </c>
      <c r="U128" s="1"/>
      <c r="W128" s="461">
        <f t="shared" si="40"/>
        <v>5</v>
      </c>
      <c r="X128" s="450">
        <f t="shared" si="40"/>
        <v>2</v>
      </c>
      <c r="Y128" s="457">
        <f t="shared" si="40"/>
        <v>7</v>
      </c>
    </row>
    <row r="129" spans="2:25" ht="15" hidden="1" customHeight="1" thickBot="1" x14ac:dyDescent="0.25">
      <c r="B129" s="446" t="s">
        <v>40</v>
      </c>
      <c r="C129" s="464">
        <f t="shared" si="41"/>
        <v>1</v>
      </c>
      <c r="D129" s="471">
        <f t="shared" si="39"/>
        <v>0</v>
      </c>
      <c r="E129" s="464">
        <f t="shared" si="39"/>
        <v>1</v>
      </c>
      <c r="F129" s="471">
        <f t="shared" si="39"/>
        <v>0</v>
      </c>
      <c r="G129" s="464">
        <f t="shared" si="39"/>
        <v>0</v>
      </c>
      <c r="H129" s="471">
        <f t="shared" si="39"/>
        <v>2</v>
      </c>
      <c r="I129" s="464">
        <f t="shared" si="39"/>
        <v>0</v>
      </c>
      <c r="J129" s="471">
        <f t="shared" si="39"/>
        <v>0</v>
      </c>
      <c r="K129" s="464">
        <f t="shared" si="39"/>
        <v>0</v>
      </c>
      <c r="L129" s="471">
        <f t="shared" si="39"/>
        <v>0</v>
      </c>
      <c r="M129" s="464">
        <f t="shared" si="39"/>
        <v>1</v>
      </c>
      <c r="N129" s="471">
        <f t="shared" si="39"/>
        <v>0</v>
      </c>
      <c r="O129" s="464">
        <f t="shared" si="39"/>
        <v>0</v>
      </c>
      <c r="P129" s="471">
        <f t="shared" si="39"/>
        <v>0</v>
      </c>
      <c r="Q129" s="464">
        <f t="shared" si="39"/>
        <v>1</v>
      </c>
      <c r="R129" s="471">
        <f t="shared" si="39"/>
        <v>0</v>
      </c>
      <c r="S129" s="464">
        <f t="shared" si="39"/>
        <v>1</v>
      </c>
      <c r="T129" s="471">
        <f t="shared" si="39"/>
        <v>0</v>
      </c>
      <c r="U129" s="1"/>
      <c r="W129" s="464">
        <f t="shared" si="40"/>
        <v>5</v>
      </c>
      <c r="X129" s="465">
        <f t="shared" si="40"/>
        <v>2</v>
      </c>
      <c r="Y129" s="460">
        <f t="shared" si="40"/>
        <v>7</v>
      </c>
    </row>
    <row r="130" spans="2:25" ht="15" customHeight="1" x14ac:dyDescent="0.2">
      <c r="C130" s="5"/>
      <c r="D130" s="9"/>
      <c r="K130" s="9"/>
      <c r="L130" s="9"/>
      <c r="M130" s="9"/>
      <c r="N130" s="9"/>
      <c r="O130" s="9"/>
      <c r="P130" s="9"/>
      <c r="Q130" s="9"/>
      <c r="R130" s="9"/>
      <c r="W130" s="9"/>
      <c r="X130" s="9"/>
      <c r="Y130" s="7"/>
    </row>
    <row r="131" spans="2:25" ht="15" customHeight="1" x14ac:dyDescent="0.2">
      <c r="C131" s="5"/>
      <c r="D131" s="9"/>
      <c r="E131" s="129"/>
      <c r="F131" s="130" t="s">
        <v>42</v>
      </c>
      <c r="G131" s="131"/>
      <c r="H131" s="131"/>
      <c r="I131" s="132"/>
      <c r="J131" s="133" t="s">
        <v>0</v>
      </c>
      <c r="K131" s="9"/>
      <c r="L131" s="9"/>
      <c r="M131" s="9"/>
      <c r="N131" s="9"/>
      <c r="O131" s="9"/>
      <c r="P131" s="9"/>
      <c r="Q131" s="9"/>
      <c r="R131" s="9"/>
      <c r="W131" s="9"/>
      <c r="X131" s="9"/>
      <c r="Y131" s="7"/>
    </row>
    <row r="132" spans="2:25" s="7" customFormat="1" ht="15" customHeight="1" thickBot="1" x14ac:dyDescent="0.25">
      <c r="C132" s="5"/>
      <c r="D132" s="9"/>
      <c r="E132" s="53"/>
      <c r="F132" s="54"/>
      <c r="G132" s="5"/>
      <c r="H132" s="5"/>
      <c r="I132" s="5"/>
      <c r="J132" s="8"/>
      <c r="K132" s="9"/>
      <c r="L132" s="9"/>
      <c r="M132" s="9"/>
      <c r="N132" s="9"/>
      <c r="O132" s="9"/>
      <c r="P132" s="9"/>
      <c r="Q132" s="9"/>
      <c r="R132" s="9"/>
      <c r="U132" s="24"/>
      <c r="V132" s="24"/>
      <c r="W132" s="9"/>
      <c r="X132" s="9"/>
    </row>
    <row r="133" spans="2:25" s="44" customFormat="1" ht="30" customHeight="1" thickBot="1" x14ac:dyDescent="0.3">
      <c r="B133" s="62" t="s">
        <v>41</v>
      </c>
      <c r="C133" s="1097" t="s">
        <v>11</v>
      </c>
      <c r="D133" s="1098"/>
      <c r="E133" s="1097" t="s">
        <v>43</v>
      </c>
      <c r="F133" s="1098"/>
      <c r="G133" s="1097" t="s">
        <v>44</v>
      </c>
      <c r="H133" s="1098"/>
      <c r="I133" s="1097" t="s">
        <v>45</v>
      </c>
      <c r="J133" s="1098"/>
      <c r="K133" s="1097" t="s">
        <v>46</v>
      </c>
      <c r="L133" s="1098"/>
      <c r="M133" s="1097" t="s">
        <v>3</v>
      </c>
      <c r="N133" s="1098"/>
      <c r="O133" s="1097" t="s">
        <v>47</v>
      </c>
      <c r="P133" s="1098"/>
      <c r="Q133" s="1097" t="s">
        <v>7</v>
      </c>
      <c r="R133" s="1098"/>
      <c r="T133" s="1102" t="s">
        <v>107</v>
      </c>
      <c r="U133" s="1103"/>
      <c r="V133" s="45"/>
      <c r="W133" s="1108" t="str">
        <f>B133</f>
        <v>Near Miss</v>
      </c>
      <c r="X133" s="1109"/>
      <c r="Y133" s="1110"/>
    </row>
    <row r="134" spans="2:25" s="44" customFormat="1" ht="30" customHeight="1" thickBot="1" x14ac:dyDescent="0.3">
      <c r="B134" s="657" t="str">
        <f>T7</f>
        <v>2012  ~  2013</v>
      </c>
      <c r="C134" s="184" t="s">
        <v>6</v>
      </c>
      <c r="D134" s="185" t="s">
        <v>4</v>
      </c>
      <c r="E134" s="184" t="s">
        <v>6</v>
      </c>
      <c r="F134" s="185" t="s">
        <v>4</v>
      </c>
      <c r="G134" s="184" t="s">
        <v>6</v>
      </c>
      <c r="H134" s="185" t="s">
        <v>4</v>
      </c>
      <c r="I134" s="184" t="s">
        <v>6</v>
      </c>
      <c r="J134" s="185" t="s">
        <v>4</v>
      </c>
      <c r="K134" s="184" t="s">
        <v>6</v>
      </c>
      <c r="L134" s="185" t="s">
        <v>4</v>
      </c>
      <c r="M134" s="184" t="s">
        <v>6</v>
      </c>
      <c r="N134" s="185" t="s">
        <v>4</v>
      </c>
      <c r="O134" s="184" t="s">
        <v>6</v>
      </c>
      <c r="P134" s="185" t="s">
        <v>4</v>
      </c>
      <c r="Q134" s="184" t="s">
        <v>6</v>
      </c>
      <c r="R134" s="185" t="s">
        <v>4</v>
      </c>
      <c r="T134" s="142" t="s">
        <v>74</v>
      </c>
      <c r="U134" s="143" t="s">
        <v>1</v>
      </c>
      <c r="V134" s="45"/>
      <c r="W134" s="184" t="s">
        <v>6</v>
      </c>
      <c r="X134" s="185" t="s">
        <v>4</v>
      </c>
      <c r="Y134" s="67" t="s">
        <v>28</v>
      </c>
    </row>
    <row r="135" spans="2:25" ht="15" customHeight="1" x14ac:dyDescent="0.2">
      <c r="B135" s="63" t="s">
        <v>30</v>
      </c>
      <c r="C135" s="84"/>
      <c r="D135" s="85"/>
      <c r="E135" s="26"/>
      <c r="F135" s="86"/>
      <c r="G135" s="84"/>
      <c r="H135" s="36"/>
      <c r="I135" s="26"/>
      <c r="J135" s="27"/>
      <c r="K135" s="109"/>
      <c r="L135" s="85"/>
      <c r="M135" s="26"/>
      <c r="N135" s="27"/>
      <c r="O135" s="109"/>
      <c r="P135" s="85"/>
      <c r="Q135" s="26"/>
      <c r="R135" s="27"/>
      <c r="S135" s="10"/>
      <c r="T135" s="148">
        <v>0</v>
      </c>
      <c r="U135" s="149">
        <v>1</v>
      </c>
      <c r="W135" s="172">
        <f>I135+K135+M135+O135+G135+E135+C135+Q135</f>
        <v>0</v>
      </c>
      <c r="X135" s="206">
        <f>J135+L135+N135+P135+H135+F135+D135+R135</f>
        <v>0</v>
      </c>
      <c r="Y135" s="68">
        <f>W135+X135</f>
        <v>0</v>
      </c>
    </row>
    <row r="136" spans="2:25" ht="15" customHeight="1" x14ac:dyDescent="0.2">
      <c r="B136" s="63" t="s">
        <v>31</v>
      </c>
      <c r="C136" s="22"/>
      <c r="D136" s="87"/>
      <c r="E136" s="16"/>
      <c r="F136" s="23"/>
      <c r="G136" s="22"/>
      <c r="H136" s="25"/>
      <c r="I136" s="16"/>
      <c r="J136" s="15"/>
      <c r="K136" s="110"/>
      <c r="L136" s="87"/>
      <c r="M136" s="16"/>
      <c r="N136" s="15"/>
      <c r="O136" s="110"/>
      <c r="P136" s="87"/>
      <c r="Q136" s="16"/>
      <c r="R136" s="580">
        <v>1</v>
      </c>
      <c r="S136" s="10"/>
      <c r="T136" s="146">
        <v>2</v>
      </c>
      <c r="U136" s="147">
        <v>0</v>
      </c>
      <c r="W136" s="174">
        <f>I136+K136+M136+O136+G136+E136+C136+Q136</f>
        <v>0</v>
      </c>
      <c r="X136" s="207">
        <f>J136+L136+N136+P136+H136+F136+D136+R136</f>
        <v>1</v>
      </c>
      <c r="Y136" s="69">
        <f t="shared" ref="Y136:Y147" si="42">W136+X136</f>
        <v>1</v>
      </c>
    </row>
    <row r="137" spans="2:25" ht="15" customHeight="1" x14ac:dyDescent="0.2">
      <c r="B137" s="63" t="s">
        <v>58</v>
      </c>
      <c r="C137" s="22"/>
      <c r="D137" s="87"/>
      <c r="E137" s="16"/>
      <c r="F137" s="23"/>
      <c r="G137" s="22"/>
      <c r="H137" s="25"/>
      <c r="I137" s="16"/>
      <c r="J137" s="15"/>
      <c r="K137" s="110"/>
      <c r="L137" s="87"/>
      <c r="M137" s="542">
        <v>1</v>
      </c>
      <c r="N137" s="580">
        <v>1</v>
      </c>
      <c r="O137" s="110"/>
      <c r="P137" s="581">
        <v>1</v>
      </c>
      <c r="Q137" s="16"/>
      <c r="R137" s="15"/>
      <c r="S137" s="10"/>
      <c r="T137" s="150">
        <v>2</v>
      </c>
      <c r="U137" s="151">
        <v>1</v>
      </c>
      <c r="W137" s="174">
        <f t="shared" ref="W137:X147" si="43">I137+K137+M137+O137+G137+E137+C137+Q137</f>
        <v>1</v>
      </c>
      <c r="X137" s="207">
        <f t="shared" si="43"/>
        <v>2</v>
      </c>
      <c r="Y137" s="69">
        <f t="shared" si="42"/>
        <v>3</v>
      </c>
    </row>
    <row r="138" spans="2:25" ht="15" customHeight="1" x14ac:dyDescent="0.25">
      <c r="B138" s="64" t="s">
        <v>32</v>
      </c>
      <c r="C138" s="88"/>
      <c r="D138" s="89"/>
      <c r="E138" s="30"/>
      <c r="F138" s="32"/>
      <c r="G138" s="651"/>
      <c r="H138" s="652"/>
      <c r="I138" s="30"/>
      <c r="J138" s="31"/>
      <c r="K138" s="112"/>
      <c r="L138" s="89"/>
      <c r="M138" s="576">
        <v>1</v>
      </c>
      <c r="N138" s="31"/>
      <c r="O138" s="112"/>
      <c r="P138" s="89"/>
      <c r="Q138" s="30"/>
      <c r="R138" s="31"/>
      <c r="S138" s="10"/>
      <c r="T138" s="146">
        <v>3</v>
      </c>
      <c r="U138" s="147">
        <v>0</v>
      </c>
      <c r="W138" s="176">
        <f t="shared" si="43"/>
        <v>1</v>
      </c>
      <c r="X138" s="208">
        <f t="shared" si="43"/>
        <v>0</v>
      </c>
      <c r="Y138" s="70">
        <f t="shared" si="42"/>
        <v>1</v>
      </c>
    </row>
    <row r="139" spans="2:25" ht="15" customHeight="1" x14ac:dyDescent="0.25">
      <c r="B139" s="63" t="s">
        <v>33</v>
      </c>
      <c r="C139" s="91"/>
      <c r="D139" s="87"/>
      <c r="E139" s="92"/>
      <c r="F139" s="23"/>
      <c r="G139" s="22"/>
      <c r="H139" s="25"/>
      <c r="I139" s="16"/>
      <c r="J139" s="15"/>
      <c r="K139" s="111"/>
      <c r="L139" s="87"/>
      <c r="M139" s="16"/>
      <c r="N139" s="747">
        <v>1</v>
      </c>
      <c r="O139" s="111"/>
      <c r="P139" s="87"/>
      <c r="Q139" s="92"/>
      <c r="R139" s="15"/>
      <c r="S139" s="10"/>
      <c r="T139" s="146">
        <v>0</v>
      </c>
      <c r="U139" s="147">
        <v>1</v>
      </c>
      <c r="W139" s="174">
        <f t="shared" si="43"/>
        <v>0</v>
      </c>
      <c r="X139" s="207">
        <f t="shared" si="43"/>
        <v>1</v>
      </c>
      <c r="Y139" s="69">
        <f t="shared" si="42"/>
        <v>1</v>
      </c>
    </row>
    <row r="140" spans="2:25" ht="15" customHeight="1" x14ac:dyDescent="0.25">
      <c r="B140" s="65" t="s">
        <v>34</v>
      </c>
      <c r="C140" s="93"/>
      <c r="D140" s="94"/>
      <c r="E140" s="33"/>
      <c r="F140" s="35"/>
      <c r="G140" s="93"/>
      <c r="H140" s="95"/>
      <c r="I140" s="33"/>
      <c r="J140" s="34"/>
      <c r="K140" s="830">
        <v>1</v>
      </c>
      <c r="L140" s="94"/>
      <c r="M140" s="591">
        <v>3</v>
      </c>
      <c r="N140" s="161"/>
      <c r="O140" s="830">
        <v>2</v>
      </c>
      <c r="P140" s="94"/>
      <c r="Q140" s="33"/>
      <c r="R140" s="34"/>
      <c r="S140" s="10"/>
      <c r="T140" s="146">
        <v>7</v>
      </c>
      <c r="U140" s="147">
        <v>1</v>
      </c>
      <c r="W140" s="178">
        <f t="shared" si="43"/>
        <v>6</v>
      </c>
      <c r="X140" s="209">
        <f t="shared" si="43"/>
        <v>0</v>
      </c>
      <c r="Y140" s="71">
        <f t="shared" si="42"/>
        <v>6</v>
      </c>
    </row>
    <row r="141" spans="2:25" ht="15" customHeight="1" x14ac:dyDescent="0.25">
      <c r="B141" s="63" t="s">
        <v>35</v>
      </c>
      <c r="C141" s="22"/>
      <c r="D141" s="87"/>
      <c r="E141" s="16"/>
      <c r="F141" s="23"/>
      <c r="G141" s="22"/>
      <c r="H141" s="25"/>
      <c r="I141" s="16"/>
      <c r="J141" s="15"/>
      <c r="K141" s="110"/>
      <c r="L141" s="87"/>
      <c r="M141" s="16"/>
      <c r="N141" s="15"/>
      <c r="O141" s="774">
        <v>1</v>
      </c>
      <c r="P141" s="157"/>
      <c r="Q141" s="16"/>
      <c r="R141" s="15"/>
      <c r="S141" s="10"/>
      <c r="T141" s="148">
        <v>1</v>
      </c>
      <c r="U141" s="149">
        <v>1</v>
      </c>
      <c r="W141" s="174">
        <f t="shared" si="43"/>
        <v>1</v>
      </c>
      <c r="X141" s="207">
        <f t="shared" si="43"/>
        <v>0</v>
      </c>
      <c r="Y141" s="70">
        <f t="shared" si="42"/>
        <v>1</v>
      </c>
    </row>
    <row r="142" spans="2:25" ht="15" customHeight="1" x14ac:dyDescent="0.25">
      <c r="B142" s="63" t="s">
        <v>36</v>
      </c>
      <c r="C142" s="91"/>
      <c r="D142" s="87"/>
      <c r="E142" s="92"/>
      <c r="F142" s="23"/>
      <c r="G142" s="22"/>
      <c r="H142" s="25"/>
      <c r="I142" s="16"/>
      <c r="J142" s="15"/>
      <c r="K142" s="110"/>
      <c r="L142" s="87"/>
      <c r="M142" s="92"/>
      <c r="N142" s="15"/>
      <c r="O142" s="110"/>
      <c r="P142" s="87"/>
      <c r="Q142" s="545">
        <v>1</v>
      </c>
      <c r="R142" s="15"/>
      <c r="S142" s="10"/>
      <c r="T142" s="146">
        <v>1</v>
      </c>
      <c r="U142" s="147"/>
      <c r="W142" s="174">
        <f t="shared" si="43"/>
        <v>1</v>
      </c>
      <c r="X142" s="207">
        <f t="shared" si="43"/>
        <v>0</v>
      </c>
      <c r="Y142" s="69">
        <f t="shared" si="42"/>
        <v>1</v>
      </c>
    </row>
    <row r="143" spans="2:25" ht="15" customHeight="1" x14ac:dyDescent="0.2">
      <c r="B143" s="63" t="s">
        <v>37</v>
      </c>
      <c r="C143" s="22"/>
      <c r="D143" s="87"/>
      <c r="E143" s="16"/>
      <c r="F143" s="23"/>
      <c r="G143" s="22"/>
      <c r="H143" s="25"/>
      <c r="I143" s="16"/>
      <c r="J143" s="15"/>
      <c r="K143" s="110"/>
      <c r="L143" s="87"/>
      <c r="M143" s="16"/>
      <c r="N143" s="15"/>
      <c r="O143" s="110"/>
      <c r="P143" s="87"/>
      <c r="Q143" s="16"/>
      <c r="R143" s="15"/>
      <c r="S143" s="10"/>
      <c r="T143" s="150"/>
      <c r="U143" s="151"/>
      <c r="W143" s="178">
        <f t="shared" si="43"/>
        <v>0</v>
      </c>
      <c r="X143" s="209">
        <f t="shared" si="43"/>
        <v>0</v>
      </c>
      <c r="Y143" s="71">
        <f t="shared" si="42"/>
        <v>0</v>
      </c>
    </row>
    <row r="144" spans="2:25" ht="15" customHeight="1" x14ac:dyDescent="0.2">
      <c r="B144" s="64" t="s">
        <v>38</v>
      </c>
      <c r="C144" s="88"/>
      <c r="D144" s="89"/>
      <c r="E144" s="30"/>
      <c r="F144" s="32"/>
      <c r="G144" s="88"/>
      <c r="H144" s="90"/>
      <c r="I144" s="30"/>
      <c r="J144" s="31"/>
      <c r="K144" s="112"/>
      <c r="L144" s="89"/>
      <c r="M144" s="30"/>
      <c r="N144" s="31"/>
      <c r="O144" s="112"/>
      <c r="P144" s="89"/>
      <c r="Q144" s="30"/>
      <c r="R144" s="31"/>
      <c r="S144" s="10"/>
      <c r="T144" s="146"/>
      <c r="U144" s="147"/>
      <c r="W144" s="174">
        <f t="shared" si="43"/>
        <v>0</v>
      </c>
      <c r="X144" s="207">
        <f t="shared" si="43"/>
        <v>0</v>
      </c>
      <c r="Y144" s="69">
        <f t="shared" si="42"/>
        <v>0</v>
      </c>
    </row>
    <row r="145" spans="2:25" ht="15" customHeight="1" x14ac:dyDescent="0.2">
      <c r="B145" s="63" t="s">
        <v>39</v>
      </c>
      <c r="C145" s="22"/>
      <c r="D145" s="87"/>
      <c r="E145" s="16"/>
      <c r="F145" s="23"/>
      <c r="G145" s="16"/>
      <c r="H145" s="15"/>
      <c r="I145" s="16"/>
      <c r="J145" s="15"/>
      <c r="K145" s="110"/>
      <c r="L145" s="87"/>
      <c r="M145" s="16"/>
      <c r="N145" s="15"/>
      <c r="O145" s="110"/>
      <c r="P145" s="87"/>
      <c r="Q145" s="16"/>
      <c r="R145" s="15"/>
      <c r="S145" s="10"/>
      <c r="T145" s="146"/>
      <c r="U145" s="147"/>
      <c r="W145" s="174">
        <f t="shared" si="43"/>
        <v>0</v>
      </c>
      <c r="X145" s="207">
        <f t="shared" si="43"/>
        <v>0</v>
      </c>
      <c r="Y145" s="69">
        <f t="shared" si="42"/>
        <v>0</v>
      </c>
    </row>
    <row r="146" spans="2:25" ht="15" customHeight="1" thickBot="1" x14ac:dyDescent="0.25">
      <c r="B146" s="63" t="s">
        <v>40</v>
      </c>
      <c r="C146" s="96"/>
      <c r="D146" s="772">
        <v>1</v>
      </c>
      <c r="E146" s="115"/>
      <c r="F146" s="98"/>
      <c r="G146" s="96"/>
      <c r="H146" s="29"/>
      <c r="I146" s="115"/>
      <c r="J146" s="28"/>
      <c r="K146" s="113"/>
      <c r="L146" s="97"/>
      <c r="M146" s="115"/>
      <c r="N146" s="28"/>
      <c r="O146" s="113"/>
      <c r="P146" s="97"/>
      <c r="Q146" s="115"/>
      <c r="R146" s="28"/>
      <c r="S146" s="10"/>
      <c r="T146" s="146">
        <v>1</v>
      </c>
      <c r="U146" s="147"/>
      <c r="W146" s="199">
        <f t="shared" si="43"/>
        <v>0</v>
      </c>
      <c r="X146" s="210">
        <f t="shared" si="43"/>
        <v>1</v>
      </c>
      <c r="Y146" s="72">
        <f t="shared" si="42"/>
        <v>1</v>
      </c>
    </row>
    <row r="147" spans="2:25" s="2" customFormat="1" ht="15" customHeight="1" thickBot="1" x14ac:dyDescent="0.25">
      <c r="B147" s="66" t="s">
        <v>29</v>
      </c>
      <c r="C147" s="83">
        <f>SUM(C135:C146)</f>
        <v>0</v>
      </c>
      <c r="D147" s="82">
        <f t="shared" ref="D147:R147" si="44">SUM(D135:D146)</f>
        <v>1</v>
      </c>
      <c r="E147" s="83">
        <f>SUM(E135:E146)</f>
        <v>0</v>
      </c>
      <c r="F147" s="82">
        <f t="shared" si="44"/>
        <v>0</v>
      </c>
      <c r="G147" s="83">
        <f t="shared" si="44"/>
        <v>0</v>
      </c>
      <c r="H147" s="82">
        <f t="shared" si="44"/>
        <v>0</v>
      </c>
      <c r="I147" s="83">
        <f t="shared" si="44"/>
        <v>0</v>
      </c>
      <c r="J147" s="82">
        <f t="shared" si="44"/>
        <v>0</v>
      </c>
      <c r="K147" s="83">
        <f t="shared" si="44"/>
        <v>1</v>
      </c>
      <c r="L147" s="82">
        <f t="shared" si="44"/>
        <v>0</v>
      </c>
      <c r="M147" s="83">
        <f t="shared" si="44"/>
        <v>5</v>
      </c>
      <c r="N147" s="82">
        <f t="shared" si="44"/>
        <v>2</v>
      </c>
      <c r="O147" s="83">
        <f t="shared" si="44"/>
        <v>3</v>
      </c>
      <c r="P147" s="82">
        <f t="shared" si="44"/>
        <v>1</v>
      </c>
      <c r="Q147" s="83">
        <f t="shared" si="44"/>
        <v>1</v>
      </c>
      <c r="R147" s="82">
        <f t="shared" si="44"/>
        <v>1</v>
      </c>
      <c r="T147" s="59">
        <f>SUM(T135:T146)</f>
        <v>17</v>
      </c>
      <c r="U147" s="56">
        <f>SUM(U135:U146)</f>
        <v>5</v>
      </c>
      <c r="V147" s="14"/>
      <c r="W147" s="55">
        <f t="shared" si="43"/>
        <v>10</v>
      </c>
      <c r="X147" s="56">
        <f t="shared" si="43"/>
        <v>5</v>
      </c>
      <c r="Y147" s="57">
        <f t="shared" si="42"/>
        <v>15</v>
      </c>
    </row>
    <row r="148" spans="2:25" ht="15" hidden="1" customHeight="1" x14ac:dyDescent="0.2">
      <c r="B148" s="442" t="s">
        <v>30</v>
      </c>
      <c r="C148" s="447">
        <f>C135</f>
        <v>0</v>
      </c>
      <c r="D148" s="467">
        <f t="shared" ref="D148:P148" si="45">D135</f>
        <v>0</v>
      </c>
      <c r="E148" s="447">
        <f t="shared" si="45"/>
        <v>0</v>
      </c>
      <c r="F148" s="467">
        <f t="shared" si="45"/>
        <v>0</v>
      </c>
      <c r="G148" s="447">
        <f t="shared" si="45"/>
        <v>0</v>
      </c>
      <c r="H148" s="467">
        <f t="shared" si="45"/>
        <v>0</v>
      </c>
      <c r="I148" s="447">
        <f t="shared" si="45"/>
        <v>0</v>
      </c>
      <c r="J148" s="467">
        <f t="shared" si="45"/>
        <v>0</v>
      </c>
      <c r="K148" s="447">
        <f t="shared" si="45"/>
        <v>0</v>
      </c>
      <c r="L148" s="467">
        <f t="shared" si="45"/>
        <v>0</v>
      </c>
      <c r="M148" s="447">
        <f t="shared" si="45"/>
        <v>0</v>
      </c>
      <c r="N148" s="467">
        <f t="shared" si="45"/>
        <v>0</v>
      </c>
      <c r="O148" s="447">
        <f t="shared" si="45"/>
        <v>0</v>
      </c>
      <c r="P148" s="467">
        <f t="shared" si="45"/>
        <v>0</v>
      </c>
      <c r="Q148" s="447">
        <f>Q135</f>
        <v>0</v>
      </c>
      <c r="R148" s="467">
        <f>R135</f>
        <v>0</v>
      </c>
      <c r="S148" s="482"/>
      <c r="T148" s="483">
        <f>T135</f>
        <v>0</v>
      </c>
      <c r="U148" s="476">
        <f>U135</f>
        <v>1</v>
      </c>
      <c r="V148" s="14"/>
      <c r="W148" s="447">
        <f>W135</f>
        <v>0</v>
      </c>
      <c r="X148" s="449">
        <f>X135</f>
        <v>0</v>
      </c>
      <c r="Y148" s="456">
        <f>Y135</f>
        <v>0</v>
      </c>
    </row>
    <row r="149" spans="2:25" ht="15" hidden="1" customHeight="1" x14ac:dyDescent="0.2">
      <c r="B149" s="443" t="s">
        <v>31</v>
      </c>
      <c r="C149" s="461">
        <f>C136+C148</f>
        <v>0</v>
      </c>
      <c r="D149" s="468">
        <f t="shared" ref="D149:R159" si="46">D136+D148</f>
        <v>0</v>
      </c>
      <c r="E149" s="461">
        <f t="shared" si="46"/>
        <v>0</v>
      </c>
      <c r="F149" s="468">
        <f t="shared" si="46"/>
        <v>0</v>
      </c>
      <c r="G149" s="461">
        <f t="shared" si="46"/>
        <v>0</v>
      </c>
      <c r="H149" s="468">
        <f t="shared" si="46"/>
        <v>0</v>
      </c>
      <c r="I149" s="461">
        <f t="shared" si="46"/>
        <v>0</v>
      </c>
      <c r="J149" s="468">
        <f t="shared" si="46"/>
        <v>0</v>
      </c>
      <c r="K149" s="461">
        <f t="shared" si="46"/>
        <v>0</v>
      </c>
      <c r="L149" s="468">
        <f t="shared" si="46"/>
        <v>0</v>
      </c>
      <c r="M149" s="461">
        <f t="shared" si="46"/>
        <v>0</v>
      </c>
      <c r="N149" s="468">
        <f t="shared" si="46"/>
        <v>0</v>
      </c>
      <c r="O149" s="461">
        <f t="shared" si="46"/>
        <v>0</v>
      </c>
      <c r="P149" s="468">
        <f t="shared" si="46"/>
        <v>0</v>
      </c>
      <c r="Q149" s="461">
        <f t="shared" si="46"/>
        <v>0</v>
      </c>
      <c r="R149" s="468">
        <f t="shared" si="46"/>
        <v>1</v>
      </c>
      <c r="S149" s="482"/>
      <c r="T149" s="484">
        <f t="shared" ref="T149:U159" si="47">T136+T148</f>
        <v>2</v>
      </c>
      <c r="U149" s="477">
        <f t="shared" si="47"/>
        <v>1</v>
      </c>
      <c r="V149" s="14"/>
      <c r="W149" s="461">
        <f t="shared" ref="W149:Y159" si="48">W136+W148</f>
        <v>0</v>
      </c>
      <c r="X149" s="450">
        <f t="shared" si="48"/>
        <v>1</v>
      </c>
      <c r="Y149" s="457">
        <f t="shared" si="48"/>
        <v>1</v>
      </c>
    </row>
    <row r="150" spans="2:25" ht="15" hidden="1" customHeight="1" x14ac:dyDescent="0.2">
      <c r="B150" s="443" t="s">
        <v>58</v>
      </c>
      <c r="C150" s="462">
        <f t="shared" ref="C150:C159" si="49">C137+C149</f>
        <v>0</v>
      </c>
      <c r="D150" s="469">
        <f t="shared" si="46"/>
        <v>0</v>
      </c>
      <c r="E150" s="462">
        <f t="shared" si="46"/>
        <v>0</v>
      </c>
      <c r="F150" s="469">
        <f t="shared" si="46"/>
        <v>0</v>
      </c>
      <c r="G150" s="462">
        <f t="shared" si="46"/>
        <v>0</v>
      </c>
      <c r="H150" s="469">
        <f t="shared" si="46"/>
        <v>0</v>
      </c>
      <c r="I150" s="462">
        <f t="shared" si="46"/>
        <v>0</v>
      </c>
      <c r="J150" s="469">
        <f t="shared" si="46"/>
        <v>0</v>
      </c>
      <c r="K150" s="462">
        <f t="shared" si="46"/>
        <v>0</v>
      </c>
      <c r="L150" s="469">
        <f t="shared" si="46"/>
        <v>0</v>
      </c>
      <c r="M150" s="462">
        <f t="shared" si="46"/>
        <v>1</v>
      </c>
      <c r="N150" s="469">
        <f t="shared" si="46"/>
        <v>1</v>
      </c>
      <c r="O150" s="462">
        <f t="shared" si="46"/>
        <v>0</v>
      </c>
      <c r="P150" s="469">
        <f t="shared" si="46"/>
        <v>1</v>
      </c>
      <c r="Q150" s="462">
        <f t="shared" si="46"/>
        <v>0</v>
      </c>
      <c r="R150" s="469">
        <f t="shared" si="46"/>
        <v>1</v>
      </c>
      <c r="S150" s="482"/>
      <c r="T150" s="485">
        <f t="shared" si="47"/>
        <v>4</v>
      </c>
      <c r="U150" s="478">
        <f t="shared" si="47"/>
        <v>2</v>
      </c>
      <c r="V150" s="14"/>
      <c r="W150" s="462">
        <f t="shared" si="48"/>
        <v>1</v>
      </c>
      <c r="X150" s="452">
        <f t="shared" si="48"/>
        <v>3</v>
      </c>
      <c r="Y150" s="458">
        <f t="shared" si="48"/>
        <v>4</v>
      </c>
    </row>
    <row r="151" spans="2:25" ht="15" hidden="1" customHeight="1" x14ac:dyDescent="0.2">
      <c r="B151" s="444" t="s">
        <v>32</v>
      </c>
      <c r="C151" s="461">
        <f t="shared" si="49"/>
        <v>0</v>
      </c>
      <c r="D151" s="468">
        <f t="shared" si="46"/>
        <v>0</v>
      </c>
      <c r="E151" s="461">
        <f t="shared" si="46"/>
        <v>0</v>
      </c>
      <c r="F151" s="468">
        <f t="shared" si="46"/>
        <v>0</v>
      </c>
      <c r="G151" s="461">
        <f t="shared" si="46"/>
        <v>0</v>
      </c>
      <c r="H151" s="468">
        <f t="shared" si="46"/>
        <v>0</v>
      </c>
      <c r="I151" s="461">
        <f t="shared" si="46"/>
        <v>0</v>
      </c>
      <c r="J151" s="468">
        <f t="shared" si="46"/>
        <v>0</v>
      </c>
      <c r="K151" s="461">
        <f t="shared" si="46"/>
        <v>0</v>
      </c>
      <c r="L151" s="468">
        <f t="shared" si="46"/>
        <v>0</v>
      </c>
      <c r="M151" s="461">
        <f t="shared" si="46"/>
        <v>2</v>
      </c>
      <c r="N151" s="468">
        <f t="shared" si="46"/>
        <v>1</v>
      </c>
      <c r="O151" s="461">
        <f t="shared" si="46"/>
        <v>0</v>
      </c>
      <c r="P151" s="468">
        <f t="shared" si="46"/>
        <v>1</v>
      </c>
      <c r="Q151" s="461">
        <f t="shared" si="46"/>
        <v>0</v>
      </c>
      <c r="R151" s="468">
        <f t="shared" si="46"/>
        <v>1</v>
      </c>
      <c r="S151" s="482"/>
      <c r="T151" s="484">
        <f t="shared" si="47"/>
        <v>7</v>
      </c>
      <c r="U151" s="477">
        <f t="shared" si="47"/>
        <v>2</v>
      </c>
      <c r="V151" s="14"/>
      <c r="W151" s="461">
        <f t="shared" si="48"/>
        <v>2</v>
      </c>
      <c r="X151" s="450">
        <f t="shared" si="48"/>
        <v>3</v>
      </c>
      <c r="Y151" s="457">
        <f t="shared" si="48"/>
        <v>5</v>
      </c>
    </row>
    <row r="152" spans="2:25" ht="15" hidden="1" customHeight="1" x14ac:dyDescent="0.2">
      <c r="B152" s="443" t="s">
        <v>33</v>
      </c>
      <c r="C152" s="461">
        <f t="shared" si="49"/>
        <v>0</v>
      </c>
      <c r="D152" s="468">
        <f t="shared" si="46"/>
        <v>0</v>
      </c>
      <c r="E152" s="461">
        <f t="shared" si="46"/>
        <v>0</v>
      </c>
      <c r="F152" s="468">
        <f t="shared" si="46"/>
        <v>0</v>
      </c>
      <c r="G152" s="461">
        <f t="shared" si="46"/>
        <v>0</v>
      </c>
      <c r="H152" s="468">
        <f t="shared" si="46"/>
        <v>0</v>
      </c>
      <c r="I152" s="461">
        <f t="shared" si="46"/>
        <v>0</v>
      </c>
      <c r="J152" s="468">
        <f t="shared" si="46"/>
        <v>0</v>
      </c>
      <c r="K152" s="461">
        <f t="shared" si="46"/>
        <v>0</v>
      </c>
      <c r="L152" s="468">
        <f t="shared" si="46"/>
        <v>0</v>
      </c>
      <c r="M152" s="461">
        <f t="shared" si="46"/>
        <v>2</v>
      </c>
      <c r="N152" s="468">
        <f t="shared" si="46"/>
        <v>2</v>
      </c>
      <c r="O152" s="461">
        <f t="shared" si="46"/>
        <v>0</v>
      </c>
      <c r="P152" s="468">
        <f t="shared" si="46"/>
        <v>1</v>
      </c>
      <c r="Q152" s="461">
        <f t="shared" si="46"/>
        <v>0</v>
      </c>
      <c r="R152" s="468">
        <f t="shared" si="46"/>
        <v>1</v>
      </c>
      <c r="S152" s="482"/>
      <c r="T152" s="484">
        <f t="shared" si="47"/>
        <v>7</v>
      </c>
      <c r="U152" s="477">
        <f t="shared" si="47"/>
        <v>3</v>
      </c>
      <c r="V152" s="14"/>
      <c r="W152" s="461">
        <f t="shared" si="48"/>
        <v>2</v>
      </c>
      <c r="X152" s="450">
        <f t="shared" si="48"/>
        <v>4</v>
      </c>
      <c r="Y152" s="457">
        <f t="shared" si="48"/>
        <v>6</v>
      </c>
    </row>
    <row r="153" spans="2:25" ht="15" hidden="1" customHeight="1" x14ac:dyDescent="0.2">
      <c r="B153" s="445" t="s">
        <v>34</v>
      </c>
      <c r="C153" s="461">
        <f t="shared" si="49"/>
        <v>0</v>
      </c>
      <c r="D153" s="468">
        <f t="shared" si="46"/>
        <v>0</v>
      </c>
      <c r="E153" s="461">
        <f t="shared" si="46"/>
        <v>0</v>
      </c>
      <c r="F153" s="468">
        <f t="shared" si="46"/>
        <v>0</v>
      </c>
      <c r="G153" s="461">
        <f t="shared" si="46"/>
        <v>0</v>
      </c>
      <c r="H153" s="468">
        <f t="shared" si="46"/>
        <v>0</v>
      </c>
      <c r="I153" s="461">
        <f t="shared" si="46"/>
        <v>0</v>
      </c>
      <c r="J153" s="468">
        <f t="shared" si="46"/>
        <v>0</v>
      </c>
      <c r="K153" s="461">
        <f t="shared" si="46"/>
        <v>1</v>
      </c>
      <c r="L153" s="468">
        <f t="shared" si="46"/>
        <v>0</v>
      </c>
      <c r="M153" s="461">
        <f t="shared" si="46"/>
        <v>5</v>
      </c>
      <c r="N153" s="468">
        <f t="shared" si="46"/>
        <v>2</v>
      </c>
      <c r="O153" s="461">
        <f t="shared" si="46"/>
        <v>2</v>
      </c>
      <c r="P153" s="468">
        <f t="shared" si="46"/>
        <v>1</v>
      </c>
      <c r="Q153" s="461">
        <f t="shared" si="46"/>
        <v>0</v>
      </c>
      <c r="R153" s="468">
        <f t="shared" si="46"/>
        <v>1</v>
      </c>
      <c r="S153" s="482"/>
      <c r="T153" s="484">
        <f t="shared" si="47"/>
        <v>14</v>
      </c>
      <c r="U153" s="477">
        <f t="shared" si="47"/>
        <v>4</v>
      </c>
      <c r="V153" s="14"/>
      <c r="W153" s="461">
        <f t="shared" si="48"/>
        <v>8</v>
      </c>
      <c r="X153" s="450">
        <f t="shared" si="48"/>
        <v>4</v>
      </c>
      <c r="Y153" s="457">
        <f t="shared" si="48"/>
        <v>12</v>
      </c>
    </row>
    <row r="154" spans="2:25" ht="15" hidden="1" customHeight="1" x14ac:dyDescent="0.2">
      <c r="B154" s="443" t="s">
        <v>35</v>
      </c>
      <c r="C154" s="463">
        <f t="shared" si="49"/>
        <v>0</v>
      </c>
      <c r="D154" s="470">
        <f t="shared" si="46"/>
        <v>0</v>
      </c>
      <c r="E154" s="463">
        <f t="shared" si="46"/>
        <v>0</v>
      </c>
      <c r="F154" s="470">
        <f t="shared" si="46"/>
        <v>0</v>
      </c>
      <c r="G154" s="463">
        <f t="shared" si="46"/>
        <v>0</v>
      </c>
      <c r="H154" s="470">
        <f t="shared" si="46"/>
        <v>0</v>
      </c>
      <c r="I154" s="463">
        <f t="shared" si="46"/>
        <v>0</v>
      </c>
      <c r="J154" s="470">
        <f t="shared" si="46"/>
        <v>0</v>
      </c>
      <c r="K154" s="463">
        <f t="shared" si="46"/>
        <v>1</v>
      </c>
      <c r="L154" s="470">
        <f t="shared" si="46"/>
        <v>0</v>
      </c>
      <c r="M154" s="463">
        <f t="shared" si="46"/>
        <v>5</v>
      </c>
      <c r="N154" s="470">
        <f t="shared" si="46"/>
        <v>2</v>
      </c>
      <c r="O154" s="463">
        <f t="shared" si="46"/>
        <v>3</v>
      </c>
      <c r="P154" s="470">
        <f t="shared" si="46"/>
        <v>1</v>
      </c>
      <c r="Q154" s="463">
        <f t="shared" si="46"/>
        <v>0</v>
      </c>
      <c r="R154" s="470">
        <f t="shared" si="46"/>
        <v>1</v>
      </c>
      <c r="S154" s="482"/>
      <c r="T154" s="486">
        <f t="shared" si="47"/>
        <v>15</v>
      </c>
      <c r="U154" s="479">
        <f t="shared" si="47"/>
        <v>5</v>
      </c>
      <c r="V154" s="14"/>
      <c r="W154" s="463">
        <f t="shared" si="48"/>
        <v>9</v>
      </c>
      <c r="X154" s="454">
        <f t="shared" si="48"/>
        <v>4</v>
      </c>
      <c r="Y154" s="459">
        <f t="shared" si="48"/>
        <v>13</v>
      </c>
    </row>
    <row r="155" spans="2:25" ht="15" hidden="1" customHeight="1" x14ac:dyDescent="0.2">
      <c r="B155" s="443" t="s">
        <v>36</v>
      </c>
      <c r="C155" s="461">
        <f t="shared" si="49"/>
        <v>0</v>
      </c>
      <c r="D155" s="468">
        <f t="shared" si="46"/>
        <v>0</v>
      </c>
      <c r="E155" s="461">
        <f t="shared" si="46"/>
        <v>0</v>
      </c>
      <c r="F155" s="468">
        <f t="shared" si="46"/>
        <v>0</v>
      </c>
      <c r="G155" s="461">
        <f t="shared" si="46"/>
        <v>0</v>
      </c>
      <c r="H155" s="468">
        <f t="shared" si="46"/>
        <v>0</v>
      </c>
      <c r="I155" s="461">
        <f t="shared" si="46"/>
        <v>0</v>
      </c>
      <c r="J155" s="468">
        <f t="shared" si="46"/>
        <v>0</v>
      </c>
      <c r="K155" s="461">
        <f t="shared" si="46"/>
        <v>1</v>
      </c>
      <c r="L155" s="468">
        <f t="shared" si="46"/>
        <v>0</v>
      </c>
      <c r="M155" s="461">
        <f t="shared" si="46"/>
        <v>5</v>
      </c>
      <c r="N155" s="468">
        <f t="shared" si="46"/>
        <v>2</v>
      </c>
      <c r="O155" s="461">
        <f t="shared" si="46"/>
        <v>3</v>
      </c>
      <c r="P155" s="468">
        <f t="shared" si="46"/>
        <v>1</v>
      </c>
      <c r="Q155" s="461">
        <f t="shared" si="46"/>
        <v>1</v>
      </c>
      <c r="R155" s="468">
        <f t="shared" si="46"/>
        <v>1</v>
      </c>
      <c r="S155" s="482"/>
      <c r="T155" s="484">
        <f t="shared" si="47"/>
        <v>16</v>
      </c>
      <c r="U155" s="477">
        <f t="shared" si="47"/>
        <v>5</v>
      </c>
      <c r="V155" s="14"/>
      <c r="W155" s="461">
        <f t="shared" si="48"/>
        <v>10</v>
      </c>
      <c r="X155" s="450">
        <f t="shared" si="48"/>
        <v>4</v>
      </c>
      <c r="Y155" s="457">
        <f t="shared" si="48"/>
        <v>14</v>
      </c>
    </row>
    <row r="156" spans="2:25" ht="15" hidden="1" customHeight="1" x14ac:dyDescent="0.2">
      <c r="B156" s="443" t="s">
        <v>37</v>
      </c>
      <c r="C156" s="462">
        <f t="shared" si="49"/>
        <v>0</v>
      </c>
      <c r="D156" s="469">
        <f t="shared" si="46"/>
        <v>0</v>
      </c>
      <c r="E156" s="462">
        <f t="shared" si="46"/>
        <v>0</v>
      </c>
      <c r="F156" s="469">
        <f t="shared" si="46"/>
        <v>0</v>
      </c>
      <c r="G156" s="462">
        <f t="shared" si="46"/>
        <v>0</v>
      </c>
      <c r="H156" s="469">
        <f t="shared" si="46"/>
        <v>0</v>
      </c>
      <c r="I156" s="462">
        <f t="shared" si="46"/>
        <v>0</v>
      </c>
      <c r="J156" s="469">
        <f t="shared" si="46"/>
        <v>0</v>
      </c>
      <c r="K156" s="462">
        <f t="shared" si="46"/>
        <v>1</v>
      </c>
      <c r="L156" s="469">
        <f t="shared" si="46"/>
        <v>0</v>
      </c>
      <c r="M156" s="462">
        <f t="shared" si="46"/>
        <v>5</v>
      </c>
      <c r="N156" s="469">
        <f t="shared" si="46"/>
        <v>2</v>
      </c>
      <c r="O156" s="462">
        <f t="shared" si="46"/>
        <v>3</v>
      </c>
      <c r="P156" s="469">
        <f t="shared" si="46"/>
        <v>1</v>
      </c>
      <c r="Q156" s="462">
        <f t="shared" si="46"/>
        <v>1</v>
      </c>
      <c r="R156" s="469">
        <f t="shared" si="46"/>
        <v>1</v>
      </c>
      <c r="S156" s="482"/>
      <c r="T156" s="485">
        <f t="shared" si="47"/>
        <v>16</v>
      </c>
      <c r="U156" s="478">
        <f t="shared" si="47"/>
        <v>5</v>
      </c>
      <c r="V156" s="14"/>
      <c r="W156" s="462">
        <f t="shared" si="48"/>
        <v>10</v>
      </c>
      <c r="X156" s="452">
        <f t="shared" si="48"/>
        <v>4</v>
      </c>
      <c r="Y156" s="458">
        <f t="shared" si="48"/>
        <v>14</v>
      </c>
    </row>
    <row r="157" spans="2:25" ht="15" hidden="1" customHeight="1" x14ac:dyDescent="0.2">
      <c r="B157" s="444" t="s">
        <v>38</v>
      </c>
      <c r="C157" s="461">
        <f t="shared" si="49"/>
        <v>0</v>
      </c>
      <c r="D157" s="468">
        <f t="shared" si="46"/>
        <v>0</v>
      </c>
      <c r="E157" s="461">
        <f t="shared" si="46"/>
        <v>0</v>
      </c>
      <c r="F157" s="468">
        <f t="shared" si="46"/>
        <v>0</v>
      </c>
      <c r="G157" s="461">
        <f t="shared" si="46"/>
        <v>0</v>
      </c>
      <c r="H157" s="468">
        <f t="shared" si="46"/>
        <v>0</v>
      </c>
      <c r="I157" s="461">
        <f t="shared" si="46"/>
        <v>0</v>
      </c>
      <c r="J157" s="468">
        <f t="shared" si="46"/>
        <v>0</v>
      </c>
      <c r="K157" s="461">
        <f t="shared" si="46"/>
        <v>1</v>
      </c>
      <c r="L157" s="468">
        <f t="shared" si="46"/>
        <v>0</v>
      </c>
      <c r="M157" s="461">
        <f t="shared" si="46"/>
        <v>5</v>
      </c>
      <c r="N157" s="468">
        <f t="shared" si="46"/>
        <v>2</v>
      </c>
      <c r="O157" s="461">
        <f t="shared" si="46"/>
        <v>3</v>
      </c>
      <c r="P157" s="468">
        <f t="shared" si="46"/>
        <v>1</v>
      </c>
      <c r="Q157" s="461">
        <f t="shared" si="46"/>
        <v>1</v>
      </c>
      <c r="R157" s="468">
        <f t="shared" si="46"/>
        <v>1</v>
      </c>
      <c r="S157" s="482"/>
      <c r="T157" s="484">
        <f t="shared" si="47"/>
        <v>16</v>
      </c>
      <c r="U157" s="477">
        <f t="shared" si="47"/>
        <v>5</v>
      </c>
      <c r="V157" s="14"/>
      <c r="W157" s="461">
        <f t="shared" si="48"/>
        <v>10</v>
      </c>
      <c r="X157" s="450">
        <f t="shared" si="48"/>
        <v>4</v>
      </c>
      <c r="Y157" s="457">
        <f t="shared" si="48"/>
        <v>14</v>
      </c>
    </row>
    <row r="158" spans="2:25" ht="15" hidden="1" customHeight="1" x14ac:dyDescent="0.2">
      <c r="B158" s="443" t="s">
        <v>39</v>
      </c>
      <c r="C158" s="461">
        <f t="shared" si="49"/>
        <v>0</v>
      </c>
      <c r="D158" s="468">
        <f t="shared" si="46"/>
        <v>0</v>
      </c>
      <c r="E158" s="461">
        <f t="shared" si="46"/>
        <v>0</v>
      </c>
      <c r="F158" s="468">
        <f t="shared" si="46"/>
        <v>0</v>
      </c>
      <c r="G158" s="461">
        <f t="shared" si="46"/>
        <v>0</v>
      </c>
      <c r="H158" s="468">
        <f t="shared" si="46"/>
        <v>0</v>
      </c>
      <c r="I158" s="461">
        <f t="shared" si="46"/>
        <v>0</v>
      </c>
      <c r="J158" s="468">
        <f t="shared" si="46"/>
        <v>0</v>
      </c>
      <c r="K158" s="461">
        <f t="shared" si="46"/>
        <v>1</v>
      </c>
      <c r="L158" s="468">
        <f t="shared" si="46"/>
        <v>0</v>
      </c>
      <c r="M158" s="461">
        <f t="shared" si="46"/>
        <v>5</v>
      </c>
      <c r="N158" s="468">
        <f t="shared" si="46"/>
        <v>2</v>
      </c>
      <c r="O158" s="461">
        <f t="shared" si="46"/>
        <v>3</v>
      </c>
      <c r="P158" s="468">
        <f t="shared" si="46"/>
        <v>1</v>
      </c>
      <c r="Q158" s="461">
        <f t="shared" si="46"/>
        <v>1</v>
      </c>
      <c r="R158" s="468">
        <f t="shared" si="46"/>
        <v>1</v>
      </c>
      <c r="S158" s="482"/>
      <c r="T158" s="484">
        <f t="shared" si="47"/>
        <v>16</v>
      </c>
      <c r="U158" s="477">
        <f t="shared" si="47"/>
        <v>5</v>
      </c>
      <c r="V158" s="14"/>
      <c r="W158" s="461">
        <f t="shared" si="48"/>
        <v>10</v>
      </c>
      <c r="X158" s="450">
        <f t="shared" si="48"/>
        <v>4</v>
      </c>
      <c r="Y158" s="457">
        <f t="shared" si="48"/>
        <v>14</v>
      </c>
    </row>
    <row r="159" spans="2:25" ht="15" hidden="1" customHeight="1" thickBot="1" x14ac:dyDescent="0.25">
      <c r="B159" s="446" t="s">
        <v>40</v>
      </c>
      <c r="C159" s="464">
        <f t="shared" si="49"/>
        <v>0</v>
      </c>
      <c r="D159" s="471">
        <f t="shared" si="46"/>
        <v>1</v>
      </c>
      <c r="E159" s="464">
        <f t="shared" si="46"/>
        <v>0</v>
      </c>
      <c r="F159" s="471">
        <f t="shared" si="46"/>
        <v>0</v>
      </c>
      <c r="G159" s="464">
        <f t="shared" si="46"/>
        <v>0</v>
      </c>
      <c r="H159" s="471">
        <f t="shared" si="46"/>
        <v>0</v>
      </c>
      <c r="I159" s="464">
        <f t="shared" si="46"/>
        <v>0</v>
      </c>
      <c r="J159" s="471">
        <f t="shared" si="46"/>
        <v>0</v>
      </c>
      <c r="K159" s="464">
        <f t="shared" si="46"/>
        <v>1</v>
      </c>
      <c r="L159" s="471">
        <f t="shared" si="46"/>
        <v>0</v>
      </c>
      <c r="M159" s="464">
        <f t="shared" si="46"/>
        <v>5</v>
      </c>
      <c r="N159" s="471">
        <f t="shared" si="46"/>
        <v>2</v>
      </c>
      <c r="O159" s="464">
        <f t="shared" si="46"/>
        <v>3</v>
      </c>
      <c r="P159" s="471">
        <f t="shared" si="46"/>
        <v>1</v>
      </c>
      <c r="Q159" s="464">
        <f t="shared" si="46"/>
        <v>1</v>
      </c>
      <c r="R159" s="471">
        <f t="shared" si="46"/>
        <v>1</v>
      </c>
      <c r="S159" s="482"/>
      <c r="T159" s="487">
        <f t="shared" si="47"/>
        <v>17</v>
      </c>
      <c r="U159" s="481">
        <f t="shared" si="47"/>
        <v>5</v>
      </c>
      <c r="V159" s="14"/>
      <c r="W159" s="464">
        <f t="shared" si="48"/>
        <v>10</v>
      </c>
      <c r="X159" s="465">
        <f t="shared" si="48"/>
        <v>5</v>
      </c>
      <c r="Y159" s="460">
        <f t="shared" si="48"/>
        <v>15</v>
      </c>
    </row>
    <row r="160" spans="2:25" ht="15" customHeight="1" x14ac:dyDescent="0.2">
      <c r="B160" s="3"/>
      <c r="C160" s="4"/>
      <c r="D160" s="4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T160" s="138"/>
      <c r="U160" s="139"/>
    </row>
    <row r="161" spans="2:25" ht="15" customHeight="1" x14ac:dyDescent="0.2">
      <c r="E161" s="129"/>
      <c r="F161" s="130" t="s">
        <v>42</v>
      </c>
      <c r="G161" s="131"/>
      <c r="H161" s="131"/>
      <c r="I161" s="132"/>
      <c r="J161" s="133" t="s">
        <v>0</v>
      </c>
      <c r="M161" s="715"/>
      <c r="N161" s="656" t="s">
        <v>3</v>
      </c>
      <c r="T161" s="833" t="s">
        <v>109</v>
      </c>
      <c r="U161" s="834"/>
    </row>
    <row r="162" spans="2:25" ht="15" customHeight="1" thickBot="1" x14ac:dyDescent="0.25"/>
    <row r="163" spans="2:25" s="46" customFormat="1" ht="30" customHeight="1" thickBot="1" x14ac:dyDescent="0.3">
      <c r="B163" s="39" t="s">
        <v>68</v>
      </c>
      <c r="C163" s="1097" t="s">
        <v>22</v>
      </c>
      <c r="D163" s="1098"/>
      <c r="E163" s="1097" t="s">
        <v>23</v>
      </c>
      <c r="F163" s="1098"/>
      <c r="G163" s="1097" t="s">
        <v>24</v>
      </c>
      <c r="H163" s="1098"/>
      <c r="I163" s="1097" t="s">
        <v>25</v>
      </c>
      <c r="J163" s="1098"/>
      <c r="K163" s="1097" t="s">
        <v>17</v>
      </c>
      <c r="L163" s="1098"/>
      <c r="M163" s="1097" t="s">
        <v>26</v>
      </c>
      <c r="N163" s="1098"/>
      <c r="O163" s="1097" t="s">
        <v>27</v>
      </c>
      <c r="P163" s="1098"/>
      <c r="T163" s="1102" t="s">
        <v>106</v>
      </c>
      <c r="U163" s="1103"/>
      <c r="V163" s="1104" t="s">
        <v>3</v>
      </c>
      <c r="W163" s="1105" t="str">
        <f>B163</f>
        <v>Hazard Communication</v>
      </c>
      <c r="X163" s="1106"/>
      <c r="Y163" s="1107"/>
    </row>
    <row r="164" spans="2:25" s="46" customFormat="1" ht="30" customHeight="1" thickBot="1" x14ac:dyDescent="0.3">
      <c r="B164" s="657" t="str">
        <f>T7</f>
        <v>2012  ~  2013</v>
      </c>
      <c r="C164" s="184" t="s">
        <v>6</v>
      </c>
      <c r="D164" s="185" t="s">
        <v>4</v>
      </c>
      <c r="E164" s="184" t="s">
        <v>6</v>
      </c>
      <c r="F164" s="185" t="s">
        <v>4</v>
      </c>
      <c r="G164" s="184" t="s">
        <v>6</v>
      </c>
      <c r="H164" s="185" t="s">
        <v>4</v>
      </c>
      <c r="I164" s="184" t="s">
        <v>6</v>
      </c>
      <c r="J164" s="185" t="s">
        <v>4</v>
      </c>
      <c r="K164" s="184" t="s">
        <v>6</v>
      </c>
      <c r="L164" s="185" t="s">
        <v>4</v>
      </c>
      <c r="M164" s="184" t="s">
        <v>6</v>
      </c>
      <c r="N164" s="185" t="s">
        <v>4</v>
      </c>
      <c r="O164" s="184" t="s">
        <v>6</v>
      </c>
      <c r="P164" s="185" t="s">
        <v>4</v>
      </c>
      <c r="T164" s="215" t="s">
        <v>42</v>
      </c>
      <c r="U164" s="99" t="s">
        <v>0</v>
      </c>
      <c r="V164" s="1104"/>
      <c r="W164" s="184" t="s">
        <v>6</v>
      </c>
      <c r="X164" s="185" t="s">
        <v>4</v>
      </c>
      <c r="Y164" s="67" t="s">
        <v>28</v>
      </c>
    </row>
    <row r="165" spans="2:25" ht="15" customHeight="1" x14ac:dyDescent="0.2">
      <c r="B165" s="63" t="s">
        <v>30</v>
      </c>
      <c r="C165" s="19"/>
      <c r="D165" s="85"/>
      <c r="E165" s="162"/>
      <c r="F165" s="36"/>
      <c r="G165" s="114"/>
      <c r="H165" s="828">
        <v>3</v>
      </c>
      <c r="I165" s="162"/>
      <c r="J165" s="36"/>
      <c r="K165" s="114"/>
      <c r="L165" s="86"/>
      <c r="M165" s="162"/>
      <c r="N165" s="36"/>
      <c r="O165" s="114"/>
      <c r="P165" s="27"/>
      <c r="Q165" s="10"/>
      <c r="R165" s="139"/>
      <c r="S165" s="139"/>
      <c r="T165" s="243">
        <v>1</v>
      </c>
      <c r="U165" s="244">
        <v>4</v>
      </c>
      <c r="V165" s="721"/>
      <c r="W165" s="172">
        <f>I165+K165+M165+O165+G165+E165+C165</f>
        <v>0</v>
      </c>
      <c r="X165" s="173">
        <f>J165+L165+N165+P165+H165+F165+D165</f>
        <v>3</v>
      </c>
      <c r="Y165" s="68">
        <f>W165+X165</f>
        <v>3</v>
      </c>
    </row>
    <row r="166" spans="2:25" ht="15" customHeight="1" x14ac:dyDescent="0.2">
      <c r="B166" s="63" t="s">
        <v>31</v>
      </c>
      <c r="C166" s="11"/>
      <c r="D166" s="87"/>
      <c r="E166" s="127"/>
      <c r="F166" s="25"/>
      <c r="G166" s="6"/>
      <c r="H166" s="553">
        <v>3</v>
      </c>
      <c r="I166" s="127"/>
      <c r="J166" s="25"/>
      <c r="K166" s="6"/>
      <c r="L166" s="23"/>
      <c r="M166" s="127"/>
      <c r="N166" s="25"/>
      <c r="O166" s="6"/>
      <c r="P166" s="15"/>
      <c r="Q166" s="10"/>
      <c r="R166" s="139"/>
      <c r="S166" s="139"/>
      <c r="T166" s="245">
        <v>2</v>
      </c>
      <c r="U166" s="246">
        <v>6</v>
      </c>
      <c r="V166" s="721"/>
      <c r="W166" s="174">
        <f t="shared" ref="W166:X176" si="50">I166+K166+M166+O166+G166+E166+C166</f>
        <v>0</v>
      </c>
      <c r="X166" s="175">
        <f t="shared" si="50"/>
        <v>3</v>
      </c>
      <c r="Y166" s="69">
        <f t="shared" ref="Y166:Y177" si="51">W166+X166</f>
        <v>3</v>
      </c>
    </row>
    <row r="167" spans="2:25" ht="15" customHeight="1" x14ac:dyDescent="0.2">
      <c r="B167" s="63" t="s">
        <v>58</v>
      </c>
      <c r="C167" s="18"/>
      <c r="D167" s="87"/>
      <c r="E167" s="127"/>
      <c r="F167" s="25"/>
      <c r="G167" s="6"/>
      <c r="H167" s="553">
        <v>1</v>
      </c>
      <c r="I167" s="127"/>
      <c r="J167" s="25"/>
      <c r="K167" s="6"/>
      <c r="L167" s="23"/>
      <c r="M167" s="127"/>
      <c r="N167" s="25"/>
      <c r="O167" s="6"/>
      <c r="P167" s="15"/>
      <c r="Q167" s="10"/>
      <c r="R167" s="139"/>
      <c r="S167" s="139"/>
      <c r="T167" s="247">
        <v>4</v>
      </c>
      <c r="U167" s="248">
        <v>4</v>
      </c>
      <c r="V167" s="721"/>
      <c r="W167" s="174">
        <f t="shared" si="50"/>
        <v>0</v>
      </c>
      <c r="X167" s="175">
        <f t="shared" si="50"/>
        <v>1</v>
      </c>
      <c r="Y167" s="69">
        <f t="shared" si="51"/>
        <v>1</v>
      </c>
    </row>
    <row r="168" spans="2:25" ht="15" customHeight="1" x14ac:dyDescent="0.2">
      <c r="B168" s="64" t="s">
        <v>32</v>
      </c>
      <c r="C168" s="550">
        <v>2</v>
      </c>
      <c r="D168" s="89"/>
      <c r="E168" s="128"/>
      <c r="F168" s="90"/>
      <c r="G168" s="116"/>
      <c r="H168" s="588">
        <v>1</v>
      </c>
      <c r="I168" s="128"/>
      <c r="J168" s="90"/>
      <c r="K168" s="116"/>
      <c r="L168" s="32"/>
      <c r="M168" s="128"/>
      <c r="N168" s="90"/>
      <c r="O168" s="116"/>
      <c r="P168" s="31"/>
      <c r="Q168" s="10"/>
      <c r="R168" s="139"/>
      <c r="S168" s="139"/>
      <c r="T168" s="245">
        <v>7</v>
      </c>
      <c r="U168" s="246">
        <v>3</v>
      </c>
      <c r="V168" s="721"/>
      <c r="W168" s="176">
        <f t="shared" si="50"/>
        <v>2</v>
      </c>
      <c r="X168" s="177">
        <f t="shared" si="50"/>
        <v>1</v>
      </c>
      <c r="Y168" s="70">
        <f t="shared" si="51"/>
        <v>3</v>
      </c>
    </row>
    <row r="169" spans="2:25" ht="15" customHeight="1" x14ac:dyDescent="0.2">
      <c r="B169" s="63" t="s">
        <v>33</v>
      </c>
      <c r="C169" s="550">
        <v>1</v>
      </c>
      <c r="D169" s="87"/>
      <c r="E169" s="826">
        <v>1</v>
      </c>
      <c r="F169" s="25"/>
      <c r="G169" s="6"/>
      <c r="H169" s="553">
        <v>1</v>
      </c>
      <c r="I169" s="127"/>
      <c r="J169" s="586">
        <v>1</v>
      </c>
      <c r="K169" s="6"/>
      <c r="L169" s="649">
        <v>1</v>
      </c>
      <c r="M169" s="127"/>
      <c r="N169" s="25"/>
      <c r="O169" s="6"/>
      <c r="P169" s="15"/>
      <c r="Q169" s="10"/>
      <c r="R169" s="139"/>
      <c r="S169" s="139"/>
      <c r="T169" s="245">
        <v>5</v>
      </c>
      <c r="U169" s="246">
        <v>2</v>
      </c>
      <c r="V169" s="721"/>
      <c r="W169" s="174">
        <f t="shared" si="50"/>
        <v>2</v>
      </c>
      <c r="X169" s="175">
        <f t="shared" si="50"/>
        <v>3</v>
      </c>
      <c r="Y169" s="69">
        <f t="shared" si="51"/>
        <v>5</v>
      </c>
    </row>
    <row r="170" spans="2:25" ht="15" customHeight="1" x14ac:dyDescent="0.2">
      <c r="B170" s="65" t="s">
        <v>34</v>
      </c>
      <c r="C170" s="11"/>
      <c r="D170" s="94"/>
      <c r="E170" s="163"/>
      <c r="F170" s="95"/>
      <c r="G170" s="117"/>
      <c r="H170" s="35">
        <v>0</v>
      </c>
      <c r="I170" s="163"/>
      <c r="J170" s="95"/>
      <c r="K170" s="117"/>
      <c r="L170" s="35"/>
      <c r="M170" s="163"/>
      <c r="N170" s="95"/>
      <c r="O170" s="117"/>
      <c r="P170" s="34"/>
      <c r="Q170" s="10"/>
      <c r="R170" s="139"/>
      <c r="S170" s="139"/>
      <c r="T170" s="245">
        <v>8</v>
      </c>
      <c r="U170" s="246">
        <v>2</v>
      </c>
      <c r="W170" s="178">
        <f t="shared" si="50"/>
        <v>0</v>
      </c>
      <c r="X170" s="179">
        <f t="shared" si="50"/>
        <v>0</v>
      </c>
      <c r="Y170" s="71">
        <f t="shared" si="51"/>
        <v>0</v>
      </c>
    </row>
    <row r="171" spans="2:25" ht="15" customHeight="1" x14ac:dyDescent="0.2">
      <c r="B171" s="63" t="s">
        <v>35</v>
      </c>
      <c r="C171" s="825">
        <v>1</v>
      </c>
      <c r="D171" s="89"/>
      <c r="E171" s="127"/>
      <c r="F171" s="586">
        <v>1</v>
      </c>
      <c r="G171" s="6"/>
      <c r="H171" s="553">
        <v>1</v>
      </c>
      <c r="I171" s="127"/>
      <c r="J171" s="25"/>
      <c r="K171" s="6"/>
      <c r="L171" s="23"/>
      <c r="M171" s="127"/>
      <c r="N171" s="25"/>
      <c r="O171" s="6"/>
      <c r="P171" s="15"/>
      <c r="Q171" s="10"/>
      <c r="R171" s="139"/>
      <c r="S171" s="139"/>
      <c r="T171" s="243">
        <v>5</v>
      </c>
      <c r="U171" s="244">
        <v>2</v>
      </c>
      <c r="W171" s="176">
        <f t="shared" si="50"/>
        <v>1</v>
      </c>
      <c r="X171" s="177">
        <f t="shared" si="50"/>
        <v>2</v>
      </c>
      <c r="Y171" s="70">
        <f t="shared" si="51"/>
        <v>3</v>
      </c>
    </row>
    <row r="172" spans="2:25" ht="15" customHeight="1" x14ac:dyDescent="0.2">
      <c r="B172" s="63" t="s">
        <v>36</v>
      </c>
      <c r="C172" s="11"/>
      <c r="D172" s="87"/>
      <c r="E172" s="127"/>
      <c r="F172" s="25"/>
      <c r="G172" s="6"/>
      <c r="H172" s="23"/>
      <c r="I172" s="127"/>
      <c r="J172" s="25"/>
      <c r="K172" s="6"/>
      <c r="L172" s="23"/>
      <c r="M172" s="127"/>
      <c r="N172" s="25"/>
      <c r="O172" s="6"/>
      <c r="P172" s="15"/>
      <c r="Q172" s="10"/>
      <c r="R172" s="139"/>
      <c r="S172" s="139"/>
      <c r="T172" s="245">
        <v>2</v>
      </c>
      <c r="U172" s="246">
        <v>0</v>
      </c>
      <c r="W172" s="174">
        <f t="shared" si="50"/>
        <v>0</v>
      </c>
      <c r="X172" s="175">
        <f t="shared" si="50"/>
        <v>0</v>
      </c>
      <c r="Y172" s="69">
        <f t="shared" si="51"/>
        <v>0</v>
      </c>
    </row>
    <row r="173" spans="2:25" ht="15" customHeight="1" x14ac:dyDescent="0.2">
      <c r="B173" s="63" t="s">
        <v>37</v>
      </c>
      <c r="C173" s="18"/>
      <c r="D173" s="94"/>
      <c r="E173" s="127"/>
      <c r="F173" s="25"/>
      <c r="G173" s="6"/>
      <c r="H173" s="23"/>
      <c r="I173" s="127"/>
      <c r="J173" s="25"/>
      <c r="K173" s="6"/>
      <c r="L173" s="23"/>
      <c r="M173" s="127"/>
      <c r="N173" s="25"/>
      <c r="O173" s="6"/>
      <c r="P173" s="15"/>
      <c r="Q173" s="10"/>
      <c r="R173" s="139"/>
      <c r="S173" s="139"/>
      <c r="T173" s="247">
        <v>4</v>
      </c>
      <c r="U173" s="248">
        <v>0</v>
      </c>
      <c r="W173" s="178">
        <f t="shared" si="50"/>
        <v>0</v>
      </c>
      <c r="X173" s="179">
        <f t="shared" si="50"/>
        <v>0</v>
      </c>
      <c r="Y173" s="71">
        <f t="shared" si="51"/>
        <v>0</v>
      </c>
    </row>
    <row r="174" spans="2:25" ht="15" customHeight="1" x14ac:dyDescent="0.2">
      <c r="B174" s="64" t="s">
        <v>38</v>
      </c>
      <c r="C174" s="11"/>
      <c r="D174" s="87"/>
      <c r="E174" s="128"/>
      <c r="F174" s="90"/>
      <c r="G174" s="116"/>
      <c r="H174" s="32"/>
      <c r="I174" s="128"/>
      <c r="J174" s="90"/>
      <c r="K174" s="116"/>
      <c r="L174" s="32"/>
      <c r="M174" s="128"/>
      <c r="N174" s="90"/>
      <c r="O174" s="116"/>
      <c r="P174" s="31"/>
      <c r="Q174" s="10"/>
      <c r="R174" s="139"/>
      <c r="S174" s="139"/>
      <c r="T174" s="245">
        <v>0</v>
      </c>
      <c r="U174" s="246">
        <v>1</v>
      </c>
      <c r="W174" s="174">
        <f t="shared" si="50"/>
        <v>0</v>
      </c>
      <c r="X174" s="175">
        <f t="shared" si="50"/>
        <v>0</v>
      </c>
      <c r="Y174" s="69">
        <f t="shared" si="51"/>
        <v>0</v>
      </c>
    </row>
    <row r="175" spans="2:25" ht="15" customHeight="1" x14ac:dyDescent="0.2">
      <c r="B175" s="63" t="s">
        <v>39</v>
      </c>
      <c r="C175" s="11"/>
      <c r="D175" s="543">
        <v>1</v>
      </c>
      <c r="E175" s="127"/>
      <c r="F175" s="25"/>
      <c r="G175" s="6"/>
      <c r="H175" s="23"/>
      <c r="I175" s="127"/>
      <c r="J175" s="586">
        <v>1</v>
      </c>
      <c r="K175" s="6"/>
      <c r="L175" s="23"/>
      <c r="M175" s="127"/>
      <c r="N175" s="25"/>
      <c r="O175" s="6"/>
      <c r="P175" s="15"/>
      <c r="Q175" s="10"/>
      <c r="R175" s="139"/>
      <c r="S175" s="139"/>
      <c r="T175" s="245">
        <v>2</v>
      </c>
      <c r="U175" s="246"/>
      <c r="W175" s="174">
        <f t="shared" si="50"/>
        <v>0</v>
      </c>
      <c r="X175" s="175">
        <f t="shared" si="50"/>
        <v>2</v>
      </c>
      <c r="Y175" s="69">
        <f t="shared" si="51"/>
        <v>2</v>
      </c>
    </row>
    <row r="176" spans="2:25" ht="15" customHeight="1" thickBot="1" x14ac:dyDescent="0.25">
      <c r="B176" s="63" t="s">
        <v>40</v>
      </c>
      <c r="C176" s="20"/>
      <c r="D176" s="97"/>
      <c r="E176" s="164"/>
      <c r="F176" s="29"/>
      <c r="G176" s="118"/>
      <c r="H176" s="98"/>
      <c r="I176" s="164"/>
      <c r="J176" s="827">
        <v>2</v>
      </c>
      <c r="K176" s="118"/>
      <c r="L176" s="98"/>
      <c r="M176" s="164"/>
      <c r="N176" s="29"/>
      <c r="O176" s="118"/>
      <c r="P176" s="28"/>
      <c r="Q176" s="10"/>
      <c r="R176" s="139"/>
      <c r="S176" s="139"/>
      <c r="T176" s="245">
        <v>3</v>
      </c>
      <c r="U176" s="246"/>
      <c r="V176" s="721">
        <v>2</v>
      </c>
      <c r="W176" s="199">
        <f t="shared" si="50"/>
        <v>0</v>
      </c>
      <c r="X176" s="200">
        <f t="shared" si="50"/>
        <v>2</v>
      </c>
      <c r="Y176" s="72">
        <f t="shared" si="51"/>
        <v>2</v>
      </c>
    </row>
    <row r="177" spans="2:16149" ht="15" customHeight="1" thickBot="1" x14ac:dyDescent="0.25">
      <c r="B177" s="66" t="s">
        <v>29</v>
      </c>
      <c r="C177" s="58">
        <f t="shared" ref="C177:P177" si="52">SUM(C165:C176)</f>
        <v>4</v>
      </c>
      <c r="D177" s="82">
        <f t="shared" si="52"/>
        <v>1</v>
      </c>
      <c r="E177" s="58">
        <f t="shared" si="52"/>
        <v>1</v>
      </c>
      <c r="F177" s="82">
        <f t="shared" si="52"/>
        <v>1</v>
      </c>
      <c r="G177" s="58">
        <f t="shared" si="52"/>
        <v>0</v>
      </c>
      <c r="H177" s="126">
        <f t="shared" si="52"/>
        <v>10</v>
      </c>
      <c r="I177" s="58">
        <f t="shared" si="52"/>
        <v>0</v>
      </c>
      <c r="J177" s="82">
        <f t="shared" si="52"/>
        <v>4</v>
      </c>
      <c r="K177" s="58">
        <f t="shared" si="52"/>
        <v>0</v>
      </c>
      <c r="L177" s="82">
        <f t="shared" si="52"/>
        <v>1</v>
      </c>
      <c r="M177" s="58">
        <f t="shared" si="52"/>
        <v>0</v>
      </c>
      <c r="N177" s="82">
        <f t="shared" si="52"/>
        <v>0</v>
      </c>
      <c r="O177" s="58">
        <f t="shared" si="52"/>
        <v>0</v>
      </c>
      <c r="P177" s="82">
        <f t="shared" si="52"/>
        <v>0</v>
      </c>
      <c r="R177" s="138"/>
      <c r="S177" s="138"/>
      <c r="T177" s="125">
        <f>SUM(T165:T176)</f>
        <v>43</v>
      </c>
      <c r="U177" s="124">
        <f>SUM(U165:U176)</f>
        <v>24</v>
      </c>
      <c r="V177" s="721"/>
      <c r="W177" s="55">
        <f>I177+K177+M177+O177+G177+E177+C177+Q177</f>
        <v>5</v>
      </c>
      <c r="X177" s="56">
        <f>J177+L177+N177+P177+H177+F177+D177</f>
        <v>17</v>
      </c>
      <c r="Y177" s="57">
        <f t="shared" si="51"/>
        <v>22</v>
      </c>
    </row>
    <row r="178" spans="2:16149" ht="15" hidden="1" customHeight="1" x14ac:dyDescent="0.2">
      <c r="B178" s="442" t="s">
        <v>30</v>
      </c>
      <c r="C178" s="447">
        <f>C165</f>
        <v>0</v>
      </c>
      <c r="D178" s="467">
        <f t="shared" ref="D178:P178" si="53">D165</f>
        <v>0</v>
      </c>
      <c r="E178" s="447">
        <f t="shared" si="53"/>
        <v>0</v>
      </c>
      <c r="F178" s="467">
        <f t="shared" si="53"/>
        <v>0</v>
      </c>
      <c r="G178" s="447">
        <f t="shared" si="53"/>
        <v>0</v>
      </c>
      <c r="H178" s="467">
        <f t="shared" si="53"/>
        <v>3</v>
      </c>
      <c r="I178" s="447">
        <f t="shared" si="53"/>
        <v>0</v>
      </c>
      <c r="J178" s="467">
        <f t="shared" si="53"/>
        <v>0</v>
      </c>
      <c r="K178" s="447">
        <f t="shared" si="53"/>
        <v>0</v>
      </c>
      <c r="L178" s="467">
        <f t="shared" si="53"/>
        <v>0</v>
      </c>
      <c r="M178" s="447">
        <f t="shared" si="53"/>
        <v>0</v>
      </c>
      <c r="N178" s="467">
        <f t="shared" si="53"/>
        <v>0</v>
      </c>
      <c r="O178" s="447">
        <f t="shared" si="53"/>
        <v>0</v>
      </c>
      <c r="P178" s="467">
        <f t="shared" si="53"/>
        <v>0</v>
      </c>
      <c r="Q178" s="275"/>
      <c r="R178" s="482"/>
      <c r="S178" s="482"/>
      <c r="T178" s="483">
        <f>T165</f>
        <v>1</v>
      </c>
      <c r="U178" s="476">
        <f>U165</f>
        <v>4</v>
      </c>
      <c r="V178" s="14"/>
      <c r="W178" s="447">
        <f>W165</f>
        <v>0</v>
      </c>
      <c r="X178" s="449">
        <f>X165</f>
        <v>3</v>
      </c>
      <c r="Y178" s="456">
        <f>Y165</f>
        <v>3</v>
      </c>
    </row>
    <row r="179" spans="2:16149" hidden="1" x14ac:dyDescent="0.2">
      <c r="B179" s="443" t="s">
        <v>31</v>
      </c>
      <c r="C179" s="461">
        <f>C166+C178</f>
        <v>0</v>
      </c>
      <c r="D179" s="468">
        <f t="shared" ref="D179:P189" si="54">D166+D178</f>
        <v>0</v>
      </c>
      <c r="E179" s="461">
        <f t="shared" si="54"/>
        <v>0</v>
      </c>
      <c r="F179" s="468">
        <f t="shared" si="54"/>
        <v>0</v>
      </c>
      <c r="G179" s="461">
        <f t="shared" si="54"/>
        <v>0</v>
      </c>
      <c r="H179" s="468">
        <f t="shared" si="54"/>
        <v>6</v>
      </c>
      <c r="I179" s="461">
        <f t="shared" si="54"/>
        <v>0</v>
      </c>
      <c r="J179" s="468">
        <f t="shared" si="54"/>
        <v>0</v>
      </c>
      <c r="K179" s="461">
        <f t="shared" si="54"/>
        <v>0</v>
      </c>
      <c r="L179" s="468">
        <f t="shared" si="54"/>
        <v>0</v>
      </c>
      <c r="M179" s="461">
        <f t="shared" si="54"/>
        <v>0</v>
      </c>
      <c r="N179" s="468">
        <f t="shared" si="54"/>
        <v>0</v>
      </c>
      <c r="O179" s="461">
        <f t="shared" si="54"/>
        <v>0</v>
      </c>
      <c r="P179" s="468">
        <f t="shared" si="54"/>
        <v>0</v>
      </c>
      <c r="Q179" s="275"/>
      <c r="R179" s="482"/>
      <c r="S179" s="482"/>
      <c r="T179" s="484">
        <f t="shared" ref="T179:U189" si="55">T166+T178</f>
        <v>3</v>
      </c>
      <c r="U179" s="477">
        <f t="shared" si="55"/>
        <v>10</v>
      </c>
      <c r="V179" s="14"/>
      <c r="W179" s="461">
        <f t="shared" ref="W179:Y189" si="56">W166+W178</f>
        <v>0</v>
      </c>
      <c r="X179" s="450">
        <f t="shared" si="56"/>
        <v>6</v>
      </c>
      <c r="Y179" s="457">
        <f t="shared" si="56"/>
        <v>6</v>
      </c>
    </row>
    <row r="180" spans="2:16149" s="10" customFormat="1" hidden="1" x14ac:dyDescent="0.2">
      <c r="B180" s="443" t="s">
        <v>58</v>
      </c>
      <c r="C180" s="462">
        <f t="shared" ref="C180:C189" si="57">C167+C179</f>
        <v>0</v>
      </c>
      <c r="D180" s="469">
        <f t="shared" si="54"/>
        <v>0</v>
      </c>
      <c r="E180" s="462">
        <f t="shared" si="54"/>
        <v>0</v>
      </c>
      <c r="F180" s="469">
        <f t="shared" si="54"/>
        <v>0</v>
      </c>
      <c r="G180" s="462">
        <f t="shared" si="54"/>
        <v>0</v>
      </c>
      <c r="H180" s="469">
        <f t="shared" si="54"/>
        <v>7</v>
      </c>
      <c r="I180" s="462">
        <f t="shared" si="54"/>
        <v>0</v>
      </c>
      <c r="J180" s="469">
        <f t="shared" si="54"/>
        <v>0</v>
      </c>
      <c r="K180" s="462">
        <f t="shared" si="54"/>
        <v>0</v>
      </c>
      <c r="L180" s="469">
        <f t="shared" si="54"/>
        <v>0</v>
      </c>
      <c r="M180" s="462">
        <f t="shared" si="54"/>
        <v>0</v>
      </c>
      <c r="N180" s="469">
        <f t="shared" si="54"/>
        <v>0</v>
      </c>
      <c r="O180" s="462">
        <f t="shared" si="54"/>
        <v>0</v>
      </c>
      <c r="P180" s="469">
        <f t="shared" si="54"/>
        <v>0</v>
      </c>
      <c r="Q180" s="275"/>
      <c r="R180" s="482"/>
      <c r="S180" s="482"/>
      <c r="T180" s="485">
        <f t="shared" si="55"/>
        <v>7</v>
      </c>
      <c r="U180" s="478">
        <f t="shared" si="55"/>
        <v>14</v>
      </c>
      <c r="V180" s="14"/>
      <c r="W180" s="462">
        <f t="shared" si="56"/>
        <v>0</v>
      </c>
      <c r="X180" s="452">
        <f t="shared" si="56"/>
        <v>7</v>
      </c>
      <c r="Y180" s="458">
        <f t="shared" si="56"/>
        <v>7</v>
      </c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  <c r="IW180" s="1"/>
      <c r="IX180" s="1"/>
      <c r="IY180" s="1"/>
      <c r="IZ180" s="1"/>
      <c r="JA180" s="1"/>
      <c r="JB180" s="1"/>
      <c r="JC180" s="1"/>
      <c r="JD180" s="1"/>
      <c r="JE180" s="1"/>
      <c r="JF180" s="1"/>
      <c r="JG180" s="1"/>
      <c r="JH180" s="1"/>
      <c r="JI180" s="1"/>
      <c r="JJ180" s="1"/>
      <c r="JK180" s="1"/>
      <c r="JL180" s="1"/>
      <c r="JM180" s="1"/>
      <c r="JN180" s="1"/>
      <c r="JO180" s="1"/>
      <c r="JP180" s="1"/>
      <c r="JQ180" s="1"/>
      <c r="JR180" s="1"/>
      <c r="JS180" s="1"/>
      <c r="JT180" s="1"/>
      <c r="JU180" s="1"/>
      <c r="JV180" s="1"/>
      <c r="JW180" s="1"/>
      <c r="JX180" s="1"/>
      <c r="JY180" s="1"/>
      <c r="JZ180" s="1"/>
      <c r="KA180" s="1"/>
      <c r="KB180" s="1"/>
      <c r="KC180" s="1"/>
      <c r="KD180" s="1"/>
      <c r="KE180" s="1"/>
      <c r="KF180" s="1"/>
      <c r="KG180" s="1"/>
      <c r="KH180" s="1"/>
      <c r="KI180" s="1"/>
      <c r="KJ180" s="1"/>
      <c r="KK180" s="1"/>
      <c r="KL180" s="1"/>
      <c r="KM180" s="1"/>
      <c r="KN180" s="1"/>
      <c r="KO180" s="1"/>
      <c r="KP180" s="1"/>
      <c r="KQ180" s="1"/>
      <c r="KR180" s="1"/>
      <c r="KS180" s="1"/>
      <c r="KT180" s="1"/>
      <c r="KU180" s="1"/>
      <c r="KV180" s="1"/>
      <c r="KW180" s="1"/>
      <c r="KX180" s="1"/>
      <c r="KY180" s="1"/>
      <c r="KZ180" s="1"/>
      <c r="LA180" s="1"/>
      <c r="LB180" s="1"/>
      <c r="LC180" s="1"/>
      <c r="LD180" s="1"/>
      <c r="LE180" s="1"/>
      <c r="LF180" s="1"/>
      <c r="LG180" s="1"/>
      <c r="LH180" s="1"/>
      <c r="LI180" s="1"/>
      <c r="LJ180" s="1"/>
      <c r="LK180" s="1"/>
      <c r="LL180" s="1"/>
      <c r="LM180" s="1"/>
      <c r="LN180" s="1"/>
      <c r="LO180" s="1"/>
      <c r="LP180" s="1"/>
      <c r="LQ180" s="1"/>
      <c r="LR180" s="1"/>
      <c r="LS180" s="1"/>
      <c r="LT180" s="1"/>
      <c r="LU180" s="1"/>
      <c r="LV180" s="1"/>
      <c r="LW180" s="1"/>
      <c r="LX180" s="1"/>
      <c r="LY180" s="1"/>
      <c r="LZ180" s="1"/>
      <c r="MA180" s="1"/>
      <c r="MB180" s="1"/>
      <c r="MC180" s="1"/>
      <c r="MD180" s="1"/>
      <c r="ME180" s="1"/>
      <c r="MF180" s="1"/>
      <c r="MG180" s="1"/>
      <c r="MH180" s="1"/>
      <c r="MI180" s="1"/>
      <c r="MJ180" s="1"/>
      <c r="MK180" s="1"/>
      <c r="ML180" s="1"/>
      <c r="MM180" s="1"/>
      <c r="MN180" s="1"/>
      <c r="MO180" s="1"/>
      <c r="MP180" s="1"/>
      <c r="MQ180" s="1"/>
      <c r="MR180" s="1"/>
      <c r="MS180" s="1"/>
      <c r="MT180" s="1"/>
      <c r="MU180" s="1"/>
      <c r="MV180" s="1"/>
      <c r="MW180" s="1"/>
      <c r="MX180" s="1"/>
      <c r="MY180" s="1"/>
      <c r="MZ180" s="1"/>
      <c r="NA180" s="1"/>
      <c r="NB180" s="1"/>
      <c r="NC180" s="1"/>
      <c r="ND180" s="1"/>
      <c r="NE180" s="1"/>
      <c r="NF180" s="1"/>
      <c r="NG180" s="1"/>
      <c r="NH180" s="1"/>
      <c r="NI180" s="1"/>
      <c r="NJ180" s="1"/>
      <c r="NK180" s="1"/>
      <c r="NL180" s="1"/>
      <c r="NM180" s="1"/>
      <c r="NN180" s="1"/>
      <c r="NO180" s="1"/>
      <c r="NP180" s="1"/>
      <c r="NQ180" s="1"/>
      <c r="NR180" s="1"/>
      <c r="NS180" s="1"/>
      <c r="NT180" s="1"/>
      <c r="NU180" s="1"/>
      <c r="NV180" s="1"/>
      <c r="NW180" s="1"/>
      <c r="NX180" s="1"/>
      <c r="NY180" s="1"/>
      <c r="NZ180" s="1"/>
      <c r="OA180" s="1"/>
      <c r="OB180" s="1"/>
      <c r="OC180" s="1"/>
      <c r="OD180" s="1"/>
      <c r="OE180" s="1"/>
      <c r="OF180" s="1"/>
      <c r="OG180" s="1"/>
      <c r="OH180" s="1"/>
      <c r="OI180" s="1"/>
      <c r="OJ180" s="1"/>
      <c r="OK180" s="1"/>
      <c r="OL180" s="1"/>
      <c r="OM180" s="1"/>
      <c r="ON180" s="1"/>
      <c r="OO180" s="1"/>
      <c r="OP180" s="1"/>
      <c r="OQ180" s="1"/>
      <c r="OR180" s="1"/>
      <c r="OS180" s="1"/>
      <c r="OT180" s="1"/>
      <c r="OU180" s="1"/>
      <c r="OV180" s="1"/>
      <c r="OW180" s="1"/>
      <c r="OX180" s="1"/>
      <c r="OY180" s="1"/>
      <c r="OZ180" s="1"/>
      <c r="PA180" s="1"/>
      <c r="PB180" s="1"/>
      <c r="PC180" s="1"/>
      <c r="PD180" s="1"/>
      <c r="PE180" s="1"/>
      <c r="PF180" s="1"/>
      <c r="PG180" s="1"/>
      <c r="PH180" s="1"/>
      <c r="PI180" s="1"/>
      <c r="PJ180" s="1"/>
      <c r="PK180" s="1"/>
      <c r="PL180" s="1"/>
      <c r="PM180" s="1"/>
      <c r="PN180" s="1"/>
      <c r="PO180" s="1"/>
      <c r="PP180" s="1"/>
      <c r="PQ180" s="1"/>
      <c r="PR180" s="1"/>
      <c r="PS180" s="1"/>
      <c r="PT180" s="1"/>
      <c r="PU180" s="1"/>
      <c r="PV180" s="1"/>
      <c r="PW180" s="1"/>
      <c r="PX180" s="1"/>
      <c r="PY180" s="1"/>
      <c r="PZ180" s="1"/>
      <c r="QA180" s="1"/>
      <c r="QB180" s="1"/>
      <c r="QC180" s="1"/>
      <c r="QD180" s="1"/>
      <c r="QE180" s="1"/>
      <c r="QF180" s="1"/>
      <c r="QG180" s="1"/>
      <c r="QH180" s="1"/>
      <c r="QI180" s="1"/>
      <c r="QJ180" s="1"/>
      <c r="QK180" s="1"/>
      <c r="QL180" s="1"/>
      <c r="QM180" s="1"/>
      <c r="QN180" s="1"/>
      <c r="QO180" s="1"/>
      <c r="QP180" s="1"/>
      <c r="QQ180" s="1"/>
      <c r="QR180" s="1"/>
      <c r="QS180" s="1"/>
      <c r="QT180" s="1"/>
      <c r="QU180" s="1"/>
      <c r="QV180" s="1"/>
      <c r="QW180" s="1"/>
      <c r="QX180" s="1"/>
      <c r="QY180" s="1"/>
      <c r="QZ180" s="1"/>
      <c r="RA180" s="1"/>
      <c r="RB180" s="1"/>
      <c r="RC180" s="1"/>
      <c r="RD180" s="1"/>
      <c r="RE180" s="1"/>
      <c r="RF180" s="1"/>
      <c r="RG180" s="1"/>
      <c r="RH180" s="1"/>
      <c r="RI180" s="1"/>
      <c r="RJ180" s="1"/>
      <c r="RK180" s="1"/>
      <c r="RL180" s="1"/>
      <c r="RM180" s="1"/>
      <c r="RN180" s="1"/>
      <c r="RO180" s="1"/>
      <c r="RP180" s="1"/>
      <c r="RQ180" s="1"/>
      <c r="RR180" s="1"/>
      <c r="RS180" s="1"/>
      <c r="RT180" s="1"/>
      <c r="RU180" s="1"/>
      <c r="RV180" s="1"/>
      <c r="RW180" s="1"/>
      <c r="RX180" s="1"/>
      <c r="RY180" s="1"/>
      <c r="RZ180" s="1"/>
      <c r="SA180" s="1"/>
      <c r="SB180" s="1"/>
      <c r="SC180" s="1"/>
      <c r="SD180" s="1"/>
      <c r="SE180" s="1"/>
      <c r="SF180" s="1"/>
      <c r="SG180" s="1"/>
      <c r="SH180" s="1"/>
      <c r="SI180" s="1"/>
      <c r="SJ180" s="1"/>
      <c r="SK180" s="1"/>
      <c r="SL180" s="1"/>
      <c r="SM180" s="1"/>
      <c r="SN180" s="1"/>
      <c r="SO180" s="1"/>
      <c r="SP180" s="1"/>
      <c r="SQ180" s="1"/>
      <c r="SR180" s="1"/>
      <c r="SS180" s="1"/>
      <c r="ST180" s="1"/>
      <c r="SU180" s="1"/>
      <c r="SV180" s="1"/>
      <c r="SW180" s="1"/>
      <c r="SX180" s="1"/>
      <c r="SY180" s="1"/>
      <c r="SZ180" s="1"/>
      <c r="TA180" s="1"/>
      <c r="TB180" s="1"/>
      <c r="TC180" s="1"/>
      <c r="TD180" s="1"/>
      <c r="TE180" s="1"/>
      <c r="TF180" s="1"/>
      <c r="TG180" s="1"/>
      <c r="TH180" s="1"/>
      <c r="TI180" s="1"/>
      <c r="TJ180" s="1"/>
      <c r="TK180" s="1"/>
      <c r="TL180" s="1"/>
      <c r="TM180" s="1"/>
      <c r="TN180" s="1"/>
      <c r="TO180" s="1"/>
      <c r="TP180" s="1"/>
      <c r="TQ180" s="1"/>
      <c r="TR180" s="1"/>
      <c r="TS180" s="1"/>
      <c r="TT180" s="1"/>
      <c r="TU180" s="1"/>
      <c r="TV180" s="1"/>
      <c r="TW180" s="1"/>
      <c r="TX180" s="1"/>
      <c r="TY180" s="1"/>
      <c r="TZ180" s="1"/>
      <c r="UA180" s="1"/>
      <c r="UB180" s="1"/>
      <c r="UC180" s="1"/>
      <c r="UD180" s="1"/>
      <c r="UE180" s="1"/>
      <c r="UF180" s="1"/>
      <c r="UG180" s="1"/>
      <c r="UH180" s="1"/>
      <c r="UI180" s="1"/>
      <c r="UJ180" s="1"/>
      <c r="UK180" s="1"/>
      <c r="UL180" s="1"/>
      <c r="UM180" s="1"/>
      <c r="UN180" s="1"/>
      <c r="UO180" s="1"/>
      <c r="UP180" s="1"/>
      <c r="UQ180" s="1"/>
      <c r="UR180" s="1"/>
      <c r="US180" s="1"/>
      <c r="UT180" s="1"/>
      <c r="UU180" s="1"/>
      <c r="UV180" s="1"/>
      <c r="UW180" s="1"/>
      <c r="UX180" s="1"/>
      <c r="UY180" s="1"/>
      <c r="UZ180" s="1"/>
      <c r="VA180" s="1"/>
      <c r="VB180" s="1"/>
      <c r="VC180" s="1"/>
      <c r="VD180" s="1"/>
      <c r="VE180" s="1"/>
      <c r="VF180" s="1"/>
      <c r="VG180" s="1"/>
      <c r="VH180" s="1"/>
      <c r="VI180" s="1"/>
      <c r="VJ180" s="1"/>
      <c r="VK180" s="1"/>
      <c r="VL180" s="1"/>
      <c r="VM180" s="1"/>
      <c r="VN180" s="1"/>
      <c r="VO180" s="1"/>
      <c r="VP180" s="1"/>
      <c r="VQ180" s="1"/>
      <c r="VR180" s="1"/>
      <c r="VS180" s="1"/>
      <c r="VT180" s="1"/>
      <c r="VU180" s="1"/>
      <c r="VV180" s="1"/>
      <c r="VW180" s="1"/>
      <c r="VX180" s="1"/>
      <c r="VY180" s="1"/>
      <c r="VZ180" s="1"/>
      <c r="WA180" s="1"/>
      <c r="WB180" s="1"/>
      <c r="WC180" s="1"/>
      <c r="WD180" s="1"/>
      <c r="WE180" s="1"/>
      <c r="WF180" s="1"/>
      <c r="WG180" s="1"/>
      <c r="WH180" s="1"/>
      <c r="WI180" s="1"/>
      <c r="WJ180" s="1"/>
      <c r="WK180" s="1"/>
      <c r="WL180" s="1"/>
      <c r="WM180" s="1"/>
      <c r="WN180" s="1"/>
      <c r="WO180" s="1"/>
      <c r="WP180" s="1"/>
      <c r="WQ180" s="1"/>
      <c r="WR180" s="1"/>
      <c r="WS180" s="1"/>
      <c r="WT180" s="1"/>
      <c r="WU180" s="1"/>
      <c r="WV180" s="1"/>
      <c r="WW180" s="1"/>
      <c r="WX180" s="1"/>
      <c r="WY180" s="1"/>
      <c r="WZ180" s="1"/>
      <c r="XA180" s="1"/>
      <c r="XB180" s="1"/>
      <c r="XC180" s="1"/>
      <c r="XD180" s="1"/>
      <c r="XE180" s="1"/>
      <c r="XF180" s="1"/>
      <c r="XG180" s="1"/>
      <c r="XH180" s="1"/>
      <c r="XI180" s="1"/>
      <c r="XJ180" s="1"/>
      <c r="XK180" s="1"/>
      <c r="XL180" s="1"/>
      <c r="XM180" s="1"/>
      <c r="XN180" s="1"/>
      <c r="XO180" s="1"/>
      <c r="XP180" s="1"/>
      <c r="XQ180" s="1"/>
      <c r="XR180" s="1"/>
      <c r="XS180" s="1"/>
      <c r="XT180" s="1"/>
      <c r="XU180" s="1"/>
      <c r="XV180" s="1"/>
      <c r="XW180" s="1"/>
      <c r="XX180" s="1"/>
      <c r="XY180" s="1"/>
      <c r="XZ180" s="1"/>
      <c r="YA180" s="1"/>
      <c r="YB180" s="1"/>
      <c r="YC180" s="1"/>
      <c r="YD180" s="1"/>
      <c r="YE180" s="1"/>
      <c r="YF180" s="1"/>
      <c r="YG180" s="1"/>
      <c r="YH180" s="1"/>
      <c r="YI180" s="1"/>
      <c r="YJ180" s="1"/>
      <c r="YK180" s="1"/>
      <c r="YL180" s="1"/>
      <c r="YM180" s="1"/>
      <c r="YN180" s="1"/>
      <c r="YO180" s="1"/>
      <c r="YP180" s="1"/>
      <c r="YQ180" s="1"/>
      <c r="YR180" s="1"/>
      <c r="YS180" s="1"/>
      <c r="YT180" s="1"/>
      <c r="YU180" s="1"/>
      <c r="YV180" s="1"/>
      <c r="YW180" s="1"/>
      <c r="YX180" s="1"/>
      <c r="YY180" s="1"/>
      <c r="YZ180" s="1"/>
      <c r="ZA180" s="1"/>
      <c r="ZB180" s="1"/>
      <c r="ZC180" s="1"/>
      <c r="ZD180" s="1"/>
      <c r="ZE180" s="1"/>
      <c r="ZF180" s="1"/>
      <c r="ZG180" s="1"/>
      <c r="ZH180" s="1"/>
      <c r="ZI180" s="1"/>
      <c r="ZJ180" s="1"/>
      <c r="ZK180" s="1"/>
      <c r="ZL180" s="1"/>
      <c r="ZM180" s="1"/>
      <c r="ZN180" s="1"/>
      <c r="ZO180" s="1"/>
      <c r="ZP180" s="1"/>
      <c r="ZQ180" s="1"/>
      <c r="ZR180" s="1"/>
      <c r="ZS180" s="1"/>
      <c r="ZT180" s="1"/>
      <c r="ZU180" s="1"/>
      <c r="ZV180" s="1"/>
      <c r="ZW180" s="1"/>
      <c r="ZX180" s="1"/>
      <c r="ZY180" s="1"/>
      <c r="ZZ180" s="1"/>
      <c r="AAA180" s="1"/>
      <c r="AAB180" s="1"/>
      <c r="AAC180" s="1"/>
      <c r="AAD180" s="1"/>
      <c r="AAE180" s="1"/>
      <c r="AAF180" s="1"/>
      <c r="AAG180" s="1"/>
      <c r="AAH180" s="1"/>
      <c r="AAI180" s="1"/>
      <c r="AAJ180" s="1"/>
      <c r="AAK180" s="1"/>
      <c r="AAL180" s="1"/>
      <c r="AAM180" s="1"/>
      <c r="AAN180" s="1"/>
      <c r="AAO180" s="1"/>
      <c r="AAP180" s="1"/>
      <c r="AAQ180" s="1"/>
      <c r="AAR180" s="1"/>
      <c r="AAS180" s="1"/>
      <c r="AAT180" s="1"/>
      <c r="AAU180" s="1"/>
      <c r="AAV180" s="1"/>
      <c r="AAW180" s="1"/>
      <c r="AAX180" s="1"/>
      <c r="AAY180" s="1"/>
      <c r="AAZ180" s="1"/>
      <c r="ABA180" s="1"/>
      <c r="ABB180" s="1"/>
      <c r="ABC180" s="1"/>
      <c r="ABD180" s="1"/>
      <c r="ABE180" s="1"/>
      <c r="ABF180" s="1"/>
      <c r="ABG180" s="1"/>
      <c r="ABH180" s="1"/>
      <c r="ABI180" s="1"/>
      <c r="ABJ180" s="1"/>
      <c r="ABK180" s="1"/>
      <c r="ABL180" s="1"/>
      <c r="ABM180" s="1"/>
      <c r="ABN180" s="1"/>
      <c r="ABO180" s="1"/>
      <c r="ABP180" s="1"/>
      <c r="ABQ180" s="1"/>
      <c r="ABR180" s="1"/>
      <c r="ABS180" s="1"/>
      <c r="ABT180" s="1"/>
      <c r="ABU180" s="1"/>
      <c r="ABV180" s="1"/>
      <c r="ABW180" s="1"/>
      <c r="ABX180" s="1"/>
      <c r="ABY180" s="1"/>
      <c r="ABZ180" s="1"/>
      <c r="ACA180" s="1"/>
      <c r="ACB180" s="1"/>
      <c r="ACC180" s="1"/>
      <c r="ACD180" s="1"/>
      <c r="ACE180" s="1"/>
      <c r="ACF180" s="1"/>
      <c r="ACG180" s="1"/>
      <c r="ACH180" s="1"/>
      <c r="ACI180" s="1"/>
      <c r="ACJ180" s="1"/>
      <c r="ACK180" s="1"/>
      <c r="ACL180" s="1"/>
      <c r="ACM180" s="1"/>
      <c r="ACN180" s="1"/>
      <c r="ACO180" s="1"/>
      <c r="ACP180" s="1"/>
      <c r="ACQ180" s="1"/>
      <c r="ACR180" s="1"/>
      <c r="ACS180" s="1"/>
      <c r="ACT180" s="1"/>
      <c r="ACU180" s="1"/>
      <c r="ACV180" s="1"/>
      <c r="ACW180" s="1"/>
      <c r="ACX180" s="1"/>
      <c r="ACY180" s="1"/>
      <c r="ACZ180" s="1"/>
      <c r="ADA180" s="1"/>
      <c r="ADB180" s="1"/>
      <c r="ADC180" s="1"/>
      <c r="ADD180" s="1"/>
      <c r="ADE180" s="1"/>
      <c r="ADF180" s="1"/>
      <c r="ADG180" s="1"/>
      <c r="ADH180" s="1"/>
      <c r="ADI180" s="1"/>
      <c r="ADJ180" s="1"/>
      <c r="ADK180" s="1"/>
      <c r="ADL180" s="1"/>
      <c r="ADM180" s="1"/>
      <c r="ADN180" s="1"/>
      <c r="ADO180" s="1"/>
      <c r="ADP180" s="1"/>
      <c r="ADQ180" s="1"/>
      <c r="ADR180" s="1"/>
      <c r="ADS180" s="1"/>
      <c r="ADT180" s="1"/>
      <c r="ADU180" s="1"/>
      <c r="ADV180" s="1"/>
      <c r="ADW180" s="1"/>
      <c r="ADX180" s="1"/>
      <c r="ADY180" s="1"/>
      <c r="ADZ180" s="1"/>
      <c r="AEA180" s="1"/>
      <c r="AEB180" s="1"/>
      <c r="AEC180" s="1"/>
      <c r="AED180" s="1"/>
      <c r="AEE180" s="1"/>
      <c r="AEF180" s="1"/>
      <c r="AEG180" s="1"/>
      <c r="AEH180" s="1"/>
      <c r="AEI180" s="1"/>
      <c r="AEJ180" s="1"/>
      <c r="AEK180" s="1"/>
      <c r="AEL180" s="1"/>
      <c r="AEM180" s="1"/>
      <c r="AEN180" s="1"/>
      <c r="AEO180" s="1"/>
      <c r="AEP180" s="1"/>
      <c r="AEQ180" s="1"/>
      <c r="AER180" s="1"/>
      <c r="AES180" s="1"/>
      <c r="AET180" s="1"/>
      <c r="AEU180" s="1"/>
      <c r="AEV180" s="1"/>
      <c r="AEW180" s="1"/>
      <c r="AEX180" s="1"/>
      <c r="AEY180" s="1"/>
      <c r="AEZ180" s="1"/>
      <c r="AFA180" s="1"/>
      <c r="AFB180" s="1"/>
      <c r="AFC180" s="1"/>
      <c r="AFD180" s="1"/>
      <c r="AFE180" s="1"/>
      <c r="AFF180" s="1"/>
      <c r="AFG180" s="1"/>
      <c r="AFH180" s="1"/>
      <c r="AFI180" s="1"/>
      <c r="AFJ180" s="1"/>
      <c r="AFK180" s="1"/>
      <c r="AFL180" s="1"/>
      <c r="AFM180" s="1"/>
      <c r="AFN180" s="1"/>
      <c r="AFO180" s="1"/>
      <c r="AFP180" s="1"/>
      <c r="AFQ180" s="1"/>
      <c r="AFR180" s="1"/>
      <c r="AFS180" s="1"/>
      <c r="AFT180" s="1"/>
      <c r="AFU180" s="1"/>
      <c r="AFV180" s="1"/>
      <c r="AFW180" s="1"/>
      <c r="AFX180" s="1"/>
      <c r="AFY180" s="1"/>
      <c r="AFZ180" s="1"/>
      <c r="AGA180" s="1"/>
      <c r="AGB180" s="1"/>
      <c r="AGC180" s="1"/>
      <c r="AGD180" s="1"/>
      <c r="AGE180" s="1"/>
      <c r="AGF180" s="1"/>
      <c r="AGG180" s="1"/>
      <c r="AGH180" s="1"/>
      <c r="AGI180" s="1"/>
      <c r="AGJ180" s="1"/>
      <c r="AGK180" s="1"/>
      <c r="AGL180" s="1"/>
      <c r="AGM180" s="1"/>
      <c r="AGN180" s="1"/>
      <c r="AGO180" s="1"/>
      <c r="AGP180" s="1"/>
      <c r="AGQ180" s="1"/>
      <c r="AGR180" s="1"/>
      <c r="AGS180" s="1"/>
      <c r="AGT180" s="1"/>
      <c r="AGU180" s="1"/>
      <c r="AGV180" s="1"/>
      <c r="AGW180" s="1"/>
      <c r="AGX180" s="1"/>
      <c r="AGY180" s="1"/>
      <c r="AGZ180" s="1"/>
      <c r="AHA180" s="1"/>
      <c r="AHB180" s="1"/>
      <c r="AHC180" s="1"/>
      <c r="AHD180" s="1"/>
      <c r="AHE180" s="1"/>
      <c r="AHF180" s="1"/>
      <c r="AHG180" s="1"/>
      <c r="AHH180" s="1"/>
      <c r="AHI180" s="1"/>
      <c r="AHJ180" s="1"/>
      <c r="AHK180" s="1"/>
      <c r="AHL180" s="1"/>
      <c r="AHM180" s="1"/>
      <c r="AHN180" s="1"/>
      <c r="AHO180" s="1"/>
      <c r="AHP180" s="1"/>
      <c r="AHQ180" s="1"/>
      <c r="AHR180" s="1"/>
      <c r="AHS180" s="1"/>
      <c r="AHT180" s="1"/>
      <c r="AHU180" s="1"/>
      <c r="AHV180" s="1"/>
      <c r="AHW180" s="1"/>
      <c r="AHX180" s="1"/>
      <c r="AHY180" s="1"/>
      <c r="AHZ180" s="1"/>
      <c r="AIA180" s="1"/>
      <c r="AIB180" s="1"/>
      <c r="AIC180" s="1"/>
      <c r="AID180" s="1"/>
      <c r="AIE180" s="1"/>
      <c r="AIF180" s="1"/>
      <c r="AIG180" s="1"/>
      <c r="AIH180" s="1"/>
      <c r="AII180" s="1"/>
      <c r="AIJ180" s="1"/>
      <c r="AIK180" s="1"/>
      <c r="AIL180" s="1"/>
      <c r="AIM180" s="1"/>
      <c r="AIN180" s="1"/>
      <c r="AIO180" s="1"/>
      <c r="AIP180" s="1"/>
      <c r="AIQ180" s="1"/>
      <c r="AIR180" s="1"/>
      <c r="AIS180" s="1"/>
      <c r="AIT180" s="1"/>
      <c r="AIU180" s="1"/>
      <c r="AIV180" s="1"/>
      <c r="AIW180" s="1"/>
      <c r="AIX180" s="1"/>
      <c r="AIY180" s="1"/>
      <c r="AIZ180" s="1"/>
      <c r="AJA180" s="1"/>
      <c r="AJB180" s="1"/>
      <c r="AJC180" s="1"/>
      <c r="AJD180" s="1"/>
      <c r="AJE180" s="1"/>
      <c r="AJF180" s="1"/>
      <c r="AJG180" s="1"/>
      <c r="AJH180" s="1"/>
      <c r="AJI180" s="1"/>
      <c r="AJJ180" s="1"/>
      <c r="AJK180" s="1"/>
      <c r="AJL180" s="1"/>
      <c r="AJM180" s="1"/>
      <c r="AJN180" s="1"/>
      <c r="AJO180" s="1"/>
      <c r="AJP180" s="1"/>
      <c r="AJQ180" s="1"/>
      <c r="AJR180" s="1"/>
      <c r="AJS180" s="1"/>
      <c r="AJT180" s="1"/>
      <c r="AJU180" s="1"/>
      <c r="AJV180" s="1"/>
      <c r="AJW180" s="1"/>
      <c r="AJX180" s="1"/>
      <c r="AJY180" s="1"/>
      <c r="AJZ180" s="1"/>
      <c r="AKA180" s="1"/>
      <c r="AKB180" s="1"/>
      <c r="AKC180" s="1"/>
      <c r="AKD180" s="1"/>
      <c r="AKE180" s="1"/>
      <c r="AKF180" s="1"/>
      <c r="AKG180" s="1"/>
      <c r="AKH180" s="1"/>
      <c r="AKI180" s="1"/>
      <c r="AKJ180" s="1"/>
      <c r="AKK180" s="1"/>
      <c r="AKL180" s="1"/>
      <c r="AKM180" s="1"/>
      <c r="AKN180" s="1"/>
      <c r="AKO180" s="1"/>
      <c r="AKP180" s="1"/>
      <c r="AKQ180" s="1"/>
      <c r="AKR180" s="1"/>
      <c r="AKS180" s="1"/>
      <c r="AKT180" s="1"/>
      <c r="AKU180" s="1"/>
      <c r="AKV180" s="1"/>
      <c r="AKW180" s="1"/>
      <c r="AKX180" s="1"/>
      <c r="AKY180" s="1"/>
      <c r="AKZ180" s="1"/>
      <c r="ALA180" s="1"/>
      <c r="ALB180" s="1"/>
      <c r="ALC180" s="1"/>
      <c r="ALD180" s="1"/>
      <c r="ALE180" s="1"/>
      <c r="ALF180" s="1"/>
      <c r="ALG180" s="1"/>
      <c r="ALH180" s="1"/>
      <c r="ALI180" s="1"/>
      <c r="ALJ180" s="1"/>
      <c r="ALK180" s="1"/>
      <c r="ALL180" s="1"/>
      <c r="ALM180" s="1"/>
      <c r="ALN180" s="1"/>
      <c r="ALO180" s="1"/>
      <c r="ALP180" s="1"/>
      <c r="ALQ180" s="1"/>
      <c r="ALR180" s="1"/>
      <c r="ALS180" s="1"/>
      <c r="ALT180" s="1"/>
      <c r="ALU180" s="1"/>
      <c r="ALV180" s="1"/>
      <c r="ALW180" s="1"/>
      <c r="ALX180" s="1"/>
      <c r="ALY180" s="1"/>
      <c r="ALZ180" s="1"/>
      <c r="AMA180" s="1"/>
      <c r="AMB180" s="1"/>
      <c r="AMC180" s="1"/>
      <c r="AMD180" s="1"/>
      <c r="AME180" s="1"/>
      <c r="AMF180" s="1"/>
      <c r="AMG180" s="1"/>
      <c r="AMH180" s="1"/>
      <c r="AMI180" s="1"/>
      <c r="AMJ180" s="1"/>
      <c r="AMK180" s="1"/>
      <c r="AML180" s="1"/>
      <c r="AMM180" s="1"/>
      <c r="AMN180" s="1"/>
      <c r="AMO180" s="1"/>
      <c r="AMP180" s="1"/>
      <c r="AMQ180" s="1"/>
      <c r="AMR180" s="1"/>
      <c r="AMS180" s="1"/>
      <c r="AMT180" s="1"/>
      <c r="AMU180" s="1"/>
      <c r="AMV180" s="1"/>
      <c r="AMW180" s="1"/>
      <c r="AMX180" s="1"/>
      <c r="AMY180" s="1"/>
      <c r="AMZ180" s="1"/>
      <c r="ANA180" s="1"/>
      <c r="ANB180" s="1"/>
      <c r="ANC180" s="1"/>
      <c r="AND180" s="1"/>
      <c r="ANE180" s="1"/>
      <c r="ANF180" s="1"/>
      <c r="ANG180" s="1"/>
      <c r="ANH180" s="1"/>
      <c r="ANI180" s="1"/>
      <c r="ANJ180" s="1"/>
      <c r="ANK180" s="1"/>
      <c r="ANL180" s="1"/>
      <c r="ANM180" s="1"/>
      <c r="ANN180" s="1"/>
      <c r="ANO180" s="1"/>
      <c r="ANP180" s="1"/>
      <c r="ANQ180" s="1"/>
      <c r="ANR180" s="1"/>
      <c r="ANS180" s="1"/>
      <c r="ANT180" s="1"/>
      <c r="ANU180" s="1"/>
      <c r="ANV180" s="1"/>
      <c r="ANW180" s="1"/>
      <c r="ANX180" s="1"/>
      <c r="ANY180" s="1"/>
      <c r="ANZ180" s="1"/>
      <c r="AOA180" s="1"/>
      <c r="AOB180" s="1"/>
      <c r="AOC180" s="1"/>
      <c r="AOD180" s="1"/>
      <c r="AOE180" s="1"/>
      <c r="AOF180" s="1"/>
      <c r="AOG180" s="1"/>
      <c r="AOH180" s="1"/>
      <c r="AOI180" s="1"/>
      <c r="AOJ180" s="1"/>
      <c r="AOK180" s="1"/>
      <c r="AOL180" s="1"/>
      <c r="AOM180" s="1"/>
      <c r="AON180" s="1"/>
      <c r="AOO180" s="1"/>
      <c r="AOP180" s="1"/>
      <c r="AOQ180" s="1"/>
      <c r="AOR180" s="1"/>
      <c r="AOS180" s="1"/>
      <c r="AOT180" s="1"/>
      <c r="AOU180" s="1"/>
      <c r="AOV180" s="1"/>
      <c r="AOW180" s="1"/>
      <c r="AOX180" s="1"/>
      <c r="AOY180" s="1"/>
      <c r="AOZ180" s="1"/>
      <c r="APA180" s="1"/>
      <c r="APB180" s="1"/>
      <c r="APC180" s="1"/>
      <c r="APD180" s="1"/>
      <c r="APE180" s="1"/>
      <c r="APF180" s="1"/>
      <c r="APG180" s="1"/>
      <c r="APH180" s="1"/>
      <c r="API180" s="1"/>
      <c r="APJ180" s="1"/>
      <c r="APK180" s="1"/>
      <c r="APL180" s="1"/>
      <c r="APM180" s="1"/>
      <c r="APN180" s="1"/>
      <c r="APO180" s="1"/>
      <c r="APP180" s="1"/>
      <c r="APQ180" s="1"/>
      <c r="APR180" s="1"/>
      <c r="APS180" s="1"/>
      <c r="APT180" s="1"/>
      <c r="APU180" s="1"/>
      <c r="APV180" s="1"/>
      <c r="APW180" s="1"/>
      <c r="APX180" s="1"/>
      <c r="APY180" s="1"/>
      <c r="APZ180" s="1"/>
      <c r="AQA180" s="1"/>
      <c r="AQB180" s="1"/>
      <c r="AQC180" s="1"/>
      <c r="AQD180" s="1"/>
      <c r="AQE180" s="1"/>
      <c r="AQF180" s="1"/>
      <c r="AQG180" s="1"/>
      <c r="AQH180" s="1"/>
      <c r="AQI180" s="1"/>
      <c r="AQJ180" s="1"/>
      <c r="AQK180" s="1"/>
      <c r="AQL180" s="1"/>
      <c r="AQM180" s="1"/>
      <c r="AQN180" s="1"/>
      <c r="AQO180" s="1"/>
      <c r="AQP180" s="1"/>
      <c r="AQQ180" s="1"/>
      <c r="AQR180" s="1"/>
      <c r="AQS180" s="1"/>
      <c r="AQT180" s="1"/>
      <c r="AQU180" s="1"/>
      <c r="AQV180" s="1"/>
      <c r="AQW180" s="1"/>
      <c r="AQX180" s="1"/>
      <c r="AQY180" s="1"/>
      <c r="AQZ180" s="1"/>
      <c r="ARA180" s="1"/>
      <c r="ARB180" s="1"/>
      <c r="ARC180" s="1"/>
      <c r="ARD180" s="1"/>
      <c r="ARE180" s="1"/>
      <c r="ARF180" s="1"/>
      <c r="ARG180" s="1"/>
      <c r="ARH180" s="1"/>
      <c r="ARI180" s="1"/>
      <c r="ARJ180" s="1"/>
      <c r="ARK180" s="1"/>
      <c r="ARL180" s="1"/>
      <c r="ARM180" s="1"/>
      <c r="ARN180" s="1"/>
      <c r="ARO180" s="1"/>
      <c r="ARP180" s="1"/>
      <c r="ARQ180" s="1"/>
      <c r="ARR180" s="1"/>
      <c r="ARS180" s="1"/>
      <c r="ART180" s="1"/>
      <c r="ARU180" s="1"/>
      <c r="ARV180" s="1"/>
      <c r="ARW180" s="1"/>
      <c r="ARX180" s="1"/>
      <c r="ARY180" s="1"/>
      <c r="ARZ180" s="1"/>
      <c r="ASA180" s="1"/>
      <c r="ASB180" s="1"/>
      <c r="ASC180" s="1"/>
      <c r="ASD180" s="1"/>
      <c r="ASE180" s="1"/>
      <c r="ASF180" s="1"/>
      <c r="ASG180" s="1"/>
      <c r="ASH180" s="1"/>
      <c r="ASI180" s="1"/>
      <c r="ASJ180" s="1"/>
      <c r="ASK180" s="1"/>
      <c r="ASL180" s="1"/>
      <c r="ASM180" s="1"/>
      <c r="ASN180" s="1"/>
      <c r="ASO180" s="1"/>
      <c r="ASP180" s="1"/>
      <c r="ASQ180" s="1"/>
      <c r="ASR180" s="1"/>
      <c r="ASS180" s="1"/>
      <c r="AST180" s="1"/>
      <c r="ASU180" s="1"/>
      <c r="ASV180" s="1"/>
      <c r="ASW180" s="1"/>
      <c r="ASX180" s="1"/>
      <c r="ASY180" s="1"/>
      <c r="ASZ180" s="1"/>
      <c r="ATA180" s="1"/>
      <c r="ATB180" s="1"/>
      <c r="ATC180" s="1"/>
      <c r="ATD180" s="1"/>
      <c r="ATE180" s="1"/>
      <c r="ATF180" s="1"/>
      <c r="ATG180" s="1"/>
      <c r="ATH180" s="1"/>
      <c r="ATI180" s="1"/>
      <c r="ATJ180" s="1"/>
      <c r="ATK180" s="1"/>
      <c r="ATL180" s="1"/>
      <c r="ATM180" s="1"/>
      <c r="ATN180" s="1"/>
      <c r="ATO180" s="1"/>
      <c r="ATP180" s="1"/>
      <c r="ATQ180" s="1"/>
      <c r="ATR180" s="1"/>
      <c r="ATS180" s="1"/>
      <c r="ATT180" s="1"/>
      <c r="ATU180" s="1"/>
      <c r="ATV180" s="1"/>
      <c r="ATW180" s="1"/>
      <c r="ATX180" s="1"/>
      <c r="ATY180" s="1"/>
      <c r="ATZ180" s="1"/>
      <c r="AUA180" s="1"/>
      <c r="AUB180" s="1"/>
      <c r="AUC180" s="1"/>
      <c r="AUD180" s="1"/>
      <c r="AUE180" s="1"/>
      <c r="AUF180" s="1"/>
      <c r="AUG180" s="1"/>
      <c r="AUH180" s="1"/>
      <c r="AUI180" s="1"/>
      <c r="AUJ180" s="1"/>
      <c r="AUK180" s="1"/>
      <c r="AUL180" s="1"/>
      <c r="AUM180" s="1"/>
      <c r="AUN180" s="1"/>
      <c r="AUO180" s="1"/>
      <c r="AUP180" s="1"/>
      <c r="AUQ180" s="1"/>
      <c r="AUR180" s="1"/>
      <c r="AUS180" s="1"/>
      <c r="AUT180" s="1"/>
      <c r="AUU180" s="1"/>
      <c r="AUV180" s="1"/>
      <c r="AUW180" s="1"/>
      <c r="AUX180" s="1"/>
      <c r="AUY180" s="1"/>
      <c r="AUZ180" s="1"/>
      <c r="AVA180" s="1"/>
      <c r="AVB180" s="1"/>
      <c r="AVC180" s="1"/>
      <c r="AVD180" s="1"/>
      <c r="AVE180" s="1"/>
      <c r="AVF180" s="1"/>
      <c r="AVG180" s="1"/>
      <c r="AVH180" s="1"/>
      <c r="AVI180" s="1"/>
      <c r="AVJ180" s="1"/>
      <c r="AVK180" s="1"/>
      <c r="AVL180" s="1"/>
      <c r="AVM180" s="1"/>
      <c r="AVN180" s="1"/>
      <c r="AVO180" s="1"/>
      <c r="AVP180" s="1"/>
      <c r="AVQ180" s="1"/>
      <c r="AVR180" s="1"/>
      <c r="AVS180" s="1"/>
      <c r="AVT180" s="1"/>
      <c r="AVU180" s="1"/>
      <c r="AVV180" s="1"/>
      <c r="AVW180" s="1"/>
      <c r="AVX180" s="1"/>
      <c r="AVY180" s="1"/>
      <c r="AVZ180" s="1"/>
      <c r="AWA180" s="1"/>
      <c r="AWB180" s="1"/>
      <c r="AWC180" s="1"/>
      <c r="AWD180" s="1"/>
      <c r="AWE180" s="1"/>
      <c r="AWF180" s="1"/>
      <c r="AWG180" s="1"/>
      <c r="AWH180" s="1"/>
      <c r="AWI180" s="1"/>
      <c r="AWJ180" s="1"/>
      <c r="AWK180" s="1"/>
      <c r="AWL180" s="1"/>
      <c r="AWM180" s="1"/>
      <c r="AWN180" s="1"/>
      <c r="AWO180" s="1"/>
      <c r="AWP180" s="1"/>
      <c r="AWQ180" s="1"/>
      <c r="AWR180" s="1"/>
      <c r="AWS180" s="1"/>
      <c r="AWT180" s="1"/>
      <c r="AWU180" s="1"/>
      <c r="AWV180" s="1"/>
      <c r="AWW180" s="1"/>
      <c r="AWX180" s="1"/>
      <c r="AWY180" s="1"/>
      <c r="AWZ180" s="1"/>
      <c r="AXA180" s="1"/>
      <c r="AXB180" s="1"/>
      <c r="AXC180" s="1"/>
      <c r="AXD180" s="1"/>
      <c r="AXE180" s="1"/>
      <c r="AXF180" s="1"/>
      <c r="AXG180" s="1"/>
      <c r="AXH180" s="1"/>
      <c r="AXI180" s="1"/>
      <c r="AXJ180" s="1"/>
      <c r="AXK180" s="1"/>
      <c r="AXL180" s="1"/>
      <c r="AXM180" s="1"/>
      <c r="AXN180" s="1"/>
      <c r="AXO180" s="1"/>
      <c r="AXP180" s="1"/>
      <c r="AXQ180" s="1"/>
      <c r="AXR180" s="1"/>
      <c r="AXS180" s="1"/>
      <c r="AXT180" s="1"/>
      <c r="AXU180" s="1"/>
      <c r="AXV180" s="1"/>
      <c r="AXW180" s="1"/>
      <c r="AXX180" s="1"/>
      <c r="AXY180" s="1"/>
      <c r="AXZ180" s="1"/>
      <c r="AYA180" s="1"/>
      <c r="AYB180" s="1"/>
      <c r="AYC180" s="1"/>
      <c r="AYD180" s="1"/>
      <c r="AYE180" s="1"/>
      <c r="AYF180" s="1"/>
      <c r="AYG180" s="1"/>
      <c r="AYH180" s="1"/>
      <c r="AYI180" s="1"/>
      <c r="AYJ180" s="1"/>
      <c r="AYK180" s="1"/>
      <c r="AYL180" s="1"/>
      <c r="AYM180" s="1"/>
      <c r="AYN180" s="1"/>
      <c r="AYO180" s="1"/>
      <c r="AYP180" s="1"/>
      <c r="AYQ180" s="1"/>
      <c r="AYR180" s="1"/>
      <c r="AYS180" s="1"/>
      <c r="AYT180" s="1"/>
      <c r="AYU180" s="1"/>
      <c r="AYV180" s="1"/>
      <c r="AYW180" s="1"/>
      <c r="AYX180" s="1"/>
      <c r="AYY180" s="1"/>
      <c r="AYZ180" s="1"/>
      <c r="AZA180" s="1"/>
      <c r="AZB180" s="1"/>
      <c r="AZC180" s="1"/>
      <c r="AZD180" s="1"/>
      <c r="AZE180" s="1"/>
      <c r="AZF180" s="1"/>
      <c r="AZG180" s="1"/>
      <c r="AZH180" s="1"/>
      <c r="AZI180" s="1"/>
      <c r="AZJ180" s="1"/>
      <c r="AZK180" s="1"/>
      <c r="AZL180" s="1"/>
      <c r="AZM180" s="1"/>
      <c r="AZN180" s="1"/>
      <c r="AZO180" s="1"/>
      <c r="AZP180" s="1"/>
      <c r="AZQ180" s="1"/>
      <c r="AZR180" s="1"/>
      <c r="AZS180" s="1"/>
      <c r="AZT180" s="1"/>
      <c r="AZU180" s="1"/>
      <c r="AZV180" s="1"/>
      <c r="AZW180" s="1"/>
      <c r="AZX180" s="1"/>
      <c r="AZY180" s="1"/>
      <c r="AZZ180" s="1"/>
      <c r="BAA180" s="1"/>
      <c r="BAB180" s="1"/>
      <c r="BAC180" s="1"/>
      <c r="BAD180" s="1"/>
      <c r="BAE180" s="1"/>
      <c r="BAF180" s="1"/>
      <c r="BAG180" s="1"/>
      <c r="BAH180" s="1"/>
      <c r="BAI180" s="1"/>
      <c r="BAJ180" s="1"/>
      <c r="BAK180" s="1"/>
      <c r="BAL180" s="1"/>
      <c r="BAM180" s="1"/>
      <c r="BAN180" s="1"/>
      <c r="BAO180" s="1"/>
      <c r="BAP180" s="1"/>
      <c r="BAQ180" s="1"/>
      <c r="BAR180" s="1"/>
      <c r="BAS180" s="1"/>
      <c r="BAT180" s="1"/>
      <c r="BAU180" s="1"/>
      <c r="BAV180" s="1"/>
      <c r="BAW180" s="1"/>
      <c r="BAX180" s="1"/>
      <c r="BAY180" s="1"/>
      <c r="BAZ180" s="1"/>
      <c r="BBA180" s="1"/>
      <c r="BBB180" s="1"/>
      <c r="BBC180" s="1"/>
      <c r="BBD180" s="1"/>
      <c r="BBE180" s="1"/>
      <c r="BBF180" s="1"/>
      <c r="BBG180" s="1"/>
      <c r="BBH180" s="1"/>
      <c r="BBI180" s="1"/>
      <c r="BBJ180" s="1"/>
      <c r="BBK180" s="1"/>
      <c r="BBL180" s="1"/>
      <c r="BBM180" s="1"/>
      <c r="BBN180" s="1"/>
      <c r="BBO180" s="1"/>
      <c r="BBP180" s="1"/>
      <c r="BBQ180" s="1"/>
      <c r="BBR180" s="1"/>
      <c r="BBS180" s="1"/>
      <c r="BBT180" s="1"/>
      <c r="BBU180" s="1"/>
      <c r="BBV180" s="1"/>
      <c r="BBW180" s="1"/>
      <c r="BBX180" s="1"/>
      <c r="BBY180" s="1"/>
      <c r="BBZ180" s="1"/>
      <c r="BCA180" s="1"/>
      <c r="BCB180" s="1"/>
      <c r="BCC180" s="1"/>
      <c r="BCD180" s="1"/>
      <c r="BCE180" s="1"/>
      <c r="BCF180" s="1"/>
      <c r="BCG180" s="1"/>
      <c r="BCH180" s="1"/>
      <c r="BCI180" s="1"/>
      <c r="BCJ180" s="1"/>
      <c r="BCK180" s="1"/>
      <c r="BCL180" s="1"/>
      <c r="BCM180" s="1"/>
      <c r="BCN180" s="1"/>
      <c r="BCO180" s="1"/>
      <c r="BCP180" s="1"/>
      <c r="BCQ180" s="1"/>
      <c r="BCR180" s="1"/>
      <c r="BCS180" s="1"/>
      <c r="BCT180" s="1"/>
      <c r="BCU180" s="1"/>
      <c r="BCV180" s="1"/>
      <c r="BCW180" s="1"/>
      <c r="BCX180" s="1"/>
      <c r="BCY180" s="1"/>
      <c r="BCZ180" s="1"/>
      <c r="BDA180" s="1"/>
      <c r="BDB180" s="1"/>
      <c r="BDC180" s="1"/>
      <c r="BDD180" s="1"/>
      <c r="BDE180" s="1"/>
      <c r="BDF180" s="1"/>
      <c r="BDG180" s="1"/>
      <c r="BDH180" s="1"/>
      <c r="BDI180" s="1"/>
      <c r="BDJ180" s="1"/>
      <c r="BDK180" s="1"/>
      <c r="BDL180" s="1"/>
      <c r="BDM180" s="1"/>
      <c r="BDN180" s="1"/>
      <c r="BDO180" s="1"/>
      <c r="BDP180" s="1"/>
      <c r="BDQ180" s="1"/>
      <c r="BDR180" s="1"/>
      <c r="BDS180" s="1"/>
      <c r="BDT180" s="1"/>
      <c r="BDU180" s="1"/>
      <c r="BDV180" s="1"/>
      <c r="BDW180" s="1"/>
      <c r="BDX180" s="1"/>
      <c r="BDY180" s="1"/>
      <c r="BDZ180" s="1"/>
      <c r="BEA180" s="1"/>
      <c r="BEB180" s="1"/>
      <c r="BEC180" s="1"/>
      <c r="BED180" s="1"/>
      <c r="BEE180" s="1"/>
      <c r="BEF180" s="1"/>
      <c r="BEG180" s="1"/>
      <c r="BEH180" s="1"/>
      <c r="BEI180" s="1"/>
      <c r="BEJ180" s="1"/>
      <c r="BEK180" s="1"/>
      <c r="BEL180" s="1"/>
      <c r="BEM180" s="1"/>
      <c r="BEN180" s="1"/>
      <c r="BEO180" s="1"/>
      <c r="BEP180" s="1"/>
      <c r="BEQ180" s="1"/>
      <c r="BER180" s="1"/>
      <c r="BES180" s="1"/>
      <c r="BET180" s="1"/>
      <c r="BEU180" s="1"/>
      <c r="BEV180" s="1"/>
      <c r="BEW180" s="1"/>
      <c r="BEX180" s="1"/>
      <c r="BEY180" s="1"/>
      <c r="BEZ180" s="1"/>
      <c r="BFA180" s="1"/>
      <c r="BFB180" s="1"/>
      <c r="BFC180" s="1"/>
      <c r="BFD180" s="1"/>
      <c r="BFE180" s="1"/>
      <c r="BFF180" s="1"/>
      <c r="BFG180" s="1"/>
      <c r="BFH180" s="1"/>
      <c r="BFI180" s="1"/>
      <c r="BFJ180" s="1"/>
      <c r="BFK180" s="1"/>
      <c r="BFL180" s="1"/>
      <c r="BFM180" s="1"/>
      <c r="BFN180" s="1"/>
      <c r="BFO180" s="1"/>
      <c r="BFP180" s="1"/>
      <c r="BFQ180" s="1"/>
      <c r="BFR180" s="1"/>
      <c r="BFS180" s="1"/>
      <c r="BFT180" s="1"/>
      <c r="BFU180" s="1"/>
      <c r="BFV180" s="1"/>
      <c r="BFW180" s="1"/>
      <c r="BFX180" s="1"/>
      <c r="BFY180" s="1"/>
      <c r="BFZ180" s="1"/>
      <c r="BGA180" s="1"/>
      <c r="BGB180" s="1"/>
      <c r="BGC180" s="1"/>
      <c r="BGD180" s="1"/>
      <c r="BGE180" s="1"/>
      <c r="BGF180" s="1"/>
      <c r="BGG180" s="1"/>
      <c r="BGH180" s="1"/>
      <c r="BGI180" s="1"/>
      <c r="BGJ180" s="1"/>
      <c r="BGK180" s="1"/>
      <c r="BGL180" s="1"/>
      <c r="BGM180" s="1"/>
      <c r="BGN180" s="1"/>
      <c r="BGO180" s="1"/>
      <c r="BGP180" s="1"/>
      <c r="BGQ180" s="1"/>
      <c r="BGR180" s="1"/>
      <c r="BGS180" s="1"/>
      <c r="BGT180" s="1"/>
      <c r="BGU180" s="1"/>
      <c r="BGV180" s="1"/>
      <c r="BGW180" s="1"/>
      <c r="BGX180" s="1"/>
      <c r="BGY180" s="1"/>
      <c r="BGZ180" s="1"/>
      <c r="BHA180" s="1"/>
      <c r="BHB180" s="1"/>
      <c r="BHC180" s="1"/>
      <c r="BHD180" s="1"/>
      <c r="BHE180" s="1"/>
      <c r="BHF180" s="1"/>
      <c r="BHG180" s="1"/>
      <c r="BHH180" s="1"/>
      <c r="BHI180" s="1"/>
      <c r="BHJ180" s="1"/>
      <c r="BHK180" s="1"/>
      <c r="BHL180" s="1"/>
      <c r="BHM180" s="1"/>
      <c r="BHN180" s="1"/>
      <c r="BHO180" s="1"/>
      <c r="BHP180" s="1"/>
      <c r="BHQ180" s="1"/>
      <c r="BHR180" s="1"/>
      <c r="BHS180" s="1"/>
      <c r="BHT180" s="1"/>
      <c r="BHU180" s="1"/>
      <c r="BHV180" s="1"/>
      <c r="BHW180" s="1"/>
      <c r="BHX180" s="1"/>
      <c r="BHY180" s="1"/>
      <c r="BHZ180" s="1"/>
      <c r="BIA180" s="1"/>
      <c r="BIB180" s="1"/>
      <c r="BIC180" s="1"/>
      <c r="BID180" s="1"/>
      <c r="BIE180" s="1"/>
      <c r="BIF180" s="1"/>
      <c r="BIG180" s="1"/>
      <c r="BIH180" s="1"/>
      <c r="BII180" s="1"/>
      <c r="BIJ180" s="1"/>
      <c r="BIK180" s="1"/>
      <c r="BIL180" s="1"/>
      <c r="BIM180" s="1"/>
      <c r="BIN180" s="1"/>
      <c r="BIO180" s="1"/>
      <c r="BIP180" s="1"/>
      <c r="BIQ180" s="1"/>
      <c r="BIR180" s="1"/>
      <c r="BIS180" s="1"/>
      <c r="BIT180" s="1"/>
      <c r="BIU180" s="1"/>
      <c r="BIV180" s="1"/>
      <c r="BIW180" s="1"/>
      <c r="BIX180" s="1"/>
      <c r="BIY180" s="1"/>
      <c r="BIZ180" s="1"/>
      <c r="BJA180" s="1"/>
      <c r="BJB180" s="1"/>
      <c r="BJC180" s="1"/>
      <c r="BJD180" s="1"/>
      <c r="BJE180" s="1"/>
      <c r="BJF180" s="1"/>
      <c r="BJG180" s="1"/>
      <c r="BJH180" s="1"/>
      <c r="BJI180" s="1"/>
      <c r="BJJ180" s="1"/>
      <c r="BJK180" s="1"/>
      <c r="BJL180" s="1"/>
      <c r="BJM180" s="1"/>
      <c r="BJN180" s="1"/>
      <c r="BJO180" s="1"/>
      <c r="BJP180" s="1"/>
      <c r="BJQ180" s="1"/>
      <c r="BJR180" s="1"/>
      <c r="BJS180" s="1"/>
      <c r="BJT180" s="1"/>
      <c r="BJU180" s="1"/>
      <c r="BJV180" s="1"/>
      <c r="BJW180" s="1"/>
      <c r="BJX180" s="1"/>
      <c r="BJY180" s="1"/>
      <c r="BJZ180" s="1"/>
      <c r="BKA180" s="1"/>
      <c r="BKB180" s="1"/>
      <c r="BKC180" s="1"/>
      <c r="BKD180" s="1"/>
      <c r="BKE180" s="1"/>
      <c r="BKF180" s="1"/>
      <c r="BKG180" s="1"/>
      <c r="BKH180" s="1"/>
      <c r="BKI180" s="1"/>
      <c r="BKJ180" s="1"/>
      <c r="BKK180" s="1"/>
      <c r="BKL180" s="1"/>
      <c r="BKM180" s="1"/>
      <c r="BKN180" s="1"/>
      <c r="BKO180" s="1"/>
      <c r="BKP180" s="1"/>
      <c r="BKQ180" s="1"/>
      <c r="BKR180" s="1"/>
      <c r="BKS180" s="1"/>
      <c r="BKT180" s="1"/>
      <c r="BKU180" s="1"/>
      <c r="BKV180" s="1"/>
      <c r="BKW180" s="1"/>
      <c r="BKX180" s="1"/>
      <c r="BKY180" s="1"/>
      <c r="BKZ180" s="1"/>
      <c r="BLA180" s="1"/>
      <c r="BLB180" s="1"/>
      <c r="BLC180" s="1"/>
      <c r="BLD180" s="1"/>
      <c r="BLE180" s="1"/>
      <c r="BLF180" s="1"/>
      <c r="BLG180" s="1"/>
      <c r="BLH180" s="1"/>
      <c r="BLI180" s="1"/>
      <c r="BLJ180" s="1"/>
      <c r="BLK180" s="1"/>
      <c r="BLL180" s="1"/>
      <c r="BLM180" s="1"/>
      <c r="BLN180" s="1"/>
      <c r="BLO180" s="1"/>
      <c r="BLP180" s="1"/>
      <c r="BLQ180" s="1"/>
      <c r="BLR180" s="1"/>
      <c r="BLS180" s="1"/>
      <c r="BLT180" s="1"/>
      <c r="BLU180" s="1"/>
      <c r="BLV180" s="1"/>
      <c r="BLW180" s="1"/>
      <c r="BLX180" s="1"/>
      <c r="BLY180" s="1"/>
      <c r="BLZ180" s="1"/>
      <c r="BMA180" s="1"/>
      <c r="BMB180" s="1"/>
      <c r="BMC180" s="1"/>
      <c r="BMD180" s="1"/>
      <c r="BME180" s="1"/>
      <c r="BMF180" s="1"/>
      <c r="BMG180" s="1"/>
      <c r="BMH180" s="1"/>
      <c r="BMI180" s="1"/>
      <c r="BMJ180" s="1"/>
      <c r="BMK180" s="1"/>
      <c r="BML180" s="1"/>
      <c r="BMM180" s="1"/>
      <c r="BMN180" s="1"/>
      <c r="BMO180" s="1"/>
      <c r="BMP180" s="1"/>
      <c r="BMQ180" s="1"/>
      <c r="BMR180" s="1"/>
      <c r="BMS180" s="1"/>
      <c r="BMT180" s="1"/>
      <c r="BMU180" s="1"/>
      <c r="BMV180" s="1"/>
      <c r="BMW180" s="1"/>
      <c r="BMX180" s="1"/>
      <c r="BMY180" s="1"/>
      <c r="BMZ180" s="1"/>
      <c r="BNA180" s="1"/>
      <c r="BNB180" s="1"/>
      <c r="BNC180" s="1"/>
      <c r="BND180" s="1"/>
      <c r="BNE180" s="1"/>
      <c r="BNF180" s="1"/>
      <c r="BNG180" s="1"/>
      <c r="BNH180" s="1"/>
      <c r="BNI180" s="1"/>
      <c r="BNJ180" s="1"/>
      <c r="BNK180" s="1"/>
      <c r="BNL180" s="1"/>
      <c r="BNM180" s="1"/>
      <c r="BNN180" s="1"/>
      <c r="BNO180" s="1"/>
      <c r="BNP180" s="1"/>
      <c r="BNQ180" s="1"/>
      <c r="BNR180" s="1"/>
      <c r="BNS180" s="1"/>
      <c r="BNT180" s="1"/>
      <c r="BNU180" s="1"/>
      <c r="BNV180" s="1"/>
      <c r="BNW180" s="1"/>
      <c r="BNX180" s="1"/>
      <c r="BNY180" s="1"/>
      <c r="BNZ180" s="1"/>
      <c r="BOA180" s="1"/>
      <c r="BOB180" s="1"/>
      <c r="BOC180" s="1"/>
      <c r="BOD180" s="1"/>
      <c r="BOE180" s="1"/>
      <c r="BOF180" s="1"/>
      <c r="BOG180" s="1"/>
      <c r="BOH180" s="1"/>
      <c r="BOI180" s="1"/>
      <c r="BOJ180" s="1"/>
      <c r="BOK180" s="1"/>
      <c r="BOL180" s="1"/>
      <c r="BOM180" s="1"/>
      <c r="BON180" s="1"/>
      <c r="BOO180" s="1"/>
      <c r="BOP180" s="1"/>
      <c r="BOQ180" s="1"/>
      <c r="BOR180" s="1"/>
      <c r="BOS180" s="1"/>
      <c r="BOT180" s="1"/>
      <c r="BOU180" s="1"/>
      <c r="BOV180" s="1"/>
      <c r="BOW180" s="1"/>
      <c r="BOX180" s="1"/>
      <c r="BOY180" s="1"/>
      <c r="BOZ180" s="1"/>
      <c r="BPA180" s="1"/>
      <c r="BPB180" s="1"/>
      <c r="BPC180" s="1"/>
      <c r="BPD180" s="1"/>
      <c r="BPE180" s="1"/>
      <c r="BPF180" s="1"/>
      <c r="BPG180" s="1"/>
      <c r="BPH180" s="1"/>
      <c r="BPI180" s="1"/>
      <c r="BPJ180" s="1"/>
      <c r="BPK180" s="1"/>
      <c r="BPL180" s="1"/>
      <c r="BPM180" s="1"/>
      <c r="BPN180" s="1"/>
      <c r="BPO180" s="1"/>
      <c r="BPP180" s="1"/>
      <c r="BPQ180" s="1"/>
      <c r="BPR180" s="1"/>
      <c r="BPS180" s="1"/>
      <c r="BPT180" s="1"/>
      <c r="BPU180" s="1"/>
      <c r="BPV180" s="1"/>
      <c r="BPW180" s="1"/>
      <c r="BPX180" s="1"/>
      <c r="BPY180" s="1"/>
      <c r="BPZ180" s="1"/>
      <c r="BQA180" s="1"/>
      <c r="BQB180" s="1"/>
      <c r="BQC180" s="1"/>
      <c r="BQD180" s="1"/>
      <c r="BQE180" s="1"/>
      <c r="BQF180" s="1"/>
      <c r="BQG180" s="1"/>
      <c r="BQH180" s="1"/>
      <c r="BQI180" s="1"/>
      <c r="BQJ180" s="1"/>
      <c r="BQK180" s="1"/>
      <c r="BQL180" s="1"/>
      <c r="BQM180" s="1"/>
      <c r="BQN180" s="1"/>
      <c r="BQO180" s="1"/>
      <c r="BQP180" s="1"/>
      <c r="BQQ180" s="1"/>
      <c r="BQR180" s="1"/>
      <c r="BQS180" s="1"/>
      <c r="BQT180" s="1"/>
      <c r="BQU180" s="1"/>
      <c r="BQV180" s="1"/>
      <c r="BQW180" s="1"/>
      <c r="BQX180" s="1"/>
      <c r="BQY180" s="1"/>
      <c r="BQZ180" s="1"/>
      <c r="BRA180" s="1"/>
      <c r="BRB180" s="1"/>
      <c r="BRC180" s="1"/>
      <c r="BRD180" s="1"/>
      <c r="BRE180" s="1"/>
      <c r="BRF180" s="1"/>
      <c r="BRG180" s="1"/>
      <c r="BRH180" s="1"/>
      <c r="BRI180" s="1"/>
      <c r="BRJ180" s="1"/>
      <c r="BRK180" s="1"/>
      <c r="BRL180" s="1"/>
      <c r="BRM180" s="1"/>
      <c r="BRN180" s="1"/>
      <c r="BRO180" s="1"/>
      <c r="BRP180" s="1"/>
      <c r="BRQ180" s="1"/>
      <c r="BRR180" s="1"/>
      <c r="BRS180" s="1"/>
      <c r="BRT180" s="1"/>
      <c r="BRU180" s="1"/>
      <c r="BRV180" s="1"/>
      <c r="BRW180" s="1"/>
      <c r="BRX180" s="1"/>
      <c r="BRY180" s="1"/>
      <c r="BRZ180" s="1"/>
      <c r="BSA180" s="1"/>
      <c r="BSB180" s="1"/>
      <c r="BSC180" s="1"/>
      <c r="BSD180" s="1"/>
      <c r="BSE180" s="1"/>
      <c r="BSF180" s="1"/>
      <c r="BSG180" s="1"/>
      <c r="BSH180" s="1"/>
      <c r="BSI180" s="1"/>
      <c r="BSJ180" s="1"/>
      <c r="BSK180" s="1"/>
      <c r="BSL180" s="1"/>
      <c r="BSM180" s="1"/>
      <c r="BSN180" s="1"/>
      <c r="BSO180" s="1"/>
      <c r="BSP180" s="1"/>
      <c r="BSQ180" s="1"/>
      <c r="BSR180" s="1"/>
      <c r="BSS180" s="1"/>
      <c r="BST180" s="1"/>
      <c r="BSU180" s="1"/>
      <c r="BSV180" s="1"/>
      <c r="BSW180" s="1"/>
      <c r="BSX180" s="1"/>
      <c r="BSY180" s="1"/>
      <c r="BSZ180" s="1"/>
      <c r="BTA180" s="1"/>
      <c r="BTB180" s="1"/>
      <c r="BTC180" s="1"/>
      <c r="BTD180" s="1"/>
      <c r="BTE180" s="1"/>
      <c r="BTF180" s="1"/>
      <c r="BTG180" s="1"/>
      <c r="BTH180" s="1"/>
      <c r="BTI180" s="1"/>
      <c r="BTJ180" s="1"/>
      <c r="BTK180" s="1"/>
      <c r="BTL180" s="1"/>
      <c r="BTM180" s="1"/>
      <c r="BTN180" s="1"/>
      <c r="BTO180" s="1"/>
      <c r="BTP180" s="1"/>
      <c r="BTQ180" s="1"/>
      <c r="BTR180" s="1"/>
      <c r="BTS180" s="1"/>
      <c r="BTT180" s="1"/>
      <c r="BTU180" s="1"/>
      <c r="BTV180" s="1"/>
      <c r="BTW180" s="1"/>
      <c r="BTX180" s="1"/>
      <c r="BTY180" s="1"/>
      <c r="BTZ180" s="1"/>
      <c r="BUA180" s="1"/>
      <c r="BUB180" s="1"/>
      <c r="BUC180" s="1"/>
      <c r="BUD180" s="1"/>
      <c r="BUE180" s="1"/>
      <c r="BUF180" s="1"/>
      <c r="BUG180" s="1"/>
      <c r="BUH180" s="1"/>
      <c r="BUI180" s="1"/>
      <c r="BUJ180" s="1"/>
      <c r="BUK180" s="1"/>
      <c r="BUL180" s="1"/>
      <c r="BUM180" s="1"/>
      <c r="BUN180" s="1"/>
      <c r="BUO180" s="1"/>
      <c r="BUP180" s="1"/>
      <c r="BUQ180" s="1"/>
      <c r="BUR180" s="1"/>
      <c r="BUS180" s="1"/>
      <c r="BUT180" s="1"/>
      <c r="BUU180" s="1"/>
      <c r="BUV180" s="1"/>
      <c r="BUW180" s="1"/>
      <c r="BUX180" s="1"/>
      <c r="BUY180" s="1"/>
      <c r="BUZ180" s="1"/>
      <c r="BVA180" s="1"/>
      <c r="BVB180" s="1"/>
      <c r="BVC180" s="1"/>
      <c r="BVD180" s="1"/>
      <c r="BVE180" s="1"/>
      <c r="BVF180" s="1"/>
      <c r="BVG180" s="1"/>
      <c r="BVH180" s="1"/>
      <c r="BVI180" s="1"/>
      <c r="BVJ180" s="1"/>
      <c r="BVK180" s="1"/>
      <c r="BVL180" s="1"/>
      <c r="BVM180" s="1"/>
      <c r="BVN180" s="1"/>
      <c r="BVO180" s="1"/>
      <c r="BVP180" s="1"/>
      <c r="BVQ180" s="1"/>
      <c r="BVR180" s="1"/>
      <c r="BVS180" s="1"/>
      <c r="BVT180" s="1"/>
      <c r="BVU180" s="1"/>
      <c r="BVV180" s="1"/>
      <c r="BVW180" s="1"/>
      <c r="BVX180" s="1"/>
      <c r="BVY180" s="1"/>
      <c r="BVZ180" s="1"/>
      <c r="BWA180" s="1"/>
      <c r="BWB180" s="1"/>
      <c r="BWC180" s="1"/>
      <c r="BWD180" s="1"/>
      <c r="BWE180" s="1"/>
      <c r="BWF180" s="1"/>
      <c r="BWG180" s="1"/>
      <c r="BWH180" s="1"/>
      <c r="BWI180" s="1"/>
      <c r="BWJ180" s="1"/>
      <c r="BWK180" s="1"/>
      <c r="BWL180" s="1"/>
      <c r="BWM180" s="1"/>
      <c r="BWN180" s="1"/>
      <c r="BWO180" s="1"/>
      <c r="BWP180" s="1"/>
      <c r="BWQ180" s="1"/>
      <c r="BWR180" s="1"/>
      <c r="BWS180" s="1"/>
      <c r="BWT180" s="1"/>
      <c r="BWU180" s="1"/>
      <c r="BWV180" s="1"/>
      <c r="BWW180" s="1"/>
      <c r="BWX180" s="1"/>
      <c r="BWY180" s="1"/>
      <c r="BWZ180" s="1"/>
      <c r="BXA180" s="1"/>
      <c r="BXB180" s="1"/>
      <c r="BXC180" s="1"/>
      <c r="BXD180" s="1"/>
      <c r="BXE180" s="1"/>
      <c r="BXF180" s="1"/>
      <c r="BXG180" s="1"/>
      <c r="BXH180" s="1"/>
      <c r="BXI180" s="1"/>
      <c r="BXJ180" s="1"/>
      <c r="BXK180" s="1"/>
      <c r="BXL180" s="1"/>
      <c r="BXM180" s="1"/>
      <c r="BXN180" s="1"/>
      <c r="BXO180" s="1"/>
      <c r="BXP180" s="1"/>
      <c r="BXQ180" s="1"/>
      <c r="BXR180" s="1"/>
      <c r="BXS180" s="1"/>
      <c r="BXT180" s="1"/>
      <c r="BXU180" s="1"/>
      <c r="BXV180" s="1"/>
      <c r="BXW180" s="1"/>
      <c r="BXX180" s="1"/>
      <c r="BXY180" s="1"/>
      <c r="BXZ180" s="1"/>
      <c r="BYA180" s="1"/>
      <c r="BYB180" s="1"/>
      <c r="BYC180" s="1"/>
      <c r="BYD180" s="1"/>
      <c r="BYE180" s="1"/>
      <c r="BYF180" s="1"/>
      <c r="BYG180" s="1"/>
      <c r="BYH180" s="1"/>
      <c r="BYI180" s="1"/>
      <c r="BYJ180" s="1"/>
      <c r="BYK180" s="1"/>
      <c r="BYL180" s="1"/>
      <c r="BYM180" s="1"/>
      <c r="BYN180" s="1"/>
      <c r="BYO180" s="1"/>
      <c r="BYP180" s="1"/>
      <c r="BYQ180" s="1"/>
      <c r="BYR180" s="1"/>
      <c r="BYS180" s="1"/>
      <c r="BYT180" s="1"/>
      <c r="BYU180" s="1"/>
      <c r="BYV180" s="1"/>
      <c r="BYW180" s="1"/>
      <c r="BYX180" s="1"/>
      <c r="BYY180" s="1"/>
      <c r="BYZ180" s="1"/>
      <c r="BZA180" s="1"/>
      <c r="BZB180" s="1"/>
      <c r="BZC180" s="1"/>
      <c r="BZD180" s="1"/>
      <c r="BZE180" s="1"/>
      <c r="BZF180" s="1"/>
      <c r="BZG180" s="1"/>
      <c r="BZH180" s="1"/>
      <c r="BZI180" s="1"/>
      <c r="BZJ180" s="1"/>
      <c r="BZK180" s="1"/>
      <c r="BZL180" s="1"/>
      <c r="BZM180" s="1"/>
      <c r="BZN180" s="1"/>
      <c r="BZO180" s="1"/>
      <c r="BZP180" s="1"/>
      <c r="BZQ180" s="1"/>
      <c r="BZR180" s="1"/>
      <c r="BZS180" s="1"/>
      <c r="BZT180" s="1"/>
      <c r="BZU180" s="1"/>
      <c r="BZV180" s="1"/>
      <c r="BZW180" s="1"/>
      <c r="BZX180" s="1"/>
      <c r="BZY180" s="1"/>
      <c r="BZZ180" s="1"/>
      <c r="CAA180" s="1"/>
      <c r="CAB180" s="1"/>
      <c r="CAC180" s="1"/>
      <c r="CAD180" s="1"/>
      <c r="CAE180" s="1"/>
      <c r="CAF180" s="1"/>
      <c r="CAG180" s="1"/>
      <c r="CAH180" s="1"/>
      <c r="CAI180" s="1"/>
      <c r="CAJ180" s="1"/>
      <c r="CAK180" s="1"/>
      <c r="CAL180" s="1"/>
      <c r="CAM180" s="1"/>
      <c r="CAN180" s="1"/>
      <c r="CAO180" s="1"/>
      <c r="CAP180" s="1"/>
      <c r="CAQ180" s="1"/>
      <c r="CAR180" s="1"/>
      <c r="CAS180" s="1"/>
      <c r="CAT180" s="1"/>
      <c r="CAU180" s="1"/>
      <c r="CAV180" s="1"/>
      <c r="CAW180" s="1"/>
      <c r="CAX180" s="1"/>
      <c r="CAY180" s="1"/>
      <c r="CAZ180" s="1"/>
      <c r="CBA180" s="1"/>
      <c r="CBB180" s="1"/>
      <c r="CBC180" s="1"/>
      <c r="CBD180" s="1"/>
      <c r="CBE180" s="1"/>
      <c r="CBF180" s="1"/>
      <c r="CBG180" s="1"/>
      <c r="CBH180" s="1"/>
      <c r="CBI180" s="1"/>
      <c r="CBJ180" s="1"/>
      <c r="CBK180" s="1"/>
      <c r="CBL180" s="1"/>
      <c r="CBM180" s="1"/>
      <c r="CBN180" s="1"/>
      <c r="CBO180" s="1"/>
      <c r="CBP180" s="1"/>
      <c r="CBQ180" s="1"/>
      <c r="CBR180" s="1"/>
      <c r="CBS180" s="1"/>
      <c r="CBT180" s="1"/>
      <c r="CBU180" s="1"/>
      <c r="CBV180" s="1"/>
      <c r="CBW180" s="1"/>
      <c r="CBX180" s="1"/>
      <c r="CBY180" s="1"/>
      <c r="CBZ180" s="1"/>
      <c r="CCA180" s="1"/>
      <c r="CCB180" s="1"/>
      <c r="CCC180" s="1"/>
      <c r="CCD180" s="1"/>
      <c r="CCE180" s="1"/>
      <c r="CCF180" s="1"/>
      <c r="CCG180" s="1"/>
      <c r="CCH180" s="1"/>
      <c r="CCI180" s="1"/>
      <c r="CCJ180" s="1"/>
      <c r="CCK180" s="1"/>
      <c r="CCL180" s="1"/>
      <c r="CCM180" s="1"/>
      <c r="CCN180" s="1"/>
      <c r="CCO180" s="1"/>
      <c r="CCP180" s="1"/>
      <c r="CCQ180" s="1"/>
      <c r="CCR180" s="1"/>
      <c r="CCS180" s="1"/>
      <c r="CCT180" s="1"/>
      <c r="CCU180" s="1"/>
      <c r="CCV180" s="1"/>
      <c r="CCW180" s="1"/>
      <c r="CCX180" s="1"/>
      <c r="CCY180" s="1"/>
      <c r="CCZ180" s="1"/>
      <c r="CDA180" s="1"/>
      <c r="CDB180" s="1"/>
      <c r="CDC180" s="1"/>
      <c r="CDD180" s="1"/>
      <c r="CDE180" s="1"/>
      <c r="CDF180" s="1"/>
      <c r="CDG180" s="1"/>
      <c r="CDH180" s="1"/>
      <c r="CDI180" s="1"/>
      <c r="CDJ180" s="1"/>
      <c r="CDK180" s="1"/>
      <c r="CDL180" s="1"/>
      <c r="CDM180" s="1"/>
      <c r="CDN180" s="1"/>
      <c r="CDO180" s="1"/>
      <c r="CDP180" s="1"/>
      <c r="CDQ180" s="1"/>
      <c r="CDR180" s="1"/>
      <c r="CDS180" s="1"/>
      <c r="CDT180" s="1"/>
      <c r="CDU180" s="1"/>
      <c r="CDV180" s="1"/>
      <c r="CDW180" s="1"/>
      <c r="CDX180" s="1"/>
      <c r="CDY180" s="1"/>
      <c r="CDZ180" s="1"/>
      <c r="CEA180" s="1"/>
      <c r="CEB180" s="1"/>
      <c r="CEC180" s="1"/>
      <c r="CED180" s="1"/>
      <c r="CEE180" s="1"/>
      <c r="CEF180" s="1"/>
      <c r="CEG180" s="1"/>
      <c r="CEH180" s="1"/>
      <c r="CEI180" s="1"/>
      <c r="CEJ180" s="1"/>
      <c r="CEK180" s="1"/>
      <c r="CEL180" s="1"/>
      <c r="CEM180" s="1"/>
      <c r="CEN180" s="1"/>
      <c r="CEO180" s="1"/>
      <c r="CEP180" s="1"/>
      <c r="CEQ180" s="1"/>
      <c r="CER180" s="1"/>
      <c r="CES180" s="1"/>
      <c r="CET180" s="1"/>
      <c r="CEU180" s="1"/>
      <c r="CEV180" s="1"/>
      <c r="CEW180" s="1"/>
      <c r="CEX180" s="1"/>
      <c r="CEY180" s="1"/>
      <c r="CEZ180" s="1"/>
      <c r="CFA180" s="1"/>
      <c r="CFB180" s="1"/>
      <c r="CFC180" s="1"/>
      <c r="CFD180" s="1"/>
      <c r="CFE180" s="1"/>
      <c r="CFF180" s="1"/>
      <c r="CFG180" s="1"/>
      <c r="CFH180" s="1"/>
      <c r="CFI180" s="1"/>
      <c r="CFJ180" s="1"/>
      <c r="CFK180" s="1"/>
      <c r="CFL180" s="1"/>
      <c r="CFM180" s="1"/>
      <c r="CFN180" s="1"/>
      <c r="CFO180" s="1"/>
      <c r="CFP180" s="1"/>
      <c r="CFQ180" s="1"/>
      <c r="CFR180" s="1"/>
      <c r="CFS180" s="1"/>
      <c r="CFT180" s="1"/>
      <c r="CFU180" s="1"/>
      <c r="CFV180" s="1"/>
      <c r="CFW180" s="1"/>
      <c r="CFX180" s="1"/>
      <c r="CFY180" s="1"/>
      <c r="CFZ180" s="1"/>
      <c r="CGA180" s="1"/>
      <c r="CGB180" s="1"/>
      <c r="CGC180" s="1"/>
      <c r="CGD180" s="1"/>
      <c r="CGE180" s="1"/>
      <c r="CGF180" s="1"/>
      <c r="CGG180" s="1"/>
      <c r="CGH180" s="1"/>
      <c r="CGI180" s="1"/>
      <c r="CGJ180" s="1"/>
      <c r="CGK180" s="1"/>
      <c r="CGL180" s="1"/>
      <c r="CGM180" s="1"/>
      <c r="CGN180" s="1"/>
      <c r="CGO180" s="1"/>
      <c r="CGP180" s="1"/>
      <c r="CGQ180" s="1"/>
      <c r="CGR180" s="1"/>
      <c r="CGS180" s="1"/>
      <c r="CGT180" s="1"/>
      <c r="CGU180" s="1"/>
      <c r="CGV180" s="1"/>
      <c r="CGW180" s="1"/>
      <c r="CGX180" s="1"/>
      <c r="CGY180" s="1"/>
      <c r="CGZ180" s="1"/>
      <c r="CHA180" s="1"/>
      <c r="CHB180" s="1"/>
      <c r="CHC180" s="1"/>
      <c r="CHD180" s="1"/>
      <c r="CHE180" s="1"/>
      <c r="CHF180" s="1"/>
      <c r="CHG180" s="1"/>
      <c r="CHH180" s="1"/>
      <c r="CHI180" s="1"/>
      <c r="CHJ180" s="1"/>
      <c r="CHK180" s="1"/>
      <c r="CHL180" s="1"/>
      <c r="CHM180" s="1"/>
      <c r="CHN180" s="1"/>
      <c r="CHO180" s="1"/>
      <c r="CHP180" s="1"/>
      <c r="CHQ180" s="1"/>
      <c r="CHR180" s="1"/>
      <c r="CHS180" s="1"/>
      <c r="CHT180" s="1"/>
      <c r="CHU180" s="1"/>
      <c r="CHV180" s="1"/>
      <c r="CHW180" s="1"/>
      <c r="CHX180" s="1"/>
      <c r="CHY180" s="1"/>
      <c r="CHZ180" s="1"/>
      <c r="CIA180" s="1"/>
      <c r="CIB180" s="1"/>
      <c r="CIC180" s="1"/>
      <c r="CID180" s="1"/>
      <c r="CIE180" s="1"/>
      <c r="CIF180" s="1"/>
      <c r="CIG180" s="1"/>
      <c r="CIH180" s="1"/>
      <c r="CII180" s="1"/>
      <c r="CIJ180" s="1"/>
      <c r="CIK180" s="1"/>
      <c r="CIL180" s="1"/>
      <c r="CIM180" s="1"/>
      <c r="CIN180" s="1"/>
      <c r="CIO180" s="1"/>
      <c r="CIP180" s="1"/>
      <c r="CIQ180" s="1"/>
      <c r="CIR180" s="1"/>
      <c r="CIS180" s="1"/>
      <c r="CIT180" s="1"/>
      <c r="CIU180" s="1"/>
      <c r="CIV180" s="1"/>
      <c r="CIW180" s="1"/>
      <c r="CIX180" s="1"/>
      <c r="CIY180" s="1"/>
      <c r="CIZ180" s="1"/>
      <c r="CJA180" s="1"/>
      <c r="CJB180" s="1"/>
      <c r="CJC180" s="1"/>
      <c r="CJD180" s="1"/>
      <c r="CJE180" s="1"/>
      <c r="CJF180" s="1"/>
      <c r="CJG180" s="1"/>
      <c r="CJH180" s="1"/>
      <c r="CJI180" s="1"/>
      <c r="CJJ180" s="1"/>
      <c r="CJK180" s="1"/>
      <c r="CJL180" s="1"/>
      <c r="CJM180" s="1"/>
      <c r="CJN180" s="1"/>
      <c r="CJO180" s="1"/>
      <c r="CJP180" s="1"/>
      <c r="CJQ180" s="1"/>
      <c r="CJR180" s="1"/>
      <c r="CJS180" s="1"/>
      <c r="CJT180" s="1"/>
      <c r="CJU180" s="1"/>
      <c r="CJV180" s="1"/>
      <c r="CJW180" s="1"/>
      <c r="CJX180" s="1"/>
      <c r="CJY180" s="1"/>
      <c r="CJZ180" s="1"/>
      <c r="CKA180" s="1"/>
      <c r="CKB180" s="1"/>
      <c r="CKC180" s="1"/>
      <c r="CKD180" s="1"/>
      <c r="CKE180" s="1"/>
      <c r="CKF180" s="1"/>
      <c r="CKG180" s="1"/>
      <c r="CKH180" s="1"/>
      <c r="CKI180" s="1"/>
      <c r="CKJ180" s="1"/>
      <c r="CKK180" s="1"/>
      <c r="CKL180" s="1"/>
      <c r="CKM180" s="1"/>
      <c r="CKN180" s="1"/>
      <c r="CKO180" s="1"/>
      <c r="CKP180" s="1"/>
      <c r="CKQ180" s="1"/>
      <c r="CKR180" s="1"/>
      <c r="CKS180" s="1"/>
      <c r="CKT180" s="1"/>
      <c r="CKU180" s="1"/>
      <c r="CKV180" s="1"/>
      <c r="CKW180" s="1"/>
      <c r="CKX180" s="1"/>
      <c r="CKY180" s="1"/>
      <c r="CKZ180" s="1"/>
      <c r="CLA180" s="1"/>
      <c r="CLB180" s="1"/>
      <c r="CLC180" s="1"/>
      <c r="CLD180" s="1"/>
      <c r="CLE180" s="1"/>
      <c r="CLF180" s="1"/>
      <c r="CLG180" s="1"/>
      <c r="CLH180" s="1"/>
      <c r="CLI180" s="1"/>
      <c r="CLJ180" s="1"/>
      <c r="CLK180" s="1"/>
      <c r="CLL180" s="1"/>
      <c r="CLM180" s="1"/>
      <c r="CLN180" s="1"/>
      <c r="CLO180" s="1"/>
      <c r="CLP180" s="1"/>
      <c r="CLQ180" s="1"/>
      <c r="CLR180" s="1"/>
      <c r="CLS180" s="1"/>
      <c r="CLT180" s="1"/>
      <c r="CLU180" s="1"/>
      <c r="CLV180" s="1"/>
      <c r="CLW180" s="1"/>
      <c r="CLX180" s="1"/>
      <c r="CLY180" s="1"/>
      <c r="CLZ180" s="1"/>
      <c r="CMA180" s="1"/>
      <c r="CMB180" s="1"/>
      <c r="CMC180" s="1"/>
      <c r="CMD180" s="1"/>
      <c r="CME180" s="1"/>
      <c r="CMF180" s="1"/>
      <c r="CMG180" s="1"/>
      <c r="CMH180" s="1"/>
      <c r="CMI180" s="1"/>
      <c r="CMJ180" s="1"/>
      <c r="CMK180" s="1"/>
      <c r="CML180" s="1"/>
      <c r="CMM180" s="1"/>
      <c r="CMN180" s="1"/>
      <c r="CMO180" s="1"/>
      <c r="CMP180" s="1"/>
      <c r="CMQ180" s="1"/>
      <c r="CMR180" s="1"/>
      <c r="CMS180" s="1"/>
      <c r="CMT180" s="1"/>
      <c r="CMU180" s="1"/>
      <c r="CMV180" s="1"/>
      <c r="CMW180" s="1"/>
      <c r="CMX180" s="1"/>
      <c r="CMY180" s="1"/>
      <c r="CMZ180" s="1"/>
      <c r="CNA180" s="1"/>
      <c r="CNB180" s="1"/>
      <c r="CNC180" s="1"/>
      <c r="CND180" s="1"/>
      <c r="CNE180" s="1"/>
      <c r="CNF180" s="1"/>
      <c r="CNG180" s="1"/>
      <c r="CNH180" s="1"/>
      <c r="CNI180" s="1"/>
      <c r="CNJ180" s="1"/>
      <c r="CNK180" s="1"/>
      <c r="CNL180" s="1"/>
      <c r="CNM180" s="1"/>
      <c r="CNN180" s="1"/>
      <c r="CNO180" s="1"/>
      <c r="CNP180" s="1"/>
      <c r="CNQ180" s="1"/>
      <c r="CNR180" s="1"/>
      <c r="CNS180" s="1"/>
      <c r="CNT180" s="1"/>
      <c r="CNU180" s="1"/>
      <c r="CNV180" s="1"/>
      <c r="CNW180" s="1"/>
      <c r="CNX180" s="1"/>
      <c r="CNY180" s="1"/>
      <c r="CNZ180" s="1"/>
      <c r="COA180" s="1"/>
      <c r="COB180" s="1"/>
      <c r="COC180" s="1"/>
      <c r="COD180" s="1"/>
      <c r="COE180" s="1"/>
      <c r="COF180" s="1"/>
      <c r="COG180" s="1"/>
      <c r="COH180" s="1"/>
      <c r="COI180" s="1"/>
      <c r="COJ180" s="1"/>
      <c r="COK180" s="1"/>
      <c r="COL180" s="1"/>
      <c r="COM180" s="1"/>
      <c r="CON180" s="1"/>
      <c r="COO180" s="1"/>
      <c r="COP180" s="1"/>
      <c r="COQ180" s="1"/>
      <c r="COR180" s="1"/>
      <c r="COS180" s="1"/>
      <c r="COT180" s="1"/>
      <c r="COU180" s="1"/>
      <c r="COV180" s="1"/>
      <c r="COW180" s="1"/>
      <c r="COX180" s="1"/>
      <c r="COY180" s="1"/>
      <c r="COZ180" s="1"/>
      <c r="CPA180" s="1"/>
      <c r="CPB180" s="1"/>
      <c r="CPC180" s="1"/>
      <c r="CPD180" s="1"/>
      <c r="CPE180" s="1"/>
      <c r="CPF180" s="1"/>
      <c r="CPG180" s="1"/>
      <c r="CPH180" s="1"/>
      <c r="CPI180" s="1"/>
      <c r="CPJ180" s="1"/>
      <c r="CPK180" s="1"/>
      <c r="CPL180" s="1"/>
      <c r="CPM180" s="1"/>
      <c r="CPN180" s="1"/>
      <c r="CPO180" s="1"/>
      <c r="CPP180" s="1"/>
      <c r="CPQ180" s="1"/>
      <c r="CPR180" s="1"/>
      <c r="CPS180" s="1"/>
      <c r="CPT180" s="1"/>
      <c r="CPU180" s="1"/>
      <c r="CPV180" s="1"/>
      <c r="CPW180" s="1"/>
      <c r="CPX180" s="1"/>
      <c r="CPY180" s="1"/>
      <c r="CPZ180" s="1"/>
      <c r="CQA180" s="1"/>
      <c r="CQB180" s="1"/>
      <c r="CQC180" s="1"/>
      <c r="CQD180" s="1"/>
      <c r="CQE180" s="1"/>
      <c r="CQF180" s="1"/>
      <c r="CQG180" s="1"/>
      <c r="CQH180" s="1"/>
      <c r="CQI180" s="1"/>
      <c r="CQJ180" s="1"/>
      <c r="CQK180" s="1"/>
      <c r="CQL180" s="1"/>
      <c r="CQM180" s="1"/>
      <c r="CQN180" s="1"/>
      <c r="CQO180" s="1"/>
      <c r="CQP180" s="1"/>
      <c r="CQQ180" s="1"/>
      <c r="CQR180" s="1"/>
      <c r="CQS180" s="1"/>
      <c r="CQT180" s="1"/>
      <c r="CQU180" s="1"/>
      <c r="CQV180" s="1"/>
      <c r="CQW180" s="1"/>
      <c r="CQX180" s="1"/>
      <c r="CQY180" s="1"/>
      <c r="CQZ180" s="1"/>
      <c r="CRA180" s="1"/>
      <c r="CRB180" s="1"/>
      <c r="CRC180" s="1"/>
      <c r="CRD180" s="1"/>
      <c r="CRE180" s="1"/>
      <c r="CRF180" s="1"/>
      <c r="CRG180" s="1"/>
      <c r="CRH180" s="1"/>
      <c r="CRI180" s="1"/>
      <c r="CRJ180" s="1"/>
      <c r="CRK180" s="1"/>
      <c r="CRL180" s="1"/>
      <c r="CRM180" s="1"/>
      <c r="CRN180" s="1"/>
      <c r="CRO180" s="1"/>
      <c r="CRP180" s="1"/>
      <c r="CRQ180" s="1"/>
      <c r="CRR180" s="1"/>
      <c r="CRS180" s="1"/>
      <c r="CRT180" s="1"/>
      <c r="CRU180" s="1"/>
      <c r="CRV180" s="1"/>
      <c r="CRW180" s="1"/>
      <c r="CRX180" s="1"/>
      <c r="CRY180" s="1"/>
      <c r="CRZ180" s="1"/>
      <c r="CSA180" s="1"/>
      <c r="CSB180" s="1"/>
      <c r="CSC180" s="1"/>
      <c r="CSD180" s="1"/>
      <c r="CSE180" s="1"/>
      <c r="CSF180" s="1"/>
      <c r="CSG180" s="1"/>
      <c r="CSH180" s="1"/>
      <c r="CSI180" s="1"/>
      <c r="CSJ180" s="1"/>
      <c r="CSK180" s="1"/>
      <c r="CSL180" s="1"/>
      <c r="CSM180" s="1"/>
      <c r="CSN180" s="1"/>
      <c r="CSO180" s="1"/>
      <c r="CSP180" s="1"/>
      <c r="CSQ180" s="1"/>
      <c r="CSR180" s="1"/>
      <c r="CSS180" s="1"/>
      <c r="CST180" s="1"/>
      <c r="CSU180" s="1"/>
      <c r="CSV180" s="1"/>
      <c r="CSW180" s="1"/>
      <c r="CSX180" s="1"/>
      <c r="CSY180" s="1"/>
      <c r="CSZ180" s="1"/>
      <c r="CTA180" s="1"/>
      <c r="CTB180" s="1"/>
      <c r="CTC180" s="1"/>
      <c r="CTD180" s="1"/>
      <c r="CTE180" s="1"/>
      <c r="CTF180" s="1"/>
      <c r="CTG180" s="1"/>
      <c r="CTH180" s="1"/>
      <c r="CTI180" s="1"/>
      <c r="CTJ180" s="1"/>
      <c r="CTK180" s="1"/>
      <c r="CTL180" s="1"/>
      <c r="CTM180" s="1"/>
      <c r="CTN180" s="1"/>
      <c r="CTO180" s="1"/>
      <c r="CTP180" s="1"/>
      <c r="CTQ180" s="1"/>
      <c r="CTR180" s="1"/>
      <c r="CTS180" s="1"/>
      <c r="CTT180" s="1"/>
      <c r="CTU180" s="1"/>
      <c r="CTV180" s="1"/>
      <c r="CTW180" s="1"/>
      <c r="CTX180" s="1"/>
      <c r="CTY180" s="1"/>
      <c r="CTZ180" s="1"/>
      <c r="CUA180" s="1"/>
      <c r="CUB180" s="1"/>
      <c r="CUC180" s="1"/>
      <c r="CUD180" s="1"/>
      <c r="CUE180" s="1"/>
      <c r="CUF180" s="1"/>
      <c r="CUG180" s="1"/>
      <c r="CUH180" s="1"/>
      <c r="CUI180" s="1"/>
      <c r="CUJ180" s="1"/>
      <c r="CUK180" s="1"/>
      <c r="CUL180" s="1"/>
      <c r="CUM180" s="1"/>
      <c r="CUN180" s="1"/>
      <c r="CUO180" s="1"/>
      <c r="CUP180" s="1"/>
      <c r="CUQ180" s="1"/>
      <c r="CUR180" s="1"/>
      <c r="CUS180" s="1"/>
      <c r="CUT180" s="1"/>
      <c r="CUU180" s="1"/>
      <c r="CUV180" s="1"/>
      <c r="CUW180" s="1"/>
      <c r="CUX180" s="1"/>
      <c r="CUY180" s="1"/>
      <c r="CUZ180" s="1"/>
      <c r="CVA180" s="1"/>
      <c r="CVB180" s="1"/>
      <c r="CVC180" s="1"/>
      <c r="CVD180" s="1"/>
      <c r="CVE180" s="1"/>
      <c r="CVF180" s="1"/>
      <c r="CVG180" s="1"/>
      <c r="CVH180" s="1"/>
      <c r="CVI180" s="1"/>
      <c r="CVJ180" s="1"/>
      <c r="CVK180" s="1"/>
      <c r="CVL180" s="1"/>
      <c r="CVM180" s="1"/>
      <c r="CVN180" s="1"/>
      <c r="CVO180" s="1"/>
      <c r="CVP180" s="1"/>
      <c r="CVQ180" s="1"/>
      <c r="CVR180" s="1"/>
      <c r="CVS180" s="1"/>
      <c r="CVT180" s="1"/>
      <c r="CVU180" s="1"/>
      <c r="CVV180" s="1"/>
      <c r="CVW180" s="1"/>
      <c r="CVX180" s="1"/>
      <c r="CVY180" s="1"/>
      <c r="CVZ180" s="1"/>
      <c r="CWA180" s="1"/>
      <c r="CWB180" s="1"/>
      <c r="CWC180" s="1"/>
      <c r="CWD180" s="1"/>
      <c r="CWE180" s="1"/>
      <c r="CWF180" s="1"/>
      <c r="CWG180" s="1"/>
      <c r="CWH180" s="1"/>
      <c r="CWI180" s="1"/>
      <c r="CWJ180" s="1"/>
      <c r="CWK180" s="1"/>
      <c r="CWL180" s="1"/>
      <c r="CWM180" s="1"/>
      <c r="CWN180" s="1"/>
      <c r="CWO180" s="1"/>
      <c r="CWP180" s="1"/>
      <c r="CWQ180" s="1"/>
      <c r="CWR180" s="1"/>
      <c r="CWS180" s="1"/>
      <c r="CWT180" s="1"/>
      <c r="CWU180" s="1"/>
      <c r="CWV180" s="1"/>
      <c r="CWW180" s="1"/>
      <c r="CWX180" s="1"/>
      <c r="CWY180" s="1"/>
      <c r="CWZ180" s="1"/>
      <c r="CXA180" s="1"/>
      <c r="CXB180" s="1"/>
      <c r="CXC180" s="1"/>
      <c r="CXD180" s="1"/>
      <c r="CXE180" s="1"/>
      <c r="CXF180" s="1"/>
      <c r="CXG180" s="1"/>
      <c r="CXH180" s="1"/>
      <c r="CXI180" s="1"/>
      <c r="CXJ180" s="1"/>
      <c r="CXK180" s="1"/>
      <c r="CXL180" s="1"/>
      <c r="CXM180" s="1"/>
      <c r="CXN180" s="1"/>
      <c r="CXO180" s="1"/>
      <c r="CXP180" s="1"/>
      <c r="CXQ180" s="1"/>
      <c r="CXR180" s="1"/>
      <c r="CXS180" s="1"/>
      <c r="CXT180" s="1"/>
      <c r="CXU180" s="1"/>
      <c r="CXV180" s="1"/>
      <c r="CXW180" s="1"/>
      <c r="CXX180" s="1"/>
      <c r="CXY180" s="1"/>
      <c r="CXZ180" s="1"/>
      <c r="CYA180" s="1"/>
      <c r="CYB180" s="1"/>
      <c r="CYC180" s="1"/>
      <c r="CYD180" s="1"/>
      <c r="CYE180" s="1"/>
      <c r="CYF180" s="1"/>
      <c r="CYG180" s="1"/>
      <c r="CYH180" s="1"/>
      <c r="CYI180" s="1"/>
      <c r="CYJ180" s="1"/>
      <c r="CYK180" s="1"/>
      <c r="CYL180" s="1"/>
      <c r="CYM180" s="1"/>
      <c r="CYN180" s="1"/>
      <c r="CYO180" s="1"/>
      <c r="CYP180" s="1"/>
      <c r="CYQ180" s="1"/>
      <c r="CYR180" s="1"/>
      <c r="CYS180" s="1"/>
      <c r="CYT180" s="1"/>
      <c r="CYU180" s="1"/>
      <c r="CYV180" s="1"/>
      <c r="CYW180" s="1"/>
      <c r="CYX180" s="1"/>
      <c r="CYY180" s="1"/>
      <c r="CYZ180" s="1"/>
      <c r="CZA180" s="1"/>
      <c r="CZB180" s="1"/>
      <c r="CZC180" s="1"/>
      <c r="CZD180" s="1"/>
      <c r="CZE180" s="1"/>
      <c r="CZF180" s="1"/>
      <c r="CZG180" s="1"/>
      <c r="CZH180" s="1"/>
      <c r="CZI180" s="1"/>
      <c r="CZJ180" s="1"/>
      <c r="CZK180" s="1"/>
      <c r="CZL180" s="1"/>
      <c r="CZM180" s="1"/>
      <c r="CZN180" s="1"/>
      <c r="CZO180" s="1"/>
      <c r="CZP180" s="1"/>
      <c r="CZQ180" s="1"/>
      <c r="CZR180" s="1"/>
      <c r="CZS180" s="1"/>
      <c r="CZT180" s="1"/>
      <c r="CZU180" s="1"/>
      <c r="CZV180" s="1"/>
      <c r="CZW180" s="1"/>
      <c r="CZX180" s="1"/>
      <c r="CZY180" s="1"/>
      <c r="CZZ180" s="1"/>
      <c r="DAA180" s="1"/>
      <c r="DAB180" s="1"/>
      <c r="DAC180" s="1"/>
      <c r="DAD180" s="1"/>
      <c r="DAE180" s="1"/>
      <c r="DAF180" s="1"/>
      <c r="DAG180" s="1"/>
      <c r="DAH180" s="1"/>
      <c r="DAI180" s="1"/>
      <c r="DAJ180" s="1"/>
      <c r="DAK180" s="1"/>
      <c r="DAL180" s="1"/>
      <c r="DAM180" s="1"/>
      <c r="DAN180" s="1"/>
      <c r="DAO180" s="1"/>
      <c r="DAP180" s="1"/>
      <c r="DAQ180" s="1"/>
      <c r="DAR180" s="1"/>
      <c r="DAS180" s="1"/>
      <c r="DAT180" s="1"/>
      <c r="DAU180" s="1"/>
      <c r="DAV180" s="1"/>
      <c r="DAW180" s="1"/>
      <c r="DAX180" s="1"/>
      <c r="DAY180" s="1"/>
      <c r="DAZ180" s="1"/>
      <c r="DBA180" s="1"/>
      <c r="DBB180" s="1"/>
      <c r="DBC180" s="1"/>
      <c r="DBD180" s="1"/>
      <c r="DBE180" s="1"/>
      <c r="DBF180" s="1"/>
      <c r="DBG180" s="1"/>
      <c r="DBH180" s="1"/>
      <c r="DBI180" s="1"/>
      <c r="DBJ180" s="1"/>
      <c r="DBK180" s="1"/>
      <c r="DBL180" s="1"/>
      <c r="DBM180" s="1"/>
      <c r="DBN180" s="1"/>
      <c r="DBO180" s="1"/>
      <c r="DBP180" s="1"/>
      <c r="DBQ180" s="1"/>
      <c r="DBR180" s="1"/>
      <c r="DBS180" s="1"/>
      <c r="DBT180" s="1"/>
      <c r="DBU180" s="1"/>
      <c r="DBV180" s="1"/>
      <c r="DBW180" s="1"/>
      <c r="DBX180" s="1"/>
      <c r="DBY180" s="1"/>
      <c r="DBZ180" s="1"/>
      <c r="DCA180" s="1"/>
      <c r="DCB180" s="1"/>
      <c r="DCC180" s="1"/>
      <c r="DCD180" s="1"/>
      <c r="DCE180" s="1"/>
      <c r="DCF180" s="1"/>
      <c r="DCG180" s="1"/>
      <c r="DCH180" s="1"/>
      <c r="DCI180" s="1"/>
      <c r="DCJ180" s="1"/>
      <c r="DCK180" s="1"/>
      <c r="DCL180" s="1"/>
      <c r="DCM180" s="1"/>
      <c r="DCN180" s="1"/>
      <c r="DCO180" s="1"/>
      <c r="DCP180" s="1"/>
      <c r="DCQ180" s="1"/>
      <c r="DCR180" s="1"/>
      <c r="DCS180" s="1"/>
      <c r="DCT180" s="1"/>
      <c r="DCU180" s="1"/>
      <c r="DCV180" s="1"/>
      <c r="DCW180" s="1"/>
      <c r="DCX180" s="1"/>
      <c r="DCY180" s="1"/>
      <c r="DCZ180" s="1"/>
      <c r="DDA180" s="1"/>
      <c r="DDB180" s="1"/>
      <c r="DDC180" s="1"/>
      <c r="DDD180" s="1"/>
      <c r="DDE180" s="1"/>
      <c r="DDF180" s="1"/>
      <c r="DDG180" s="1"/>
      <c r="DDH180" s="1"/>
      <c r="DDI180" s="1"/>
      <c r="DDJ180" s="1"/>
      <c r="DDK180" s="1"/>
      <c r="DDL180" s="1"/>
      <c r="DDM180" s="1"/>
      <c r="DDN180" s="1"/>
      <c r="DDO180" s="1"/>
      <c r="DDP180" s="1"/>
      <c r="DDQ180" s="1"/>
      <c r="DDR180" s="1"/>
      <c r="DDS180" s="1"/>
      <c r="DDT180" s="1"/>
      <c r="DDU180" s="1"/>
      <c r="DDV180" s="1"/>
      <c r="DDW180" s="1"/>
      <c r="DDX180" s="1"/>
      <c r="DDY180" s="1"/>
      <c r="DDZ180" s="1"/>
      <c r="DEA180" s="1"/>
      <c r="DEB180" s="1"/>
      <c r="DEC180" s="1"/>
      <c r="DED180" s="1"/>
      <c r="DEE180" s="1"/>
      <c r="DEF180" s="1"/>
      <c r="DEG180" s="1"/>
      <c r="DEH180" s="1"/>
      <c r="DEI180" s="1"/>
      <c r="DEJ180" s="1"/>
      <c r="DEK180" s="1"/>
      <c r="DEL180" s="1"/>
      <c r="DEM180" s="1"/>
      <c r="DEN180" s="1"/>
      <c r="DEO180" s="1"/>
      <c r="DEP180" s="1"/>
      <c r="DEQ180" s="1"/>
      <c r="DER180" s="1"/>
      <c r="DES180" s="1"/>
      <c r="DET180" s="1"/>
      <c r="DEU180" s="1"/>
      <c r="DEV180" s="1"/>
      <c r="DEW180" s="1"/>
      <c r="DEX180" s="1"/>
      <c r="DEY180" s="1"/>
      <c r="DEZ180" s="1"/>
      <c r="DFA180" s="1"/>
      <c r="DFB180" s="1"/>
      <c r="DFC180" s="1"/>
      <c r="DFD180" s="1"/>
      <c r="DFE180" s="1"/>
      <c r="DFF180" s="1"/>
      <c r="DFG180" s="1"/>
      <c r="DFH180" s="1"/>
      <c r="DFI180" s="1"/>
      <c r="DFJ180" s="1"/>
      <c r="DFK180" s="1"/>
      <c r="DFL180" s="1"/>
      <c r="DFM180" s="1"/>
      <c r="DFN180" s="1"/>
      <c r="DFO180" s="1"/>
      <c r="DFP180" s="1"/>
      <c r="DFQ180" s="1"/>
      <c r="DFR180" s="1"/>
      <c r="DFS180" s="1"/>
      <c r="DFT180" s="1"/>
      <c r="DFU180" s="1"/>
      <c r="DFV180" s="1"/>
      <c r="DFW180" s="1"/>
      <c r="DFX180" s="1"/>
      <c r="DFY180" s="1"/>
      <c r="DFZ180" s="1"/>
      <c r="DGA180" s="1"/>
      <c r="DGB180" s="1"/>
      <c r="DGC180" s="1"/>
      <c r="DGD180" s="1"/>
      <c r="DGE180" s="1"/>
      <c r="DGF180" s="1"/>
      <c r="DGG180" s="1"/>
      <c r="DGH180" s="1"/>
      <c r="DGI180" s="1"/>
      <c r="DGJ180" s="1"/>
      <c r="DGK180" s="1"/>
      <c r="DGL180" s="1"/>
      <c r="DGM180" s="1"/>
      <c r="DGN180" s="1"/>
      <c r="DGO180" s="1"/>
      <c r="DGP180" s="1"/>
      <c r="DGQ180" s="1"/>
      <c r="DGR180" s="1"/>
      <c r="DGS180" s="1"/>
      <c r="DGT180" s="1"/>
      <c r="DGU180" s="1"/>
      <c r="DGV180" s="1"/>
      <c r="DGW180" s="1"/>
      <c r="DGX180" s="1"/>
      <c r="DGY180" s="1"/>
      <c r="DGZ180" s="1"/>
      <c r="DHA180" s="1"/>
      <c r="DHB180" s="1"/>
      <c r="DHC180" s="1"/>
      <c r="DHD180" s="1"/>
      <c r="DHE180" s="1"/>
      <c r="DHF180" s="1"/>
      <c r="DHG180" s="1"/>
      <c r="DHH180" s="1"/>
      <c r="DHI180" s="1"/>
      <c r="DHJ180" s="1"/>
      <c r="DHK180" s="1"/>
      <c r="DHL180" s="1"/>
      <c r="DHM180" s="1"/>
      <c r="DHN180" s="1"/>
      <c r="DHO180" s="1"/>
      <c r="DHP180" s="1"/>
      <c r="DHQ180" s="1"/>
      <c r="DHR180" s="1"/>
      <c r="DHS180" s="1"/>
      <c r="DHT180" s="1"/>
      <c r="DHU180" s="1"/>
      <c r="DHV180" s="1"/>
      <c r="DHW180" s="1"/>
      <c r="DHX180" s="1"/>
      <c r="DHY180" s="1"/>
      <c r="DHZ180" s="1"/>
      <c r="DIA180" s="1"/>
      <c r="DIB180" s="1"/>
      <c r="DIC180" s="1"/>
      <c r="DID180" s="1"/>
      <c r="DIE180" s="1"/>
      <c r="DIF180" s="1"/>
      <c r="DIG180" s="1"/>
      <c r="DIH180" s="1"/>
      <c r="DII180" s="1"/>
      <c r="DIJ180" s="1"/>
      <c r="DIK180" s="1"/>
      <c r="DIL180" s="1"/>
      <c r="DIM180" s="1"/>
      <c r="DIN180" s="1"/>
      <c r="DIO180" s="1"/>
      <c r="DIP180" s="1"/>
      <c r="DIQ180" s="1"/>
      <c r="DIR180" s="1"/>
      <c r="DIS180" s="1"/>
      <c r="DIT180" s="1"/>
      <c r="DIU180" s="1"/>
      <c r="DIV180" s="1"/>
      <c r="DIW180" s="1"/>
      <c r="DIX180" s="1"/>
      <c r="DIY180" s="1"/>
      <c r="DIZ180" s="1"/>
      <c r="DJA180" s="1"/>
      <c r="DJB180" s="1"/>
      <c r="DJC180" s="1"/>
      <c r="DJD180" s="1"/>
      <c r="DJE180" s="1"/>
      <c r="DJF180" s="1"/>
      <c r="DJG180" s="1"/>
      <c r="DJH180" s="1"/>
      <c r="DJI180" s="1"/>
      <c r="DJJ180" s="1"/>
      <c r="DJK180" s="1"/>
      <c r="DJL180" s="1"/>
      <c r="DJM180" s="1"/>
      <c r="DJN180" s="1"/>
      <c r="DJO180" s="1"/>
      <c r="DJP180" s="1"/>
      <c r="DJQ180" s="1"/>
      <c r="DJR180" s="1"/>
      <c r="DJS180" s="1"/>
      <c r="DJT180" s="1"/>
      <c r="DJU180" s="1"/>
      <c r="DJV180" s="1"/>
      <c r="DJW180" s="1"/>
      <c r="DJX180" s="1"/>
      <c r="DJY180" s="1"/>
      <c r="DJZ180" s="1"/>
      <c r="DKA180" s="1"/>
      <c r="DKB180" s="1"/>
      <c r="DKC180" s="1"/>
      <c r="DKD180" s="1"/>
      <c r="DKE180" s="1"/>
      <c r="DKF180" s="1"/>
      <c r="DKG180" s="1"/>
      <c r="DKH180" s="1"/>
      <c r="DKI180" s="1"/>
      <c r="DKJ180" s="1"/>
      <c r="DKK180" s="1"/>
      <c r="DKL180" s="1"/>
      <c r="DKM180" s="1"/>
      <c r="DKN180" s="1"/>
      <c r="DKO180" s="1"/>
      <c r="DKP180" s="1"/>
      <c r="DKQ180" s="1"/>
      <c r="DKR180" s="1"/>
      <c r="DKS180" s="1"/>
      <c r="DKT180" s="1"/>
      <c r="DKU180" s="1"/>
      <c r="DKV180" s="1"/>
      <c r="DKW180" s="1"/>
      <c r="DKX180" s="1"/>
      <c r="DKY180" s="1"/>
      <c r="DKZ180" s="1"/>
      <c r="DLA180" s="1"/>
      <c r="DLB180" s="1"/>
      <c r="DLC180" s="1"/>
      <c r="DLD180" s="1"/>
      <c r="DLE180" s="1"/>
      <c r="DLF180" s="1"/>
      <c r="DLG180" s="1"/>
      <c r="DLH180" s="1"/>
      <c r="DLI180" s="1"/>
      <c r="DLJ180" s="1"/>
      <c r="DLK180" s="1"/>
      <c r="DLL180" s="1"/>
      <c r="DLM180" s="1"/>
      <c r="DLN180" s="1"/>
      <c r="DLO180" s="1"/>
      <c r="DLP180" s="1"/>
      <c r="DLQ180" s="1"/>
      <c r="DLR180" s="1"/>
      <c r="DLS180" s="1"/>
      <c r="DLT180" s="1"/>
      <c r="DLU180" s="1"/>
      <c r="DLV180" s="1"/>
      <c r="DLW180" s="1"/>
      <c r="DLX180" s="1"/>
      <c r="DLY180" s="1"/>
      <c r="DLZ180" s="1"/>
      <c r="DMA180" s="1"/>
      <c r="DMB180" s="1"/>
      <c r="DMC180" s="1"/>
      <c r="DMD180" s="1"/>
      <c r="DME180" s="1"/>
      <c r="DMF180" s="1"/>
      <c r="DMG180" s="1"/>
      <c r="DMH180" s="1"/>
      <c r="DMI180" s="1"/>
      <c r="DMJ180" s="1"/>
      <c r="DMK180" s="1"/>
      <c r="DML180" s="1"/>
      <c r="DMM180" s="1"/>
      <c r="DMN180" s="1"/>
      <c r="DMO180" s="1"/>
      <c r="DMP180" s="1"/>
      <c r="DMQ180" s="1"/>
      <c r="DMR180" s="1"/>
      <c r="DMS180" s="1"/>
      <c r="DMT180" s="1"/>
      <c r="DMU180" s="1"/>
      <c r="DMV180" s="1"/>
      <c r="DMW180" s="1"/>
      <c r="DMX180" s="1"/>
      <c r="DMY180" s="1"/>
      <c r="DMZ180" s="1"/>
      <c r="DNA180" s="1"/>
      <c r="DNB180" s="1"/>
      <c r="DNC180" s="1"/>
      <c r="DND180" s="1"/>
      <c r="DNE180" s="1"/>
      <c r="DNF180" s="1"/>
      <c r="DNG180" s="1"/>
      <c r="DNH180" s="1"/>
      <c r="DNI180" s="1"/>
      <c r="DNJ180" s="1"/>
      <c r="DNK180" s="1"/>
      <c r="DNL180" s="1"/>
      <c r="DNM180" s="1"/>
      <c r="DNN180" s="1"/>
      <c r="DNO180" s="1"/>
      <c r="DNP180" s="1"/>
      <c r="DNQ180" s="1"/>
      <c r="DNR180" s="1"/>
      <c r="DNS180" s="1"/>
      <c r="DNT180" s="1"/>
      <c r="DNU180" s="1"/>
      <c r="DNV180" s="1"/>
      <c r="DNW180" s="1"/>
      <c r="DNX180" s="1"/>
      <c r="DNY180" s="1"/>
      <c r="DNZ180" s="1"/>
      <c r="DOA180" s="1"/>
      <c r="DOB180" s="1"/>
      <c r="DOC180" s="1"/>
      <c r="DOD180" s="1"/>
      <c r="DOE180" s="1"/>
      <c r="DOF180" s="1"/>
      <c r="DOG180" s="1"/>
      <c r="DOH180" s="1"/>
      <c r="DOI180" s="1"/>
      <c r="DOJ180" s="1"/>
      <c r="DOK180" s="1"/>
      <c r="DOL180" s="1"/>
      <c r="DOM180" s="1"/>
      <c r="DON180" s="1"/>
      <c r="DOO180" s="1"/>
      <c r="DOP180" s="1"/>
      <c r="DOQ180" s="1"/>
      <c r="DOR180" s="1"/>
      <c r="DOS180" s="1"/>
      <c r="DOT180" s="1"/>
      <c r="DOU180" s="1"/>
      <c r="DOV180" s="1"/>
      <c r="DOW180" s="1"/>
      <c r="DOX180" s="1"/>
      <c r="DOY180" s="1"/>
      <c r="DOZ180" s="1"/>
      <c r="DPA180" s="1"/>
      <c r="DPB180" s="1"/>
      <c r="DPC180" s="1"/>
      <c r="DPD180" s="1"/>
      <c r="DPE180" s="1"/>
      <c r="DPF180" s="1"/>
      <c r="DPG180" s="1"/>
      <c r="DPH180" s="1"/>
      <c r="DPI180" s="1"/>
      <c r="DPJ180" s="1"/>
      <c r="DPK180" s="1"/>
      <c r="DPL180" s="1"/>
      <c r="DPM180" s="1"/>
      <c r="DPN180" s="1"/>
      <c r="DPO180" s="1"/>
      <c r="DPP180" s="1"/>
      <c r="DPQ180" s="1"/>
      <c r="DPR180" s="1"/>
      <c r="DPS180" s="1"/>
      <c r="DPT180" s="1"/>
      <c r="DPU180" s="1"/>
      <c r="DPV180" s="1"/>
      <c r="DPW180" s="1"/>
      <c r="DPX180" s="1"/>
      <c r="DPY180" s="1"/>
      <c r="DPZ180" s="1"/>
      <c r="DQA180" s="1"/>
      <c r="DQB180" s="1"/>
      <c r="DQC180" s="1"/>
      <c r="DQD180" s="1"/>
      <c r="DQE180" s="1"/>
      <c r="DQF180" s="1"/>
      <c r="DQG180" s="1"/>
      <c r="DQH180" s="1"/>
      <c r="DQI180" s="1"/>
      <c r="DQJ180" s="1"/>
      <c r="DQK180" s="1"/>
      <c r="DQL180" s="1"/>
      <c r="DQM180" s="1"/>
      <c r="DQN180" s="1"/>
      <c r="DQO180" s="1"/>
      <c r="DQP180" s="1"/>
      <c r="DQQ180" s="1"/>
      <c r="DQR180" s="1"/>
      <c r="DQS180" s="1"/>
      <c r="DQT180" s="1"/>
      <c r="DQU180" s="1"/>
      <c r="DQV180" s="1"/>
      <c r="DQW180" s="1"/>
      <c r="DQX180" s="1"/>
      <c r="DQY180" s="1"/>
      <c r="DQZ180" s="1"/>
      <c r="DRA180" s="1"/>
      <c r="DRB180" s="1"/>
      <c r="DRC180" s="1"/>
      <c r="DRD180" s="1"/>
      <c r="DRE180" s="1"/>
      <c r="DRF180" s="1"/>
      <c r="DRG180" s="1"/>
      <c r="DRH180" s="1"/>
      <c r="DRI180" s="1"/>
      <c r="DRJ180" s="1"/>
      <c r="DRK180" s="1"/>
      <c r="DRL180" s="1"/>
      <c r="DRM180" s="1"/>
      <c r="DRN180" s="1"/>
      <c r="DRO180" s="1"/>
      <c r="DRP180" s="1"/>
      <c r="DRQ180" s="1"/>
      <c r="DRR180" s="1"/>
      <c r="DRS180" s="1"/>
      <c r="DRT180" s="1"/>
      <c r="DRU180" s="1"/>
      <c r="DRV180" s="1"/>
      <c r="DRW180" s="1"/>
      <c r="DRX180" s="1"/>
      <c r="DRY180" s="1"/>
      <c r="DRZ180" s="1"/>
      <c r="DSA180" s="1"/>
      <c r="DSB180" s="1"/>
      <c r="DSC180" s="1"/>
      <c r="DSD180" s="1"/>
      <c r="DSE180" s="1"/>
      <c r="DSF180" s="1"/>
      <c r="DSG180" s="1"/>
      <c r="DSH180" s="1"/>
      <c r="DSI180" s="1"/>
      <c r="DSJ180" s="1"/>
      <c r="DSK180" s="1"/>
      <c r="DSL180" s="1"/>
      <c r="DSM180" s="1"/>
      <c r="DSN180" s="1"/>
      <c r="DSO180" s="1"/>
      <c r="DSP180" s="1"/>
      <c r="DSQ180" s="1"/>
      <c r="DSR180" s="1"/>
      <c r="DSS180" s="1"/>
      <c r="DST180" s="1"/>
      <c r="DSU180" s="1"/>
      <c r="DSV180" s="1"/>
      <c r="DSW180" s="1"/>
      <c r="DSX180" s="1"/>
      <c r="DSY180" s="1"/>
      <c r="DSZ180" s="1"/>
      <c r="DTA180" s="1"/>
      <c r="DTB180" s="1"/>
      <c r="DTC180" s="1"/>
      <c r="DTD180" s="1"/>
      <c r="DTE180" s="1"/>
      <c r="DTF180" s="1"/>
      <c r="DTG180" s="1"/>
      <c r="DTH180" s="1"/>
      <c r="DTI180" s="1"/>
      <c r="DTJ180" s="1"/>
      <c r="DTK180" s="1"/>
      <c r="DTL180" s="1"/>
      <c r="DTM180" s="1"/>
      <c r="DTN180" s="1"/>
      <c r="DTO180" s="1"/>
      <c r="DTP180" s="1"/>
      <c r="DTQ180" s="1"/>
      <c r="DTR180" s="1"/>
      <c r="DTS180" s="1"/>
      <c r="DTT180" s="1"/>
      <c r="DTU180" s="1"/>
      <c r="DTV180" s="1"/>
      <c r="DTW180" s="1"/>
      <c r="DTX180" s="1"/>
      <c r="DTY180" s="1"/>
      <c r="DTZ180" s="1"/>
      <c r="DUA180" s="1"/>
      <c r="DUB180" s="1"/>
      <c r="DUC180" s="1"/>
      <c r="DUD180" s="1"/>
      <c r="DUE180" s="1"/>
      <c r="DUF180" s="1"/>
      <c r="DUG180" s="1"/>
      <c r="DUH180" s="1"/>
      <c r="DUI180" s="1"/>
      <c r="DUJ180" s="1"/>
      <c r="DUK180" s="1"/>
      <c r="DUL180" s="1"/>
      <c r="DUM180" s="1"/>
      <c r="DUN180" s="1"/>
      <c r="DUO180" s="1"/>
      <c r="DUP180" s="1"/>
      <c r="DUQ180" s="1"/>
      <c r="DUR180" s="1"/>
      <c r="DUS180" s="1"/>
      <c r="DUT180" s="1"/>
      <c r="DUU180" s="1"/>
      <c r="DUV180" s="1"/>
      <c r="DUW180" s="1"/>
      <c r="DUX180" s="1"/>
      <c r="DUY180" s="1"/>
      <c r="DUZ180" s="1"/>
      <c r="DVA180" s="1"/>
      <c r="DVB180" s="1"/>
      <c r="DVC180" s="1"/>
      <c r="DVD180" s="1"/>
      <c r="DVE180" s="1"/>
      <c r="DVF180" s="1"/>
      <c r="DVG180" s="1"/>
      <c r="DVH180" s="1"/>
      <c r="DVI180" s="1"/>
      <c r="DVJ180" s="1"/>
      <c r="DVK180" s="1"/>
      <c r="DVL180" s="1"/>
      <c r="DVM180" s="1"/>
      <c r="DVN180" s="1"/>
      <c r="DVO180" s="1"/>
      <c r="DVP180" s="1"/>
      <c r="DVQ180" s="1"/>
      <c r="DVR180" s="1"/>
      <c r="DVS180" s="1"/>
      <c r="DVT180" s="1"/>
      <c r="DVU180" s="1"/>
      <c r="DVV180" s="1"/>
      <c r="DVW180" s="1"/>
      <c r="DVX180" s="1"/>
      <c r="DVY180" s="1"/>
      <c r="DVZ180" s="1"/>
      <c r="DWA180" s="1"/>
      <c r="DWB180" s="1"/>
      <c r="DWC180" s="1"/>
      <c r="DWD180" s="1"/>
      <c r="DWE180" s="1"/>
      <c r="DWF180" s="1"/>
      <c r="DWG180" s="1"/>
      <c r="DWH180" s="1"/>
      <c r="DWI180" s="1"/>
      <c r="DWJ180" s="1"/>
      <c r="DWK180" s="1"/>
      <c r="DWL180" s="1"/>
      <c r="DWM180" s="1"/>
      <c r="DWN180" s="1"/>
      <c r="DWO180" s="1"/>
      <c r="DWP180" s="1"/>
      <c r="DWQ180" s="1"/>
      <c r="DWR180" s="1"/>
      <c r="DWS180" s="1"/>
      <c r="DWT180" s="1"/>
      <c r="DWU180" s="1"/>
      <c r="DWV180" s="1"/>
      <c r="DWW180" s="1"/>
      <c r="DWX180" s="1"/>
      <c r="DWY180" s="1"/>
      <c r="DWZ180" s="1"/>
      <c r="DXA180" s="1"/>
      <c r="DXB180" s="1"/>
      <c r="DXC180" s="1"/>
      <c r="DXD180" s="1"/>
      <c r="DXE180" s="1"/>
      <c r="DXF180" s="1"/>
      <c r="DXG180" s="1"/>
      <c r="DXH180" s="1"/>
      <c r="DXI180" s="1"/>
      <c r="DXJ180" s="1"/>
      <c r="DXK180" s="1"/>
      <c r="DXL180" s="1"/>
      <c r="DXM180" s="1"/>
      <c r="DXN180" s="1"/>
      <c r="DXO180" s="1"/>
      <c r="DXP180" s="1"/>
      <c r="DXQ180" s="1"/>
      <c r="DXR180" s="1"/>
      <c r="DXS180" s="1"/>
      <c r="DXT180" s="1"/>
      <c r="DXU180" s="1"/>
      <c r="DXV180" s="1"/>
      <c r="DXW180" s="1"/>
      <c r="DXX180" s="1"/>
      <c r="DXY180" s="1"/>
      <c r="DXZ180" s="1"/>
      <c r="DYA180" s="1"/>
      <c r="DYB180" s="1"/>
      <c r="DYC180" s="1"/>
      <c r="DYD180" s="1"/>
      <c r="DYE180" s="1"/>
      <c r="DYF180" s="1"/>
      <c r="DYG180" s="1"/>
      <c r="DYH180" s="1"/>
      <c r="DYI180" s="1"/>
      <c r="DYJ180" s="1"/>
      <c r="DYK180" s="1"/>
      <c r="DYL180" s="1"/>
      <c r="DYM180" s="1"/>
      <c r="DYN180" s="1"/>
      <c r="DYO180" s="1"/>
      <c r="DYP180" s="1"/>
      <c r="DYQ180" s="1"/>
      <c r="DYR180" s="1"/>
      <c r="DYS180" s="1"/>
      <c r="DYT180" s="1"/>
      <c r="DYU180" s="1"/>
      <c r="DYV180" s="1"/>
      <c r="DYW180" s="1"/>
      <c r="DYX180" s="1"/>
      <c r="DYY180" s="1"/>
      <c r="DYZ180" s="1"/>
      <c r="DZA180" s="1"/>
      <c r="DZB180" s="1"/>
      <c r="DZC180" s="1"/>
      <c r="DZD180" s="1"/>
      <c r="DZE180" s="1"/>
      <c r="DZF180" s="1"/>
      <c r="DZG180" s="1"/>
      <c r="DZH180" s="1"/>
      <c r="DZI180" s="1"/>
      <c r="DZJ180" s="1"/>
      <c r="DZK180" s="1"/>
      <c r="DZL180" s="1"/>
      <c r="DZM180" s="1"/>
      <c r="DZN180" s="1"/>
      <c r="DZO180" s="1"/>
      <c r="DZP180" s="1"/>
      <c r="DZQ180" s="1"/>
      <c r="DZR180" s="1"/>
      <c r="DZS180" s="1"/>
      <c r="DZT180" s="1"/>
      <c r="DZU180" s="1"/>
      <c r="DZV180" s="1"/>
      <c r="DZW180" s="1"/>
      <c r="DZX180" s="1"/>
      <c r="DZY180" s="1"/>
      <c r="DZZ180" s="1"/>
      <c r="EAA180" s="1"/>
      <c r="EAB180" s="1"/>
      <c r="EAC180" s="1"/>
      <c r="EAD180" s="1"/>
      <c r="EAE180" s="1"/>
      <c r="EAF180" s="1"/>
      <c r="EAG180" s="1"/>
      <c r="EAH180" s="1"/>
      <c r="EAI180" s="1"/>
      <c r="EAJ180" s="1"/>
      <c r="EAK180" s="1"/>
      <c r="EAL180" s="1"/>
      <c r="EAM180" s="1"/>
      <c r="EAN180" s="1"/>
      <c r="EAO180" s="1"/>
      <c r="EAP180" s="1"/>
      <c r="EAQ180" s="1"/>
      <c r="EAR180" s="1"/>
      <c r="EAS180" s="1"/>
      <c r="EAT180" s="1"/>
      <c r="EAU180" s="1"/>
      <c r="EAV180" s="1"/>
      <c r="EAW180" s="1"/>
      <c r="EAX180" s="1"/>
      <c r="EAY180" s="1"/>
      <c r="EAZ180" s="1"/>
      <c r="EBA180" s="1"/>
      <c r="EBB180" s="1"/>
      <c r="EBC180" s="1"/>
      <c r="EBD180" s="1"/>
      <c r="EBE180" s="1"/>
      <c r="EBF180" s="1"/>
      <c r="EBG180" s="1"/>
      <c r="EBH180" s="1"/>
      <c r="EBI180" s="1"/>
      <c r="EBJ180" s="1"/>
      <c r="EBK180" s="1"/>
      <c r="EBL180" s="1"/>
      <c r="EBM180" s="1"/>
      <c r="EBN180" s="1"/>
      <c r="EBO180" s="1"/>
      <c r="EBP180" s="1"/>
      <c r="EBQ180" s="1"/>
      <c r="EBR180" s="1"/>
      <c r="EBS180" s="1"/>
      <c r="EBT180" s="1"/>
      <c r="EBU180" s="1"/>
      <c r="EBV180" s="1"/>
      <c r="EBW180" s="1"/>
      <c r="EBX180" s="1"/>
      <c r="EBY180" s="1"/>
      <c r="EBZ180" s="1"/>
      <c r="ECA180" s="1"/>
      <c r="ECB180" s="1"/>
      <c r="ECC180" s="1"/>
      <c r="ECD180" s="1"/>
      <c r="ECE180" s="1"/>
      <c r="ECF180" s="1"/>
      <c r="ECG180" s="1"/>
      <c r="ECH180" s="1"/>
      <c r="ECI180" s="1"/>
      <c r="ECJ180" s="1"/>
      <c r="ECK180" s="1"/>
      <c r="ECL180" s="1"/>
      <c r="ECM180" s="1"/>
      <c r="ECN180" s="1"/>
      <c r="ECO180" s="1"/>
      <c r="ECP180" s="1"/>
      <c r="ECQ180" s="1"/>
      <c r="ECR180" s="1"/>
      <c r="ECS180" s="1"/>
      <c r="ECT180" s="1"/>
      <c r="ECU180" s="1"/>
      <c r="ECV180" s="1"/>
      <c r="ECW180" s="1"/>
      <c r="ECX180" s="1"/>
      <c r="ECY180" s="1"/>
      <c r="ECZ180" s="1"/>
      <c r="EDA180" s="1"/>
      <c r="EDB180" s="1"/>
      <c r="EDC180" s="1"/>
      <c r="EDD180" s="1"/>
      <c r="EDE180" s="1"/>
      <c r="EDF180" s="1"/>
      <c r="EDG180" s="1"/>
      <c r="EDH180" s="1"/>
      <c r="EDI180" s="1"/>
      <c r="EDJ180" s="1"/>
      <c r="EDK180" s="1"/>
      <c r="EDL180" s="1"/>
      <c r="EDM180" s="1"/>
      <c r="EDN180" s="1"/>
      <c r="EDO180" s="1"/>
      <c r="EDP180" s="1"/>
      <c r="EDQ180" s="1"/>
      <c r="EDR180" s="1"/>
      <c r="EDS180" s="1"/>
      <c r="EDT180" s="1"/>
      <c r="EDU180" s="1"/>
      <c r="EDV180" s="1"/>
      <c r="EDW180" s="1"/>
      <c r="EDX180" s="1"/>
      <c r="EDY180" s="1"/>
      <c r="EDZ180" s="1"/>
      <c r="EEA180" s="1"/>
      <c r="EEB180" s="1"/>
      <c r="EEC180" s="1"/>
      <c r="EED180" s="1"/>
      <c r="EEE180" s="1"/>
      <c r="EEF180" s="1"/>
      <c r="EEG180" s="1"/>
      <c r="EEH180" s="1"/>
      <c r="EEI180" s="1"/>
      <c r="EEJ180" s="1"/>
      <c r="EEK180" s="1"/>
      <c r="EEL180" s="1"/>
      <c r="EEM180" s="1"/>
      <c r="EEN180" s="1"/>
      <c r="EEO180" s="1"/>
      <c r="EEP180" s="1"/>
      <c r="EEQ180" s="1"/>
      <c r="EER180" s="1"/>
      <c r="EES180" s="1"/>
      <c r="EET180" s="1"/>
      <c r="EEU180" s="1"/>
      <c r="EEV180" s="1"/>
      <c r="EEW180" s="1"/>
      <c r="EEX180" s="1"/>
      <c r="EEY180" s="1"/>
      <c r="EEZ180" s="1"/>
      <c r="EFA180" s="1"/>
      <c r="EFB180" s="1"/>
      <c r="EFC180" s="1"/>
      <c r="EFD180" s="1"/>
      <c r="EFE180" s="1"/>
      <c r="EFF180" s="1"/>
      <c r="EFG180" s="1"/>
      <c r="EFH180" s="1"/>
      <c r="EFI180" s="1"/>
      <c r="EFJ180" s="1"/>
      <c r="EFK180" s="1"/>
      <c r="EFL180" s="1"/>
      <c r="EFM180" s="1"/>
      <c r="EFN180" s="1"/>
      <c r="EFO180" s="1"/>
      <c r="EFP180" s="1"/>
      <c r="EFQ180" s="1"/>
      <c r="EFR180" s="1"/>
      <c r="EFS180" s="1"/>
      <c r="EFT180" s="1"/>
      <c r="EFU180" s="1"/>
      <c r="EFV180" s="1"/>
      <c r="EFW180" s="1"/>
      <c r="EFX180" s="1"/>
      <c r="EFY180" s="1"/>
      <c r="EFZ180" s="1"/>
      <c r="EGA180" s="1"/>
      <c r="EGB180" s="1"/>
      <c r="EGC180" s="1"/>
      <c r="EGD180" s="1"/>
      <c r="EGE180" s="1"/>
      <c r="EGF180" s="1"/>
      <c r="EGG180" s="1"/>
      <c r="EGH180" s="1"/>
      <c r="EGI180" s="1"/>
      <c r="EGJ180" s="1"/>
      <c r="EGK180" s="1"/>
      <c r="EGL180" s="1"/>
      <c r="EGM180" s="1"/>
      <c r="EGN180" s="1"/>
      <c r="EGO180" s="1"/>
      <c r="EGP180" s="1"/>
      <c r="EGQ180" s="1"/>
      <c r="EGR180" s="1"/>
      <c r="EGS180" s="1"/>
      <c r="EGT180" s="1"/>
      <c r="EGU180" s="1"/>
      <c r="EGV180" s="1"/>
      <c r="EGW180" s="1"/>
      <c r="EGX180" s="1"/>
      <c r="EGY180" s="1"/>
      <c r="EGZ180" s="1"/>
      <c r="EHA180" s="1"/>
      <c r="EHB180" s="1"/>
      <c r="EHC180" s="1"/>
      <c r="EHD180" s="1"/>
      <c r="EHE180" s="1"/>
      <c r="EHF180" s="1"/>
      <c r="EHG180" s="1"/>
      <c r="EHH180" s="1"/>
      <c r="EHI180" s="1"/>
      <c r="EHJ180" s="1"/>
      <c r="EHK180" s="1"/>
      <c r="EHL180" s="1"/>
      <c r="EHM180" s="1"/>
      <c r="EHN180" s="1"/>
      <c r="EHO180" s="1"/>
      <c r="EHP180" s="1"/>
      <c r="EHQ180" s="1"/>
      <c r="EHR180" s="1"/>
      <c r="EHS180" s="1"/>
      <c r="EHT180" s="1"/>
      <c r="EHU180" s="1"/>
      <c r="EHV180" s="1"/>
      <c r="EHW180" s="1"/>
      <c r="EHX180" s="1"/>
      <c r="EHY180" s="1"/>
      <c r="EHZ180" s="1"/>
      <c r="EIA180" s="1"/>
      <c r="EIB180" s="1"/>
      <c r="EIC180" s="1"/>
      <c r="EID180" s="1"/>
      <c r="EIE180" s="1"/>
      <c r="EIF180" s="1"/>
      <c r="EIG180" s="1"/>
      <c r="EIH180" s="1"/>
      <c r="EII180" s="1"/>
      <c r="EIJ180" s="1"/>
      <c r="EIK180" s="1"/>
      <c r="EIL180" s="1"/>
      <c r="EIM180" s="1"/>
      <c r="EIN180" s="1"/>
      <c r="EIO180" s="1"/>
      <c r="EIP180" s="1"/>
      <c r="EIQ180" s="1"/>
      <c r="EIR180" s="1"/>
      <c r="EIS180" s="1"/>
      <c r="EIT180" s="1"/>
      <c r="EIU180" s="1"/>
      <c r="EIV180" s="1"/>
      <c r="EIW180" s="1"/>
      <c r="EIX180" s="1"/>
      <c r="EIY180" s="1"/>
      <c r="EIZ180" s="1"/>
      <c r="EJA180" s="1"/>
      <c r="EJB180" s="1"/>
      <c r="EJC180" s="1"/>
      <c r="EJD180" s="1"/>
      <c r="EJE180" s="1"/>
      <c r="EJF180" s="1"/>
      <c r="EJG180" s="1"/>
      <c r="EJH180" s="1"/>
      <c r="EJI180" s="1"/>
      <c r="EJJ180" s="1"/>
      <c r="EJK180" s="1"/>
      <c r="EJL180" s="1"/>
      <c r="EJM180" s="1"/>
      <c r="EJN180" s="1"/>
      <c r="EJO180" s="1"/>
      <c r="EJP180" s="1"/>
      <c r="EJQ180" s="1"/>
      <c r="EJR180" s="1"/>
      <c r="EJS180" s="1"/>
      <c r="EJT180" s="1"/>
      <c r="EJU180" s="1"/>
      <c r="EJV180" s="1"/>
      <c r="EJW180" s="1"/>
      <c r="EJX180" s="1"/>
      <c r="EJY180" s="1"/>
      <c r="EJZ180" s="1"/>
      <c r="EKA180" s="1"/>
      <c r="EKB180" s="1"/>
      <c r="EKC180" s="1"/>
      <c r="EKD180" s="1"/>
      <c r="EKE180" s="1"/>
      <c r="EKF180" s="1"/>
      <c r="EKG180" s="1"/>
      <c r="EKH180" s="1"/>
      <c r="EKI180" s="1"/>
      <c r="EKJ180" s="1"/>
      <c r="EKK180" s="1"/>
      <c r="EKL180" s="1"/>
      <c r="EKM180" s="1"/>
      <c r="EKN180" s="1"/>
      <c r="EKO180" s="1"/>
      <c r="EKP180" s="1"/>
      <c r="EKQ180" s="1"/>
      <c r="EKR180" s="1"/>
      <c r="EKS180" s="1"/>
      <c r="EKT180" s="1"/>
      <c r="EKU180" s="1"/>
      <c r="EKV180" s="1"/>
      <c r="EKW180" s="1"/>
      <c r="EKX180" s="1"/>
      <c r="EKY180" s="1"/>
      <c r="EKZ180" s="1"/>
      <c r="ELA180" s="1"/>
      <c r="ELB180" s="1"/>
      <c r="ELC180" s="1"/>
      <c r="ELD180" s="1"/>
      <c r="ELE180" s="1"/>
      <c r="ELF180" s="1"/>
      <c r="ELG180" s="1"/>
      <c r="ELH180" s="1"/>
      <c r="ELI180" s="1"/>
      <c r="ELJ180" s="1"/>
      <c r="ELK180" s="1"/>
      <c r="ELL180" s="1"/>
      <c r="ELM180" s="1"/>
      <c r="ELN180" s="1"/>
      <c r="ELO180" s="1"/>
      <c r="ELP180" s="1"/>
      <c r="ELQ180" s="1"/>
      <c r="ELR180" s="1"/>
      <c r="ELS180" s="1"/>
      <c r="ELT180" s="1"/>
      <c r="ELU180" s="1"/>
      <c r="ELV180" s="1"/>
      <c r="ELW180" s="1"/>
      <c r="ELX180" s="1"/>
      <c r="ELY180" s="1"/>
      <c r="ELZ180" s="1"/>
      <c r="EMA180" s="1"/>
      <c r="EMB180" s="1"/>
      <c r="EMC180" s="1"/>
      <c r="EMD180" s="1"/>
      <c r="EME180" s="1"/>
      <c r="EMF180" s="1"/>
      <c r="EMG180" s="1"/>
      <c r="EMH180" s="1"/>
      <c r="EMI180" s="1"/>
      <c r="EMJ180" s="1"/>
      <c r="EMK180" s="1"/>
      <c r="EML180" s="1"/>
      <c r="EMM180" s="1"/>
      <c r="EMN180" s="1"/>
      <c r="EMO180" s="1"/>
      <c r="EMP180" s="1"/>
      <c r="EMQ180" s="1"/>
      <c r="EMR180" s="1"/>
      <c r="EMS180" s="1"/>
      <c r="EMT180" s="1"/>
      <c r="EMU180" s="1"/>
      <c r="EMV180" s="1"/>
      <c r="EMW180" s="1"/>
      <c r="EMX180" s="1"/>
      <c r="EMY180" s="1"/>
      <c r="EMZ180" s="1"/>
      <c r="ENA180" s="1"/>
      <c r="ENB180" s="1"/>
      <c r="ENC180" s="1"/>
      <c r="END180" s="1"/>
      <c r="ENE180" s="1"/>
      <c r="ENF180" s="1"/>
      <c r="ENG180" s="1"/>
      <c r="ENH180" s="1"/>
      <c r="ENI180" s="1"/>
      <c r="ENJ180" s="1"/>
      <c r="ENK180" s="1"/>
      <c r="ENL180" s="1"/>
      <c r="ENM180" s="1"/>
      <c r="ENN180" s="1"/>
      <c r="ENO180" s="1"/>
      <c r="ENP180" s="1"/>
      <c r="ENQ180" s="1"/>
      <c r="ENR180" s="1"/>
      <c r="ENS180" s="1"/>
      <c r="ENT180" s="1"/>
      <c r="ENU180" s="1"/>
      <c r="ENV180" s="1"/>
      <c r="ENW180" s="1"/>
      <c r="ENX180" s="1"/>
      <c r="ENY180" s="1"/>
      <c r="ENZ180" s="1"/>
      <c r="EOA180" s="1"/>
      <c r="EOB180" s="1"/>
      <c r="EOC180" s="1"/>
      <c r="EOD180" s="1"/>
      <c r="EOE180" s="1"/>
      <c r="EOF180" s="1"/>
      <c r="EOG180" s="1"/>
      <c r="EOH180" s="1"/>
      <c r="EOI180" s="1"/>
      <c r="EOJ180" s="1"/>
      <c r="EOK180" s="1"/>
      <c r="EOL180" s="1"/>
      <c r="EOM180" s="1"/>
      <c r="EON180" s="1"/>
      <c r="EOO180" s="1"/>
      <c r="EOP180" s="1"/>
      <c r="EOQ180" s="1"/>
      <c r="EOR180" s="1"/>
      <c r="EOS180" s="1"/>
      <c r="EOT180" s="1"/>
      <c r="EOU180" s="1"/>
      <c r="EOV180" s="1"/>
      <c r="EOW180" s="1"/>
      <c r="EOX180" s="1"/>
      <c r="EOY180" s="1"/>
      <c r="EOZ180" s="1"/>
      <c r="EPA180" s="1"/>
      <c r="EPB180" s="1"/>
      <c r="EPC180" s="1"/>
      <c r="EPD180" s="1"/>
      <c r="EPE180" s="1"/>
      <c r="EPF180" s="1"/>
      <c r="EPG180" s="1"/>
      <c r="EPH180" s="1"/>
      <c r="EPI180" s="1"/>
      <c r="EPJ180" s="1"/>
      <c r="EPK180" s="1"/>
      <c r="EPL180" s="1"/>
      <c r="EPM180" s="1"/>
      <c r="EPN180" s="1"/>
      <c r="EPO180" s="1"/>
      <c r="EPP180" s="1"/>
      <c r="EPQ180" s="1"/>
      <c r="EPR180" s="1"/>
      <c r="EPS180" s="1"/>
      <c r="EPT180" s="1"/>
      <c r="EPU180" s="1"/>
      <c r="EPV180" s="1"/>
      <c r="EPW180" s="1"/>
      <c r="EPX180" s="1"/>
      <c r="EPY180" s="1"/>
      <c r="EPZ180" s="1"/>
      <c r="EQA180" s="1"/>
      <c r="EQB180" s="1"/>
      <c r="EQC180" s="1"/>
      <c r="EQD180" s="1"/>
      <c r="EQE180" s="1"/>
      <c r="EQF180" s="1"/>
      <c r="EQG180" s="1"/>
      <c r="EQH180" s="1"/>
      <c r="EQI180" s="1"/>
      <c r="EQJ180" s="1"/>
      <c r="EQK180" s="1"/>
      <c r="EQL180" s="1"/>
      <c r="EQM180" s="1"/>
      <c r="EQN180" s="1"/>
      <c r="EQO180" s="1"/>
      <c r="EQP180" s="1"/>
      <c r="EQQ180" s="1"/>
      <c r="EQR180" s="1"/>
      <c r="EQS180" s="1"/>
      <c r="EQT180" s="1"/>
      <c r="EQU180" s="1"/>
      <c r="EQV180" s="1"/>
      <c r="EQW180" s="1"/>
      <c r="EQX180" s="1"/>
      <c r="EQY180" s="1"/>
      <c r="EQZ180" s="1"/>
      <c r="ERA180" s="1"/>
      <c r="ERB180" s="1"/>
      <c r="ERC180" s="1"/>
      <c r="ERD180" s="1"/>
      <c r="ERE180" s="1"/>
      <c r="ERF180" s="1"/>
      <c r="ERG180" s="1"/>
      <c r="ERH180" s="1"/>
      <c r="ERI180" s="1"/>
      <c r="ERJ180" s="1"/>
      <c r="ERK180" s="1"/>
      <c r="ERL180" s="1"/>
      <c r="ERM180" s="1"/>
      <c r="ERN180" s="1"/>
      <c r="ERO180" s="1"/>
      <c r="ERP180" s="1"/>
      <c r="ERQ180" s="1"/>
      <c r="ERR180" s="1"/>
      <c r="ERS180" s="1"/>
      <c r="ERT180" s="1"/>
      <c r="ERU180" s="1"/>
      <c r="ERV180" s="1"/>
      <c r="ERW180" s="1"/>
      <c r="ERX180" s="1"/>
      <c r="ERY180" s="1"/>
      <c r="ERZ180" s="1"/>
      <c r="ESA180" s="1"/>
      <c r="ESB180" s="1"/>
      <c r="ESC180" s="1"/>
      <c r="ESD180" s="1"/>
      <c r="ESE180" s="1"/>
      <c r="ESF180" s="1"/>
      <c r="ESG180" s="1"/>
      <c r="ESH180" s="1"/>
      <c r="ESI180" s="1"/>
      <c r="ESJ180" s="1"/>
      <c r="ESK180" s="1"/>
      <c r="ESL180" s="1"/>
      <c r="ESM180" s="1"/>
      <c r="ESN180" s="1"/>
      <c r="ESO180" s="1"/>
      <c r="ESP180" s="1"/>
      <c r="ESQ180" s="1"/>
      <c r="ESR180" s="1"/>
      <c r="ESS180" s="1"/>
      <c r="EST180" s="1"/>
      <c r="ESU180" s="1"/>
      <c r="ESV180" s="1"/>
      <c r="ESW180" s="1"/>
      <c r="ESX180" s="1"/>
      <c r="ESY180" s="1"/>
      <c r="ESZ180" s="1"/>
      <c r="ETA180" s="1"/>
      <c r="ETB180" s="1"/>
      <c r="ETC180" s="1"/>
      <c r="ETD180" s="1"/>
      <c r="ETE180" s="1"/>
      <c r="ETF180" s="1"/>
      <c r="ETG180" s="1"/>
      <c r="ETH180" s="1"/>
      <c r="ETI180" s="1"/>
      <c r="ETJ180" s="1"/>
      <c r="ETK180" s="1"/>
      <c r="ETL180" s="1"/>
      <c r="ETM180" s="1"/>
      <c r="ETN180" s="1"/>
      <c r="ETO180" s="1"/>
      <c r="ETP180" s="1"/>
      <c r="ETQ180" s="1"/>
      <c r="ETR180" s="1"/>
      <c r="ETS180" s="1"/>
      <c r="ETT180" s="1"/>
      <c r="ETU180" s="1"/>
      <c r="ETV180" s="1"/>
      <c r="ETW180" s="1"/>
      <c r="ETX180" s="1"/>
      <c r="ETY180" s="1"/>
      <c r="ETZ180" s="1"/>
      <c r="EUA180" s="1"/>
      <c r="EUB180" s="1"/>
      <c r="EUC180" s="1"/>
      <c r="EUD180" s="1"/>
      <c r="EUE180" s="1"/>
      <c r="EUF180" s="1"/>
      <c r="EUG180" s="1"/>
      <c r="EUH180" s="1"/>
      <c r="EUI180" s="1"/>
      <c r="EUJ180" s="1"/>
      <c r="EUK180" s="1"/>
      <c r="EUL180" s="1"/>
      <c r="EUM180" s="1"/>
      <c r="EUN180" s="1"/>
      <c r="EUO180" s="1"/>
      <c r="EUP180" s="1"/>
      <c r="EUQ180" s="1"/>
      <c r="EUR180" s="1"/>
      <c r="EUS180" s="1"/>
      <c r="EUT180" s="1"/>
      <c r="EUU180" s="1"/>
      <c r="EUV180" s="1"/>
      <c r="EUW180" s="1"/>
      <c r="EUX180" s="1"/>
      <c r="EUY180" s="1"/>
      <c r="EUZ180" s="1"/>
      <c r="EVA180" s="1"/>
      <c r="EVB180" s="1"/>
      <c r="EVC180" s="1"/>
      <c r="EVD180" s="1"/>
      <c r="EVE180" s="1"/>
      <c r="EVF180" s="1"/>
      <c r="EVG180" s="1"/>
      <c r="EVH180" s="1"/>
      <c r="EVI180" s="1"/>
      <c r="EVJ180" s="1"/>
      <c r="EVK180" s="1"/>
      <c r="EVL180" s="1"/>
      <c r="EVM180" s="1"/>
      <c r="EVN180" s="1"/>
      <c r="EVO180" s="1"/>
      <c r="EVP180" s="1"/>
      <c r="EVQ180" s="1"/>
      <c r="EVR180" s="1"/>
      <c r="EVS180" s="1"/>
      <c r="EVT180" s="1"/>
      <c r="EVU180" s="1"/>
      <c r="EVV180" s="1"/>
      <c r="EVW180" s="1"/>
      <c r="EVX180" s="1"/>
      <c r="EVY180" s="1"/>
      <c r="EVZ180" s="1"/>
      <c r="EWA180" s="1"/>
      <c r="EWB180" s="1"/>
      <c r="EWC180" s="1"/>
      <c r="EWD180" s="1"/>
      <c r="EWE180" s="1"/>
      <c r="EWF180" s="1"/>
      <c r="EWG180" s="1"/>
      <c r="EWH180" s="1"/>
      <c r="EWI180" s="1"/>
      <c r="EWJ180" s="1"/>
      <c r="EWK180" s="1"/>
      <c r="EWL180" s="1"/>
      <c r="EWM180" s="1"/>
      <c r="EWN180" s="1"/>
      <c r="EWO180" s="1"/>
      <c r="EWP180" s="1"/>
      <c r="EWQ180" s="1"/>
      <c r="EWR180" s="1"/>
      <c r="EWS180" s="1"/>
      <c r="EWT180" s="1"/>
      <c r="EWU180" s="1"/>
      <c r="EWV180" s="1"/>
      <c r="EWW180" s="1"/>
      <c r="EWX180" s="1"/>
      <c r="EWY180" s="1"/>
      <c r="EWZ180" s="1"/>
      <c r="EXA180" s="1"/>
      <c r="EXB180" s="1"/>
      <c r="EXC180" s="1"/>
      <c r="EXD180" s="1"/>
      <c r="EXE180" s="1"/>
      <c r="EXF180" s="1"/>
      <c r="EXG180" s="1"/>
      <c r="EXH180" s="1"/>
      <c r="EXI180" s="1"/>
      <c r="EXJ180" s="1"/>
      <c r="EXK180" s="1"/>
      <c r="EXL180" s="1"/>
      <c r="EXM180" s="1"/>
      <c r="EXN180" s="1"/>
      <c r="EXO180" s="1"/>
      <c r="EXP180" s="1"/>
      <c r="EXQ180" s="1"/>
      <c r="EXR180" s="1"/>
      <c r="EXS180" s="1"/>
      <c r="EXT180" s="1"/>
      <c r="EXU180" s="1"/>
      <c r="EXV180" s="1"/>
      <c r="EXW180" s="1"/>
      <c r="EXX180" s="1"/>
      <c r="EXY180" s="1"/>
      <c r="EXZ180" s="1"/>
      <c r="EYA180" s="1"/>
      <c r="EYB180" s="1"/>
      <c r="EYC180" s="1"/>
      <c r="EYD180" s="1"/>
      <c r="EYE180" s="1"/>
      <c r="EYF180" s="1"/>
      <c r="EYG180" s="1"/>
      <c r="EYH180" s="1"/>
      <c r="EYI180" s="1"/>
      <c r="EYJ180" s="1"/>
      <c r="EYK180" s="1"/>
      <c r="EYL180" s="1"/>
      <c r="EYM180" s="1"/>
      <c r="EYN180" s="1"/>
      <c r="EYO180" s="1"/>
      <c r="EYP180" s="1"/>
      <c r="EYQ180" s="1"/>
      <c r="EYR180" s="1"/>
      <c r="EYS180" s="1"/>
      <c r="EYT180" s="1"/>
      <c r="EYU180" s="1"/>
      <c r="EYV180" s="1"/>
      <c r="EYW180" s="1"/>
      <c r="EYX180" s="1"/>
      <c r="EYY180" s="1"/>
      <c r="EYZ180" s="1"/>
      <c r="EZA180" s="1"/>
      <c r="EZB180" s="1"/>
      <c r="EZC180" s="1"/>
      <c r="EZD180" s="1"/>
      <c r="EZE180" s="1"/>
      <c r="EZF180" s="1"/>
      <c r="EZG180" s="1"/>
      <c r="EZH180" s="1"/>
      <c r="EZI180" s="1"/>
      <c r="EZJ180" s="1"/>
      <c r="EZK180" s="1"/>
      <c r="EZL180" s="1"/>
      <c r="EZM180" s="1"/>
      <c r="EZN180" s="1"/>
      <c r="EZO180" s="1"/>
      <c r="EZP180" s="1"/>
      <c r="EZQ180" s="1"/>
      <c r="EZR180" s="1"/>
      <c r="EZS180" s="1"/>
      <c r="EZT180" s="1"/>
      <c r="EZU180" s="1"/>
      <c r="EZV180" s="1"/>
      <c r="EZW180" s="1"/>
      <c r="EZX180" s="1"/>
      <c r="EZY180" s="1"/>
      <c r="EZZ180" s="1"/>
      <c r="FAA180" s="1"/>
      <c r="FAB180" s="1"/>
      <c r="FAC180" s="1"/>
      <c r="FAD180" s="1"/>
      <c r="FAE180" s="1"/>
      <c r="FAF180" s="1"/>
      <c r="FAG180" s="1"/>
      <c r="FAH180" s="1"/>
      <c r="FAI180" s="1"/>
      <c r="FAJ180" s="1"/>
      <c r="FAK180" s="1"/>
      <c r="FAL180" s="1"/>
      <c r="FAM180" s="1"/>
      <c r="FAN180" s="1"/>
      <c r="FAO180" s="1"/>
      <c r="FAP180" s="1"/>
      <c r="FAQ180" s="1"/>
      <c r="FAR180" s="1"/>
      <c r="FAS180" s="1"/>
      <c r="FAT180" s="1"/>
      <c r="FAU180" s="1"/>
      <c r="FAV180" s="1"/>
      <c r="FAW180" s="1"/>
      <c r="FAX180" s="1"/>
      <c r="FAY180" s="1"/>
      <c r="FAZ180" s="1"/>
      <c r="FBA180" s="1"/>
      <c r="FBB180" s="1"/>
      <c r="FBC180" s="1"/>
      <c r="FBD180" s="1"/>
      <c r="FBE180" s="1"/>
      <c r="FBF180" s="1"/>
      <c r="FBG180" s="1"/>
      <c r="FBH180" s="1"/>
      <c r="FBI180" s="1"/>
      <c r="FBJ180" s="1"/>
      <c r="FBK180" s="1"/>
      <c r="FBL180" s="1"/>
      <c r="FBM180" s="1"/>
      <c r="FBN180" s="1"/>
      <c r="FBO180" s="1"/>
      <c r="FBP180" s="1"/>
      <c r="FBQ180" s="1"/>
      <c r="FBR180" s="1"/>
      <c r="FBS180" s="1"/>
      <c r="FBT180" s="1"/>
      <c r="FBU180" s="1"/>
      <c r="FBV180" s="1"/>
      <c r="FBW180" s="1"/>
      <c r="FBX180" s="1"/>
      <c r="FBY180" s="1"/>
      <c r="FBZ180" s="1"/>
      <c r="FCA180" s="1"/>
      <c r="FCB180" s="1"/>
      <c r="FCC180" s="1"/>
      <c r="FCD180" s="1"/>
      <c r="FCE180" s="1"/>
      <c r="FCF180" s="1"/>
      <c r="FCG180" s="1"/>
      <c r="FCH180" s="1"/>
      <c r="FCI180" s="1"/>
      <c r="FCJ180" s="1"/>
      <c r="FCK180" s="1"/>
      <c r="FCL180" s="1"/>
      <c r="FCM180" s="1"/>
      <c r="FCN180" s="1"/>
      <c r="FCO180" s="1"/>
      <c r="FCP180" s="1"/>
      <c r="FCQ180" s="1"/>
      <c r="FCR180" s="1"/>
      <c r="FCS180" s="1"/>
      <c r="FCT180" s="1"/>
      <c r="FCU180" s="1"/>
      <c r="FCV180" s="1"/>
      <c r="FCW180" s="1"/>
      <c r="FCX180" s="1"/>
      <c r="FCY180" s="1"/>
      <c r="FCZ180" s="1"/>
      <c r="FDA180" s="1"/>
      <c r="FDB180" s="1"/>
      <c r="FDC180" s="1"/>
      <c r="FDD180" s="1"/>
      <c r="FDE180" s="1"/>
      <c r="FDF180" s="1"/>
      <c r="FDG180" s="1"/>
      <c r="FDH180" s="1"/>
      <c r="FDI180" s="1"/>
      <c r="FDJ180" s="1"/>
      <c r="FDK180" s="1"/>
      <c r="FDL180" s="1"/>
      <c r="FDM180" s="1"/>
      <c r="FDN180" s="1"/>
      <c r="FDO180" s="1"/>
      <c r="FDP180" s="1"/>
      <c r="FDQ180" s="1"/>
      <c r="FDR180" s="1"/>
      <c r="FDS180" s="1"/>
      <c r="FDT180" s="1"/>
      <c r="FDU180" s="1"/>
      <c r="FDV180" s="1"/>
      <c r="FDW180" s="1"/>
      <c r="FDX180" s="1"/>
      <c r="FDY180" s="1"/>
      <c r="FDZ180" s="1"/>
      <c r="FEA180" s="1"/>
      <c r="FEB180" s="1"/>
      <c r="FEC180" s="1"/>
      <c r="FED180" s="1"/>
      <c r="FEE180" s="1"/>
      <c r="FEF180" s="1"/>
      <c r="FEG180" s="1"/>
      <c r="FEH180" s="1"/>
      <c r="FEI180" s="1"/>
      <c r="FEJ180" s="1"/>
      <c r="FEK180" s="1"/>
      <c r="FEL180" s="1"/>
      <c r="FEM180" s="1"/>
      <c r="FEN180" s="1"/>
      <c r="FEO180" s="1"/>
      <c r="FEP180" s="1"/>
      <c r="FEQ180" s="1"/>
      <c r="FER180" s="1"/>
      <c r="FES180" s="1"/>
      <c r="FET180" s="1"/>
      <c r="FEU180" s="1"/>
      <c r="FEV180" s="1"/>
      <c r="FEW180" s="1"/>
      <c r="FEX180" s="1"/>
      <c r="FEY180" s="1"/>
      <c r="FEZ180" s="1"/>
      <c r="FFA180" s="1"/>
      <c r="FFB180" s="1"/>
      <c r="FFC180" s="1"/>
      <c r="FFD180" s="1"/>
      <c r="FFE180" s="1"/>
      <c r="FFF180" s="1"/>
      <c r="FFG180" s="1"/>
      <c r="FFH180" s="1"/>
      <c r="FFI180" s="1"/>
      <c r="FFJ180" s="1"/>
      <c r="FFK180" s="1"/>
      <c r="FFL180" s="1"/>
      <c r="FFM180" s="1"/>
      <c r="FFN180" s="1"/>
      <c r="FFO180" s="1"/>
      <c r="FFP180" s="1"/>
      <c r="FFQ180" s="1"/>
      <c r="FFR180" s="1"/>
      <c r="FFS180" s="1"/>
      <c r="FFT180" s="1"/>
      <c r="FFU180" s="1"/>
      <c r="FFV180" s="1"/>
      <c r="FFW180" s="1"/>
      <c r="FFX180" s="1"/>
      <c r="FFY180" s="1"/>
      <c r="FFZ180" s="1"/>
      <c r="FGA180" s="1"/>
      <c r="FGB180" s="1"/>
      <c r="FGC180" s="1"/>
      <c r="FGD180" s="1"/>
      <c r="FGE180" s="1"/>
      <c r="FGF180" s="1"/>
      <c r="FGG180" s="1"/>
      <c r="FGH180" s="1"/>
      <c r="FGI180" s="1"/>
      <c r="FGJ180" s="1"/>
      <c r="FGK180" s="1"/>
      <c r="FGL180" s="1"/>
      <c r="FGM180" s="1"/>
      <c r="FGN180" s="1"/>
      <c r="FGO180" s="1"/>
      <c r="FGP180" s="1"/>
      <c r="FGQ180" s="1"/>
      <c r="FGR180" s="1"/>
      <c r="FGS180" s="1"/>
      <c r="FGT180" s="1"/>
      <c r="FGU180" s="1"/>
      <c r="FGV180" s="1"/>
      <c r="FGW180" s="1"/>
      <c r="FGX180" s="1"/>
      <c r="FGY180" s="1"/>
      <c r="FGZ180" s="1"/>
      <c r="FHA180" s="1"/>
      <c r="FHB180" s="1"/>
      <c r="FHC180" s="1"/>
      <c r="FHD180" s="1"/>
      <c r="FHE180" s="1"/>
      <c r="FHF180" s="1"/>
      <c r="FHG180" s="1"/>
      <c r="FHH180" s="1"/>
      <c r="FHI180" s="1"/>
      <c r="FHJ180" s="1"/>
      <c r="FHK180" s="1"/>
      <c r="FHL180" s="1"/>
      <c r="FHM180" s="1"/>
      <c r="FHN180" s="1"/>
      <c r="FHO180" s="1"/>
      <c r="FHP180" s="1"/>
      <c r="FHQ180" s="1"/>
      <c r="FHR180" s="1"/>
      <c r="FHS180" s="1"/>
      <c r="FHT180" s="1"/>
      <c r="FHU180" s="1"/>
      <c r="FHV180" s="1"/>
      <c r="FHW180" s="1"/>
      <c r="FHX180" s="1"/>
      <c r="FHY180" s="1"/>
      <c r="FHZ180" s="1"/>
      <c r="FIA180" s="1"/>
      <c r="FIB180" s="1"/>
      <c r="FIC180" s="1"/>
      <c r="FID180" s="1"/>
      <c r="FIE180" s="1"/>
      <c r="FIF180" s="1"/>
      <c r="FIG180" s="1"/>
      <c r="FIH180" s="1"/>
      <c r="FII180" s="1"/>
      <c r="FIJ180" s="1"/>
      <c r="FIK180" s="1"/>
      <c r="FIL180" s="1"/>
      <c r="FIM180" s="1"/>
      <c r="FIN180" s="1"/>
      <c r="FIO180" s="1"/>
      <c r="FIP180" s="1"/>
      <c r="FIQ180" s="1"/>
      <c r="FIR180" s="1"/>
      <c r="FIS180" s="1"/>
      <c r="FIT180" s="1"/>
      <c r="FIU180" s="1"/>
      <c r="FIV180" s="1"/>
      <c r="FIW180" s="1"/>
      <c r="FIX180" s="1"/>
      <c r="FIY180" s="1"/>
      <c r="FIZ180" s="1"/>
      <c r="FJA180" s="1"/>
      <c r="FJB180" s="1"/>
      <c r="FJC180" s="1"/>
      <c r="FJD180" s="1"/>
      <c r="FJE180" s="1"/>
      <c r="FJF180" s="1"/>
      <c r="FJG180" s="1"/>
      <c r="FJH180" s="1"/>
      <c r="FJI180" s="1"/>
      <c r="FJJ180" s="1"/>
      <c r="FJK180" s="1"/>
      <c r="FJL180" s="1"/>
      <c r="FJM180" s="1"/>
      <c r="FJN180" s="1"/>
      <c r="FJO180" s="1"/>
      <c r="FJP180" s="1"/>
      <c r="FJQ180" s="1"/>
      <c r="FJR180" s="1"/>
      <c r="FJS180" s="1"/>
      <c r="FJT180" s="1"/>
      <c r="FJU180" s="1"/>
      <c r="FJV180" s="1"/>
      <c r="FJW180" s="1"/>
      <c r="FJX180" s="1"/>
      <c r="FJY180" s="1"/>
      <c r="FJZ180" s="1"/>
      <c r="FKA180" s="1"/>
      <c r="FKB180" s="1"/>
      <c r="FKC180" s="1"/>
      <c r="FKD180" s="1"/>
      <c r="FKE180" s="1"/>
      <c r="FKF180" s="1"/>
      <c r="FKG180" s="1"/>
      <c r="FKH180" s="1"/>
      <c r="FKI180" s="1"/>
      <c r="FKJ180" s="1"/>
      <c r="FKK180" s="1"/>
      <c r="FKL180" s="1"/>
      <c r="FKM180" s="1"/>
      <c r="FKN180" s="1"/>
      <c r="FKO180" s="1"/>
      <c r="FKP180" s="1"/>
      <c r="FKQ180" s="1"/>
      <c r="FKR180" s="1"/>
      <c r="FKS180" s="1"/>
      <c r="FKT180" s="1"/>
      <c r="FKU180" s="1"/>
      <c r="FKV180" s="1"/>
      <c r="FKW180" s="1"/>
      <c r="FKX180" s="1"/>
      <c r="FKY180" s="1"/>
      <c r="FKZ180" s="1"/>
      <c r="FLA180" s="1"/>
      <c r="FLB180" s="1"/>
      <c r="FLC180" s="1"/>
      <c r="FLD180" s="1"/>
      <c r="FLE180" s="1"/>
      <c r="FLF180" s="1"/>
      <c r="FLG180" s="1"/>
      <c r="FLH180" s="1"/>
      <c r="FLI180" s="1"/>
      <c r="FLJ180" s="1"/>
      <c r="FLK180" s="1"/>
      <c r="FLL180" s="1"/>
      <c r="FLM180" s="1"/>
      <c r="FLN180" s="1"/>
      <c r="FLO180" s="1"/>
      <c r="FLP180" s="1"/>
      <c r="FLQ180" s="1"/>
      <c r="FLR180" s="1"/>
      <c r="FLS180" s="1"/>
      <c r="FLT180" s="1"/>
      <c r="FLU180" s="1"/>
      <c r="FLV180" s="1"/>
      <c r="FLW180" s="1"/>
      <c r="FLX180" s="1"/>
      <c r="FLY180" s="1"/>
      <c r="FLZ180" s="1"/>
      <c r="FMA180" s="1"/>
      <c r="FMB180" s="1"/>
      <c r="FMC180" s="1"/>
      <c r="FMD180" s="1"/>
      <c r="FME180" s="1"/>
      <c r="FMF180" s="1"/>
      <c r="FMG180" s="1"/>
      <c r="FMH180" s="1"/>
      <c r="FMI180" s="1"/>
      <c r="FMJ180" s="1"/>
      <c r="FMK180" s="1"/>
      <c r="FML180" s="1"/>
      <c r="FMM180" s="1"/>
      <c r="FMN180" s="1"/>
      <c r="FMO180" s="1"/>
      <c r="FMP180" s="1"/>
      <c r="FMQ180" s="1"/>
      <c r="FMR180" s="1"/>
      <c r="FMS180" s="1"/>
      <c r="FMT180" s="1"/>
      <c r="FMU180" s="1"/>
      <c r="FMV180" s="1"/>
      <c r="FMW180" s="1"/>
      <c r="FMX180" s="1"/>
      <c r="FMY180" s="1"/>
      <c r="FMZ180" s="1"/>
      <c r="FNA180" s="1"/>
      <c r="FNB180" s="1"/>
      <c r="FNC180" s="1"/>
      <c r="FND180" s="1"/>
      <c r="FNE180" s="1"/>
      <c r="FNF180" s="1"/>
      <c r="FNG180" s="1"/>
      <c r="FNH180" s="1"/>
      <c r="FNI180" s="1"/>
      <c r="FNJ180" s="1"/>
      <c r="FNK180" s="1"/>
      <c r="FNL180" s="1"/>
      <c r="FNM180" s="1"/>
      <c r="FNN180" s="1"/>
      <c r="FNO180" s="1"/>
      <c r="FNP180" s="1"/>
      <c r="FNQ180" s="1"/>
      <c r="FNR180" s="1"/>
      <c r="FNS180" s="1"/>
      <c r="FNT180" s="1"/>
      <c r="FNU180" s="1"/>
      <c r="FNV180" s="1"/>
      <c r="FNW180" s="1"/>
      <c r="FNX180" s="1"/>
      <c r="FNY180" s="1"/>
      <c r="FNZ180" s="1"/>
      <c r="FOA180" s="1"/>
      <c r="FOB180" s="1"/>
      <c r="FOC180" s="1"/>
      <c r="FOD180" s="1"/>
      <c r="FOE180" s="1"/>
      <c r="FOF180" s="1"/>
      <c r="FOG180" s="1"/>
      <c r="FOH180" s="1"/>
      <c r="FOI180" s="1"/>
      <c r="FOJ180" s="1"/>
      <c r="FOK180" s="1"/>
      <c r="FOL180" s="1"/>
      <c r="FOM180" s="1"/>
      <c r="FON180" s="1"/>
      <c r="FOO180" s="1"/>
      <c r="FOP180" s="1"/>
      <c r="FOQ180" s="1"/>
      <c r="FOR180" s="1"/>
      <c r="FOS180" s="1"/>
      <c r="FOT180" s="1"/>
      <c r="FOU180" s="1"/>
      <c r="FOV180" s="1"/>
      <c r="FOW180" s="1"/>
      <c r="FOX180" s="1"/>
      <c r="FOY180" s="1"/>
      <c r="FOZ180" s="1"/>
      <c r="FPA180" s="1"/>
      <c r="FPB180" s="1"/>
      <c r="FPC180" s="1"/>
      <c r="FPD180" s="1"/>
      <c r="FPE180" s="1"/>
      <c r="FPF180" s="1"/>
      <c r="FPG180" s="1"/>
      <c r="FPH180" s="1"/>
      <c r="FPI180" s="1"/>
      <c r="FPJ180" s="1"/>
      <c r="FPK180" s="1"/>
      <c r="FPL180" s="1"/>
      <c r="FPM180" s="1"/>
      <c r="FPN180" s="1"/>
      <c r="FPO180" s="1"/>
      <c r="FPP180" s="1"/>
      <c r="FPQ180" s="1"/>
      <c r="FPR180" s="1"/>
      <c r="FPS180" s="1"/>
      <c r="FPT180" s="1"/>
      <c r="FPU180" s="1"/>
      <c r="FPV180" s="1"/>
      <c r="FPW180" s="1"/>
      <c r="FPX180" s="1"/>
      <c r="FPY180" s="1"/>
      <c r="FPZ180" s="1"/>
      <c r="FQA180" s="1"/>
      <c r="FQB180" s="1"/>
      <c r="FQC180" s="1"/>
      <c r="FQD180" s="1"/>
      <c r="FQE180" s="1"/>
      <c r="FQF180" s="1"/>
      <c r="FQG180" s="1"/>
      <c r="FQH180" s="1"/>
      <c r="FQI180" s="1"/>
      <c r="FQJ180" s="1"/>
      <c r="FQK180" s="1"/>
      <c r="FQL180" s="1"/>
      <c r="FQM180" s="1"/>
      <c r="FQN180" s="1"/>
      <c r="FQO180" s="1"/>
      <c r="FQP180" s="1"/>
      <c r="FQQ180" s="1"/>
      <c r="FQR180" s="1"/>
      <c r="FQS180" s="1"/>
      <c r="FQT180" s="1"/>
      <c r="FQU180" s="1"/>
      <c r="FQV180" s="1"/>
      <c r="FQW180" s="1"/>
      <c r="FQX180" s="1"/>
      <c r="FQY180" s="1"/>
      <c r="FQZ180" s="1"/>
      <c r="FRA180" s="1"/>
      <c r="FRB180" s="1"/>
      <c r="FRC180" s="1"/>
      <c r="FRD180" s="1"/>
      <c r="FRE180" s="1"/>
      <c r="FRF180" s="1"/>
      <c r="FRG180" s="1"/>
      <c r="FRH180" s="1"/>
      <c r="FRI180" s="1"/>
      <c r="FRJ180" s="1"/>
      <c r="FRK180" s="1"/>
      <c r="FRL180" s="1"/>
      <c r="FRM180" s="1"/>
      <c r="FRN180" s="1"/>
      <c r="FRO180" s="1"/>
      <c r="FRP180" s="1"/>
      <c r="FRQ180" s="1"/>
      <c r="FRR180" s="1"/>
      <c r="FRS180" s="1"/>
      <c r="FRT180" s="1"/>
      <c r="FRU180" s="1"/>
      <c r="FRV180" s="1"/>
      <c r="FRW180" s="1"/>
      <c r="FRX180" s="1"/>
      <c r="FRY180" s="1"/>
      <c r="FRZ180" s="1"/>
      <c r="FSA180" s="1"/>
      <c r="FSB180" s="1"/>
      <c r="FSC180" s="1"/>
      <c r="FSD180" s="1"/>
      <c r="FSE180" s="1"/>
      <c r="FSF180" s="1"/>
      <c r="FSG180" s="1"/>
      <c r="FSH180" s="1"/>
      <c r="FSI180" s="1"/>
      <c r="FSJ180" s="1"/>
      <c r="FSK180" s="1"/>
      <c r="FSL180" s="1"/>
      <c r="FSM180" s="1"/>
      <c r="FSN180" s="1"/>
      <c r="FSO180" s="1"/>
      <c r="FSP180" s="1"/>
      <c r="FSQ180" s="1"/>
      <c r="FSR180" s="1"/>
      <c r="FSS180" s="1"/>
      <c r="FST180" s="1"/>
      <c r="FSU180" s="1"/>
      <c r="FSV180" s="1"/>
      <c r="FSW180" s="1"/>
      <c r="FSX180" s="1"/>
      <c r="FSY180" s="1"/>
      <c r="FSZ180" s="1"/>
      <c r="FTA180" s="1"/>
      <c r="FTB180" s="1"/>
      <c r="FTC180" s="1"/>
      <c r="FTD180" s="1"/>
      <c r="FTE180" s="1"/>
      <c r="FTF180" s="1"/>
      <c r="FTG180" s="1"/>
      <c r="FTH180" s="1"/>
      <c r="FTI180" s="1"/>
      <c r="FTJ180" s="1"/>
      <c r="FTK180" s="1"/>
      <c r="FTL180" s="1"/>
      <c r="FTM180" s="1"/>
      <c r="FTN180" s="1"/>
      <c r="FTO180" s="1"/>
      <c r="FTP180" s="1"/>
      <c r="FTQ180" s="1"/>
      <c r="FTR180" s="1"/>
      <c r="FTS180" s="1"/>
      <c r="FTT180" s="1"/>
      <c r="FTU180" s="1"/>
      <c r="FTV180" s="1"/>
      <c r="FTW180" s="1"/>
      <c r="FTX180" s="1"/>
      <c r="FTY180" s="1"/>
      <c r="FTZ180" s="1"/>
      <c r="FUA180" s="1"/>
      <c r="FUB180" s="1"/>
      <c r="FUC180" s="1"/>
      <c r="FUD180" s="1"/>
      <c r="FUE180" s="1"/>
      <c r="FUF180" s="1"/>
      <c r="FUG180" s="1"/>
      <c r="FUH180" s="1"/>
      <c r="FUI180" s="1"/>
      <c r="FUJ180" s="1"/>
      <c r="FUK180" s="1"/>
      <c r="FUL180" s="1"/>
      <c r="FUM180" s="1"/>
      <c r="FUN180" s="1"/>
      <c r="FUO180" s="1"/>
      <c r="FUP180" s="1"/>
      <c r="FUQ180" s="1"/>
      <c r="FUR180" s="1"/>
      <c r="FUS180" s="1"/>
      <c r="FUT180" s="1"/>
      <c r="FUU180" s="1"/>
      <c r="FUV180" s="1"/>
      <c r="FUW180" s="1"/>
      <c r="FUX180" s="1"/>
      <c r="FUY180" s="1"/>
      <c r="FUZ180" s="1"/>
      <c r="FVA180" s="1"/>
      <c r="FVB180" s="1"/>
      <c r="FVC180" s="1"/>
      <c r="FVD180" s="1"/>
      <c r="FVE180" s="1"/>
      <c r="FVF180" s="1"/>
      <c r="FVG180" s="1"/>
      <c r="FVH180" s="1"/>
      <c r="FVI180" s="1"/>
      <c r="FVJ180" s="1"/>
      <c r="FVK180" s="1"/>
      <c r="FVL180" s="1"/>
      <c r="FVM180" s="1"/>
      <c r="FVN180" s="1"/>
      <c r="FVO180" s="1"/>
      <c r="FVP180" s="1"/>
      <c r="FVQ180" s="1"/>
      <c r="FVR180" s="1"/>
      <c r="FVS180" s="1"/>
      <c r="FVT180" s="1"/>
      <c r="FVU180" s="1"/>
      <c r="FVV180" s="1"/>
      <c r="FVW180" s="1"/>
      <c r="FVX180" s="1"/>
      <c r="FVY180" s="1"/>
      <c r="FVZ180" s="1"/>
      <c r="FWA180" s="1"/>
      <c r="FWB180" s="1"/>
      <c r="FWC180" s="1"/>
      <c r="FWD180" s="1"/>
      <c r="FWE180" s="1"/>
      <c r="FWF180" s="1"/>
      <c r="FWG180" s="1"/>
      <c r="FWH180" s="1"/>
      <c r="FWI180" s="1"/>
      <c r="FWJ180" s="1"/>
      <c r="FWK180" s="1"/>
      <c r="FWL180" s="1"/>
      <c r="FWM180" s="1"/>
      <c r="FWN180" s="1"/>
      <c r="FWO180" s="1"/>
      <c r="FWP180" s="1"/>
      <c r="FWQ180" s="1"/>
      <c r="FWR180" s="1"/>
      <c r="FWS180" s="1"/>
      <c r="FWT180" s="1"/>
      <c r="FWU180" s="1"/>
      <c r="FWV180" s="1"/>
      <c r="FWW180" s="1"/>
      <c r="FWX180" s="1"/>
      <c r="FWY180" s="1"/>
      <c r="FWZ180" s="1"/>
      <c r="FXA180" s="1"/>
      <c r="FXB180" s="1"/>
      <c r="FXC180" s="1"/>
      <c r="FXD180" s="1"/>
      <c r="FXE180" s="1"/>
      <c r="FXF180" s="1"/>
      <c r="FXG180" s="1"/>
      <c r="FXH180" s="1"/>
      <c r="FXI180" s="1"/>
      <c r="FXJ180" s="1"/>
      <c r="FXK180" s="1"/>
      <c r="FXL180" s="1"/>
      <c r="FXM180" s="1"/>
      <c r="FXN180" s="1"/>
      <c r="FXO180" s="1"/>
      <c r="FXP180" s="1"/>
      <c r="FXQ180" s="1"/>
      <c r="FXR180" s="1"/>
      <c r="FXS180" s="1"/>
      <c r="FXT180" s="1"/>
      <c r="FXU180" s="1"/>
      <c r="FXV180" s="1"/>
      <c r="FXW180" s="1"/>
      <c r="FXX180" s="1"/>
      <c r="FXY180" s="1"/>
      <c r="FXZ180" s="1"/>
      <c r="FYA180" s="1"/>
      <c r="FYB180" s="1"/>
      <c r="FYC180" s="1"/>
      <c r="FYD180" s="1"/>
      <c r="FYE180" s="1"/>
      <c r="FYF180" s="1"/>
      <c r="FYG180" s="1"/>
      <c r="FYH180" s="1"/>
      <c r="FYI180" s="1"/>
      <c r="FYJ180" s="1"/>
      <c r="FYK180" s="1"/>
      <c r="FYL180" s="1"/>
      <c r="FYM180" s="1"/>
      <c r="FYN180" s="1"/>
      <c r="FYO180" s="1"/>
      <c r="FYP180" s="1"/>
      <c r="FYQ180" s="1"/>
      <c r="FYR180" s="1"/>
      <c r="FYS180" s="1"/>
      <c r="FYT180" s="1"/>
      <c r="FYU180" s="1"/>
      <c r="FYV180" s="1"/>
      <c r="FYW180" s="1"/>
      <c r="FYX180" s="1"/>
      <c r="FYY180" s="1"/>
      <c r="FYZ180" s="1"/>
      <c r="FZA180" s="1"/>
      <c r="FZB180" s="1"/>
      <c r="FZC180" s="1"/>
      <c r="FZD180" s="1"/>
      <c r="FZE180" s="1"/>
      <c r="FZF180" s="1"/>
      <c r="FZG180" s="1"/>
      <c r="FZH180" s="1"/>
      <c r="FZI180" s="1"/>
      <c r="FZJ180" s="1"/>
      <c r="FZK180" s="1"/>
      <c r="FZL180" s="1"/>
      <c r="FZM180" s="1"/>
      <c r="FZN180" s="1"/>
      <c r="FZO180" s="1"/>
      <c r="FZP180" s="1"/>
      <c r="FZQ180" s="1"/>
      <c r="FZR180" s="1"/>
      <c r="FZS180" s="1"/>
      <c r="FZT180" s="1"/>
      <c r="FZU180" s="1"/>
      <c r="FZV180" s="1"/>
      <c r="FZW180" s="1"/>
      <c r="FZX180" s="1"/>
      <c r="FZY180" s="1"/>
      <c r="FZZ180" s="1"/>
      <c r="GAA180" s="1"/>
      <c r="GAB180" s="1"/>
      <c r="GAC180" s="1"/>
      <c r="GAD180" s="1"/>
      <c r="GAE180" s="1"/>
      <c r="GAF180" s="1"/>
      <c r="GAG180" s="1"/>
      <c r="GAH180" s="1"/>
      <c r="GAI180" s="1"/>
      <c r="GAJ180" s="1"/>
      <c r="GAK180" s="1"/>
      <c r="GAL180" s="1"/>
      <c r="GAM180" s="1"/>
      <c r="GAN180" s="1"/>
      <c r="GAO180" s="1"/>
      <c r="GAP180" s="1"/>
      <c r="GAQ180" s="1"/>
      <c r="GAR180" s="1"/>
      <c r="GAS180" s="1"/>
      <c r="GAT180" s="1"/>
      <c r="GAU180" s="1"/>
      <c r="GAV180" s="1"/>
      <c r="GAW180" s="1"/>
      <c r="GAX180" s="1"/>
      <c r="GAY180" s="1"/>
      <c r="GAZ180" s="1"/>
      <c r="GBA180" s="1"/>
      <c r="GBB180" s="1"/>
      <c r="GBC180" s="1"/>
      <c r="GBD180" s="1"/>
      <c r="GBE180" s="1"/>
      <c r="GBF180" s="1"/>
      <c r="GBG180" s="1"/>
      <c r="GBH180" s="1"/>
      <c r="GBI180" s="1"/>
      <c r="GBJ180" s="1"/>
      <c r="GBK180" s="1"/>
      <c r="GBL180" s="1"/>
      <c r="GBM180" s="1"/>
      <c r="GBN180" s="1"/>
      <c r="GBO180" s="1"/>
      <c r="GBP180" s="1"/>
      <c r="GBQ180" s="1"/>
      <c r="GBR180" s="1"/>
      <c r="GBS180" s="1"/>
      <c r="GBT180" s="1"/>
      <c r="GBU180" s="1"/>
      <c r="GBV180" s="1"/>
      <c r="GBW180" s="1"/>
      <c r="GBX180" s="1"/>
      <c r="GBY180" s="1"/>
      <c r="GBZ180" s="1"/>
      <c r="GCA180" s="1"/>
      <c r="GCB180" s="1"/>
      <c r="GCC180" s="1"/>
      <c r="GCD180" s="1"/>
      <c r="GCE180" s="1"/>
      <c r="GCF180" s="1"/>
      <c r="GCG180" s="1"/>
      <c r="GCH180" s="1"/>
      <c r="GCI180" s="1"/>
      <c r="GCJ180" s="1"/>
      <c r="GCK180" s="1"/>
      <c r="GCL180" s="1"/>
      <c r="GCM180" s="1"/>
      <c r="GCN180" s="1"/>
      <c r="GCO180" s="1"/>
      <c r="GCP180" s="1"/>
      <c r="GCQ180" s="1"/>
      <c r="GCR180" s="1"/>
      <c r="GCS180" s="1"/>
      <c r="GCT180" s="1"/>
      <c r="GCU180" s="1"/>
      <c r="GCV180" s="1"/>
      <c r="GCW180" s="1"/>
      <c r="GCX180" s="1"/>
      <c r="GCY180" s="1"/>
      <c r="GCZ180" s="1"/>
      <c r="GDA180" s="1"/>
      <c r="GDB180" s="1"/>
      <c r="GDC180" s="1"/>
      <c r="GDD180" s="1"/>
      <c r="GDE180" s="1"/>
      <c r="GDF180" s="1"/>
      <c r="GDG180" s="1"/>
      <c r="GDH180" s="1"/>
      <c r="GDI180" s="1"/>
      <c r="GDJ180" s="1"/>
      <c r="GDK180" s="1"/>
      <c r="GDL180" s="1"/>
      <c r="GDM180" s="1"/>
      <c r="GDN180" s="1"/>
      <c r="GDO180" s="1"/>
      <c r="GDP180" s="1"/>
      <c r="GDQ180" s="1"/>
      <c r="GDR180" s="1"/>
      <c r="GDS180" s="1"/>
      <c r="GDT180" s="1"/>
      <c r="GDU180" s="1"/>
      <c r="GDV180" s="1"/>
      <c r="GDW180" s="1"/>
      <c r="GDX180" s="1"/>
      <c r="GDY180" s="1"/>
      <c r="GDZ180" s="1"/>
      <c r="GEA180" s="1"/>
      <c r="GEB180" s="1"/>
      <c r="GEC180" s="1"/>
      <c r="GED180" s="1"/>
      <c r="GEE180" s="1"/>
      <c r="GEF180" s="1"/>
      <c r="GEG180" s="1"/>
      <c r="GEH180" s="1"/>
      <c r="GEI180" s="1"/>
      <c r="GEJ180" s="1"/>
      <c r="GEK180" s="1"/>
      <c r="GEL180" s="1"/>
      <c r="GEM180" s="1"/>
      <c r="GEN180" s="1"/>
      <c r="GEO180" s="1"/>
      <c r="GEP180" s="1"/>
      <c r="GEQ180" s="1"/>
      <c r="GER180" s="1"/>
      <c r="GES180" s="1"/>
      <c r="GET180" s="1"/>
      <c r="GEU180" s="1"/>
      <c r="GEV180" s="1"/>
      <c r="GEW180" s="1"/>
      <c r="GEX180" s="1"/>
      <c r="GEY180" s="1"/>
      <c r="GEZ180" s="1"/>
      <c r="GFA180" s="1"/>
      <c r="GFB180" s="1"/>
      <c r="GFC180" s="1"/>
      <c r="GFD180" s="1"/>
      <c r="GFE180" s="1"/>
      <c r="GFF180" s="1"/>
      <c r="GFG180" s="1"/>
      <c r="GFH180" s="1"/>
      <c r="GFI180" s="1"/>
      <c r="GFJ180" s="1"/>
      <c r="GFK180" s="1"/>
      <c r="GFL180" s="1"/>
      <c r="GFM180" s="1"/>
      <c r="GFN180" s="1"/>
      <c r="GFO180" s="1"/>
      <c r="GFP180" s="1"/>
      <c r="GFQ180" s="1"/>
      <c r="GFR180" s="1"/>
      <c r="GFS180" s="1"/>
      <c r="GFT180" s="1"/>
      <c r="GFU180" s="1"/>
      <c r="GFV180" s="1"/>
      <c r="GFW180" s="1"/>
      <c r="GFX180" s="1"/>
      <c r="GFY180" s="1"/>
      <c r="GFZ180" s="1"/>
      <c r="GGA180" s="1"/>
      <c r="GGB180" s="1"/>
      <c r="GGC180" s="1"/>
      <c r="GGD180" s="1"/>
      <c r="GGE180" s="1"/>
      <c r="GGF180" s="1"/>
      <c r="GGG180" s="1"/>
      <c r="GGH180" s="1"/>
      <c r="GGI180" s="1"/>
      <c r="GGJ180" s="1"/>
      <c r="GGK180" s="1"/>
      <c r="GGL180" s="1"/>
      <c r="GGM180" s="1"/>
      <c r="GGN180" s="1"/>
      <c r="GGO180" s="1"/>
      <c r="GGP180" s="1"/>
      <c r="GGQ180" s="1"/>
      <c r="GGR180" s="1"/>
      <c r="GGS180" s="1"/>
      <c r="GGT180" s="1"/>
      <c r="GGU180" s="1"/>
      <c r="GGV180" s="1"/>
      <c r="GGW180" s="1"/>
      <c r="GGX180" s="1"/>
      <c r="GGY180" s="1"/>
      <c r="GGZ180" s="1"/>
      <c r="GHA180" s="1"/>
      <c r="GHB180" s="1"/>
      <c r="GHC180" s="1"/>
      <c r="GHD180" s="1"/>
      <c r="GHE180" s="1"/>
      <c r="GHF180" s="1"/>
      <c r="GHG180" s="1"/>
      <c r="GHH180" s="1"/>
      <c r="GHI180" s="1"/>
      <c r="GHJ180" s="1"/>
      <c r="GHK180" s="1"/>
      <c r="GHL180" s="1"/>
      <c r="GHM180" s="1"/>
      <c r="GHN180" s="1"/>
      <c r="GHO180" s="1"/>
      <c r="GHP180" s="1"/>
      <c r="GHQ180" s="1"/>
      <c r="GHR180" s="1"/>
      <c r="GHS180" s="1"/>
      <c r="GHT180" s="1"/>
      <c r="GHU180" s="1"/>
      <c r="GHV180" s="1"/>
      <c r="GHW180" s="1"/>
      <c r="GHX180" s="1"/>
      <c r="GHY180" s="1"/>
      <c r="GHZ180" s="1"/>
      <c r="GIA180" s="1"/>
      <c r="GIB180" s="1"/>
      <c r="GIC180" s="1"/>
      <c r="GID180" s="1"/>
      <c r="GIE180" s="1"/>
      <c r="GIF180" s="1"/>
      <c r="GIG180" s="1"/>
      <c r="GIH180" s="1"/>
      <c r="GII180" s="1"/>
      <c r="GIJ180" s="1"/>
      <c r="GIK180" s="1"/>
      <c r="GIL180" s="1"/>
      <c r="GIM180" s="1"/>
      <c r="GIN180" s="1"/>
      <c r="GIO180" s="1"/>
      <c r="GIP180" s="1"/>
      <c r="GIQ180" s="1"/>
      <c r="GIR180" s="1"/>
      <c r="GIS180" s="1"/>
      <c r="GIT180" s="1"/>
      <c r="GIU180" s="1"/>
      <c r="GIV180" s="1"/>
      <c r="GIW180" s="1"/>
      <c r="GIX180" s="1"/>
      <c r="GIY180" s="1"/>
      <c r="GIZ180" s="1"/>
      <c r="GJA180" s="1"/>
      <c r="GJB180" s="1"/>
      <c r="GJC180" s="1"/>
      <c r="GJD180" s="1"/>
      <c r="GJE180" s="1"/>
      <c r="GJF180" s="1"/>
      <c r="GJG180" s="1"/>
      <c r="GJH180" s="1"/>
      <c r="GJI180" s="1"/>
      <c r="GJJ180" s="1"/>
      <c r="GJK180" s="1"/>
      <c r="GJL180" s="1"/>
      <c r="GJM180" s="1"/>
      <c r="GJN180" s="1"/>
      <c r="GJO180" s="1"/>
      <c r="GJP180" s="1"/>
      <c r="GJQ180" s="1"/>
      <c r="GJR180" s="1"/>
      <c r="GJS180" s="1"/>
      <c r="GJT180" s="1"/>
      <c r="GJU180" s="1"/>
      <c r="GJV180" s="1"/>
      <c r="GJW180" s="1"/>
      <c r="GJX180" s="1"/>
      <c r="GJY180" s="1"/>
      <c r="GJZ180" s="1"/>
      <c r="GKA180" s="1"/>
      <c r="GKB180" s="1"/>
      <c r="GKC180" s="1"/>
      <c r="GKD180" s="1"/>
      <c r="GKE180" s="1"/>
      <c r="GKF180" s="1"/>
      <c r="GKG180" s="1"/>
      <c r="GKH180" s="1"/>
      <c r="GKI180" s="1"/>
      <c r="GKJ180" s="1"/>
      <c r="GKK180" s="1"/>
      <c r="GKL180" s="1"/>
      <c r="GKM180" s="1"/>
      <c r="GKN180" s="1"/>
      <c r="GKO180" s="1"/>
      <c r="GKP180" s="1"/>
      <c r="GKQ180" s="1"/>
      <c r="GKR180" s="1"/>
      <c r="GKS180" s="1"/>
      <c r="GKT180" s="1"/>
      <c r="GKU180" s="1"/>
      <c r="GKV180" s="1"/>
      <c r="GKW180" s="1"/>
      <c r="GKX180" s="1"/>
      <c r="GKY180" s="1"/>
      <c r="GKZ180" s="1"/>
      <c r="GLA180" s="1"/>
      <c r="GLB180" s="1"/>
      <c r="GLC180" s="1"/>
      <c r="GLD180" s="1"/>
      <c r="GLE180" s="1"/>
      <c r="GLF180" s="1"/>
      <c r="GLG180" s="1"/>
      <c r="GLH180" s="1"/>
      <c r="GLI180" s="1"/>
      <c r="GLJ180" s="1"/>
      <c r="GLK180" s="1"/>
      <c r="GLL180" s="1"/>
      <c r="GLM180" s="1"/>
      <c r="GLN180" s="1"/>
      <c r="GLO180" s="1"/>
      <c r="GLP180" s="1"/>
      <c r="GLQ180" s="1"/>
      <c r="GLR180" s="1"/>
      <c r="GLS180" s="1"/>
      <c r="GLT180" s="1"/>
      <c r="GLU180" s="1"/>
      <c r="GLV180" s="1"/>
      <c r="GLW180" s="1"/>
      <c r="GLX180" s="1"/>
      <c r="GLY180" s="1"/>
      <c r="GLZ180" s="1"/>
      <c r="GMA180" s="1"/>
      <c r="GMB180" s="1"/>
      <c r="GMC180" s="1"/>
      <c r="GMD180" s="1"/>
      <c r="GME180" s="1"/>
      <c r="GMF180" s="1"/>
      <c r="GMG180" s="1"/>
      <c r="GMH180" s="1"/>
      <c r="GMI180" s="1"/>
      <c r="GMJ180" s="1"/>
      <c r="GMK180" s="1"/>
      <c r="GML180" s="1"/>
      <c r="GMM180" s="1"/>
      <c r="GMN180" s="1"/>
      <c r="GMO180" s="1"/>
      <c r="GMP180" s="1"/>
      <c r="GMQ180" s="1"/>
      <c r="GMR180" s="1"/>
      <c r="GMS180" s="1"/>
      <c r="GMT180" s="1"/>
      <c r="GMU180" s="1"/>
      <c r="GMV180" s="1"/>
      <c r="GMW180" s="1"/>
      <c r="GMX180" s="1"/>
      <c r="GMY180" s="1"/>
      <c r="GMZ180" s="1"/>
      <c r="GNA180" s="1"/>
      <c r="GNB180" s="1"/>
      <c r="GNC180" s="1"/>
      <c r="GND180" s="1"/>
      <c r="GNE180" s="1"/>
      <c r="GNF180" s="1"/>
      <c r="GNG180" s="1"/>
      <c r="GNH180" s="1"/>
      <c r="GNI180" s="1"/>
      <c r="GNJ180" s="1"/>
      <c r="GNK180" s="1"/>
      <c r="GNL180" s="1"/>
      <c r="GNM180" s="1"/>
      <c r="GNN180" s="1"/>
      <c r="GNO180" s="1"/>
      <c r="GNP180" s="1"/>
      <c r="GNQ180" s="1"/>
      <c r="GNR180" s="1"/>
      <c r="GNS180" s="1"/>
      <c r="GNT180" s="1"/>
      <c r="GNU180" s="1"/>
      <c r="GNV180" s="1"/>
      <c r="GNW180" s="1"/>
      <c r="GNX180" s="1"/>
      <c r="GNY180" s="1"/>
      <c r="GNZ180" s="1"/>
      <c r="GOA180" s="1"/>
      <c r="GOB180" s="1"/>
      <c r="GOC180" s="1"/>
      <c r="GOD180" s="1"/>
      <c r="GOE180" s="1"/>
      <c r="GOF180" s="1"/>
      <c r="GOG180" s="1"/>
      <c r="GOH180" s="1"/>
      <c r="GOI180" s="1"/>
      <c r="GOJ180" s="1"/>
      <c r="GOK180" s="1"/>
      <c r="GOL180" s="1"/>
      <c r="GOM180" s="1"/>
      <c r="GON180" s="1"/>
      <c r="GOO180" s="1"/>
      <c r="GOP180" s="1"/>
      <c r="GOQ180" s="1"/>
      <c r="GOR180" s="1"/>
      <c r="GOS180" s="1"/>
      <c r="GOT180" s="1"/>
      <c r="GOU180" s="1"/>
      <c r="GOV180" s="1"/>
      <c r="GOW180" s="1"/>
      <c r="GOX180" s="1"/>
      <c r="GOY180" s="1"/>
      <c r="GOZ180" s="1"/>
      <c r="GPA180" s="1"/>
      <c r="GPB180" s="1"/>
      <c r="GPC180" s="1"/>
      <c r="GPD180" s="1"/>
      <c r="GPE180" s="1"/>
      <c r="GPF180" s="1"/>
      <c r="GPG180" s="1"/>
      <c r="GPH180" s="1"/>
      <c r="GPI180" s="1"/>
      <c r="GPJ180" s="1"/>
      <c r="GPK180" s="1"/>
      <c r="GPL180" s="1"/>
      <c r="GPM180" s="1"/>
      <c r="GPN180" s="1"/>
      <c r="GPO180" s="1"/>
      <c r="GPP180" s="1"/>
      <c r="GPQ180" s="1"/>
      <c r="GPR180" s="1"/>
      <c r="GPS180" s="1"/>
      <c r="GPT180" s="1"/>
      <c r="GPU180" s="1"/>
      <c r="GPV180" s="1"/>
      <c r="GPW180" s="1"/>
      <c r="GPX180" s="1"/>
      <c r="GPY180" s="1"/>
      <c r="GPZ180" s="1"/>
      <c r="GQA180" s="1"/>
      <c r="GQB180" s="1"/>
      <c r="GQC180" s="1"/>
      <c r="GQD180" s="1"/>
      <c r="GQE180" s="1"/>
      <c r="GQF180" s="1"/>
      <c r="GQG180" s="1"/>
      <c r="GQH180" s="1"/>
      <c r="GQI180" s="1"/>
      <c r="GQJ180" s="1"/>
      <c r="GQK180" s="1"/>
      <c r="GQL180" s="1"/>
      <c r="GQM180" s="1"/>
      <c r="GQN180" s="1"/>
      <c r="GQO180" s="1"/>
      <c r="GQP180" s="1"/>
      <c r="GQQ180" s="1"/>
      <c r="GQR180" s="1"/>
      <c r="GQS180" s="1"/>
      <c r="GQT180" s="1"/>
      <c r="GQU180" s="1"/>
      <c r="GQV180" s="1"/>
      <c r="GQW180" s="1"/>
      <c r="GQX180" s="1"/>
      <c r="GQY180" s="1"/>
      <c r="GQZ180" s="1"/>
      <c r="GRA180" s="1"/>
      <c r="GRB180" s="1"/>
      <c r="GRC180" s="1"/>
      <c r="GRD180" s="1"/>
      <c r="GRE180" s="1"/>
      <c r="GRF180" s="1"/>
      <c r="GRG180" s="1"/>
      <c r="GRH180" s="1"/>
      <c r="GRI180" s="1"/>
      <c r="GRJ180" s="1"/>
      <c r="GRK180" s="1"/>
      <c r="GRL180" s="1"/>
      <c r="GRM180" s="1"/>
      <c r="GRN180" s="1"/>
      <c r="GRO180" s="1"/>
      <c r="GRP180" s="1"/>
      <c r="GRQ180" s="1"/>
      <c r="GRR180" s="1"/>
      <c r="GRS180" s="1"/>
      <c r="GRT180" s="1"/>
      <c r="GRU180" s="1"/>
      <c r="GRV180" s="1"/>
      <c r="GRW180" s="1"/>
      <c r="GRX180" s="1"/>
      <c r="GRY180" s="1"/>
      <c r="GRZ180" s="1"/>
      <c r="GSA180" s="1"/>
      <c r="GSB180" s="1"/>
      <c r="GSC180" s="1"/>
      <c r="GSD180" s="1"/>
      <c r="GSE180" s="1"/>
      <c r="GSF180" s="1"/>
      <c r="GSG180" s="1"/>
      <c r="GSH180" s="1"/>
      <c r="GSI180" s="1"/>
      <c r="GSJ180" s="1"/>
      <c r="GSK180" s="1"/>
      <c r="GSL180" s="1"/>
      <c r="GSM180" s="1"/>
      <c r="GSN180" s="1"/>
      <c r="GSO180" s="1"/>
      <c r="GSP180" s="1"/>
      <c r="GSQ180" s="1"/>
      <c r="GSR180" s="1"/>
      <c r="GSS180" s="1"/>
      <c r="GST180" s="1"/>
      <c r="GSU180" s="1"/>
      <c r="GSV180" s="1"/>
      <c r="GSW180" s="1"/>
      <c r="GSX180" s="1"/>
      <c r="GSY180" s="1"/>
      <c r="GSZ180" s="1"/>
      <c r="GTA180" s="1"/>
      <c r="GTB180" s="1"/>
      <c r="GTC180" s="1"/>
      <c r="GTD180" s="1"/>
      <c r="GTE180" s="1"/>
      <c r="GTF180" s="1"/>
      <c r="GTG180" s="1"/>
      <c r="GTH180" s="1"/>
      <c r="GTI180" s="1"/>
      <c r="GTJ180" s="1"/>
      <c r="GTK180" s="1"/>
      <c r="GTL180" s="1"/>
      <c r="GTM180" s="1"/>
      <c r="GTN180" s="1"/>
      <c r="GTO180" s="1"/>
      <c r="GTP180" s="1"/>
      <c r="GTQ180" s="1"/>
      <c r="GTR180" s="1"/>
      <c r="GTS180" s="1"/>
      <c r="GTT180" s="1"/>
      <c r="GTU180" s="1"/>
      <c r="GTV180" s="1"/>
      <c r="GTW180" s="1"/>
      <c r="GTX180" s="1"/>
      <c r="GTY180" s="1"/>
      <c r="GTZ180" s="1"/>
      <c r="GUA180" s="1"/>
      <c r="GUB180" s="1"/>
      <c r="GUC180" s="1"/>
      <c r="GUD180" s="1"/>
      <c r="GUE180" s="1"/>
      <c r="GUF180" s="1"/>
      <c r="GUG180" s="1"/>
      <c r="GUH180" s="1"/>
      <c r="GUI180" s="1"/>
      <c r="GUJ180" s="1"/>
      <c r="GUK180" s="1"/>
      <c r="GUL180" s="1"/>
      <c r="GUM180" s="1"/>
      <c r="GUN180" s="1"/>
      <c r="GUO180" s="1"/>
      <c r="GUP180" s="1"/>
      <c r="GUQ180" s="1"/>
      <c r="GUR180" s="1"/>
      <c r="GUS180" s="1"/>
      <c r="GUT180" s="1"/>
      <c r="GUU180" s="1"/>
      <c r="GUV180" s="1"/>
      <c r="GUW180" s="1"/>
      <c r="GUX180" s="1"/>
      <c r="GUY180" s="1"/>
      <c r="GUZ180" s="1"/>
      <c r="GVA180" s="1"/>
      <c r="GVB180" s="1"/>
      <c r="GVC180" s="1"/>
      <c r="GVD180" s="1"/>
      <c r="GVE180" s="1"/>
      <c r="GVF180" s="1"/>
      <c r="GVG180" s="1"/>
      <c r="GVH180" s="1"/>
      <c r="GVI180" s="1"/>
      <c r="GVJ180" s="1"/>
      <c r="GVK180" s="1"/>
      <c r="GVL180" s="1"/>
      <c r="GVM180" s="1"/>
      <c r="GVN180" s="1"/>
      <c r="GVO180" s="1"/>
      <c r="GVP180" s="1"/>
      <c r="GVQ180" s="1"/>
      <c r="GVR180" s="1"/>
      <c r="GVS180" s="1"/>
      <c r="GVT180" s="1"/>
      <c r="GVU180" s="1"/>
      <c r="GVV180" s="1"/>
      <c r="GVW180" s="1"/>
      <c r="GVX180" s="1"/>
      <c r="GVY180" s="1"/>
      <c r="GVZ180" s="1"/>
      <c r="GWA180" s="1"/>
      <c r="GWB180" s="1"/>
      <c r="GWC180" s="1"/>
      <c r="GWD180" s="1"/>
      <c r="GWE180" s="1"/>
      <c r="GWF180" s="1"/>
      <c r="GWG180" s="1"/>
      <c r="GWH180" s="1"/>
      <c r="GWI180" s="1"/>
      <c r="GWJ180" s="1"/>
      <c r="GWK180" s="1"/>
      <c r="GWL180" s="1"/>
      <c r="GWM180" s="1"/>
      <c r="GWN180" s="1"/>
      <c r="GWO180" s="1"/>
      <c r="GWP180" s="1"/>
      <c r="GWQ180" s="1"/>
      <c r="GWR180" s="1"/>
      <c r="GWS180" s="1"/>
      <c r="GWT180" s="1"/>
      <c r="GWU180" s="1"/>
      <c r="GWV180" s="1"/>
      <c r="GWW180" s="1"/>
      <c r="GWX180" s="1"/>
      <c r="GWY180" s="1"/>
      <c r="GWZ180" s="1"/>
      <c r="GXA180" s="1"/>
      <c r="GXB180" s="1"/>
      <c r="GXC180" s="1"/>
      <c r="GXD180" s="1"/>
      <c r="GXE180" s="1"/>
      <c r="GXF180" s="1"/>
      <c r="GXG180" s="1"/>
      <c r="GXH180" s="1"/>
      <c r="GXI180" s="1"/>
      <c r="GXJ180" s="1"/>
      <c r="GXK180" s="1"/>
      <c r="GXL180" s="1"/>
      <c r="GXM180" s="1"/>
      <c r="GXN180" s="1"/>
      <c r="GXO180" s="1"/>
      <c r="GXP180" s="1"/>
      <c r="GXQ180" s="1"/>
      <c r="GXR180" s="1"/>
      <c r="GXS180" s="1"/>
      <c r="GXT180" s="1"/>
      <c r="GXU180" s="1"/>
      <c r="GXV180" s="1"/>
      <c r="GXW180" s="1"/>
      <c r="GXX180" s="1"/>
      <c r="GXY180" s="1"/>
      <c r="GXZ180" s="1"/>
      <c r="GYA180" s="1"/>
      <c r="GYB180" s="1"/>
      <c r="GYC180" s="1"/>
      <c r="GYD180" s="1"/>
      <c r="GYE180" s="1"/>
      <c r="GYF180" s="1"/>
      <c r="GYG180" s="1"/>
      <c r="GYH180" s="1"/>
      <c r="GYI180" s="1"/>
      <c r="GYJ180" s="1"/>
      <c r="GYK180" s="1"/>
      <c r="GYL180" s="1"/>
      <c r="GYM180" s="1"/>
      <c r="GYN180" s="1"/>
      <c r="GYO180" s="1"/>
      <c r="GYP180" s="1"/>
      <c r="GYQ180" s="1"/>
      <c r="GYR180" s="1"/>
      <c r="GYS180" s="1"/>
      <c r="GYT180" s="1"/>
      <c r="GYU180" s="1"/>
      <c r="GYV180" s="1"/>
      <c r="GYW180" s="1"/>
      <c r="GYX180" s="1"/>
      <c r="GYY180" s="1"/>
      <c r="GYZ180" s="1"/>
      <c r="GZA180" s="1"/>
      <c r="GZB180" s="1"/>
      <c r="GZC180" s="1"/>
      <c r="GZD180" s="1"/>
      <c r="GZE180" s="1"/>
      <c r="GZF180" s="1"/>
      <c r="GZG180" s="1"/>
      <c r="GZH180" s="1"/>
      <c r="GZI180" s="1"/>
      <c r="GZJ180" s="1"/>
      <c r="GZK180" s="1"/>
      <c r="GZL180" s="1"/>
      <c r="GZM180" s="1"/>
      <c r="GZN180" s="1"/>
      <c r="GZO180" s="1"/>
      <c r="GZP180" s="1"/>
      <c r="GZQ180" s="1"/>
      <c r="GZR180" s="1"/>
      <c r="GZS180" s="1"/>
      <c r="GZT180" s="1"/>
      <c r="GZU180" s="1"/>
      <c r="GZV180" s="1"/>
      <c r="GZW180" s="1"/>
      <c r="GZX180" s="1"/>
      <c r="GZY180" s="1"/>
      <c r="GZZ180" s="1"/>
      <c r="HAA180" s="1"/>
      <c r="HAB180" s="1"/>
      <c r="HAC180" s="1"/>
      <c r="HAD180" s="1"/>
      <c r="HAE180" s="1"/>
      <c r="HAF180" s="1"/>
      <c r="HAG180" s="1"/>
      <c r="HAH180" s="1"/>
      <c r="HAI180" s="1"/>
      <c r="HAJ180" s="1"/>
      <c r="HAK180" s="1"/>
      <c r="HAL180" s="1"/>
      <c r="HAM180" s="1"/>
      <c r="HAN180" s="1"/>
      <c r="HAO180" s="1"/>
      <c r="HAP180" s="1"/>
      <c r="HAQ180" s="1"/>
      <c r="HAR180" s="1"/>
      <c r="HAS180" s="1"/>
      <c r="HAT180" s="1"/>
      <c r="HAU180" s="1"/>
      <c r="HAV180" s="1"/>
      <c r="HAW180" s="1"/>
      <c r="HAX180" s="1"/>
      <c r="HAY180" s="1"/>
      <c r="HAZ180" s="1"/>
      <c r="HBA180" s="1"/>
      <c r="HBB180" s="1"/>
      <c r="HBC180" s="1"/>
      <c r="HBD180" s="1"/>
      <c r="HBE180" s="1"/>
      <c r="HBF180" s="1"/>
      <c r="HBG180" s="1"/>
      <c r="HBH180" s="1"/>
      <c r="HBI180" s="1"/>
      <c r="HBJ180" s="1"/>
      <c r="HBK180" s="1"/>
      <c r="HBL180" s="1"/>
      <c r="HBM180" s="1"/>
      <c r="HBN180" s="1"/>
      <c r="HBO180" s="1"/>
      <c r="HBP180" s="1"/>
      <c r="HBQ180" s="1"/>
      <c r="HBR180" s="1"/>
      <c r="HBS180" s="1"/>
      <c r="HBT180" s="1"/>
      <c r="HBU180" s="1"/>
      <c r="HBV180" s="1"/>
      <c r="HBW180" s="1"/>
      <c r="HBX180" s="1"/>
      <c r="HBY180" s="1"/>
      <c r="HBZ180" s="1"/>
      <c r="HCA180" s="1"/>
      <c r="HCB180" s="1"/>
      <c r="HCC180" s="1"/>
      <c r="HCD180" s="1"/>
      <c r="HCE180" s="1"/>
      <c r="HCF180" s="1"/>
      <c r="HCG180" s="1"/>
      <c r="HCH180" s="1"/>
      <c r="HCI180" s="1"/>
      <c r="HCJ180" s="1"/>
      <c r="HCK180" s="1"/>
      <c r="HCL180" s="1"/>
      <c r="HCM180" s="1"/>
      <c r="HCN180" s="1"/>
      <c r="HCO180" s="1"/>
      <c r="HCP180" s="1"/>
      <c r="HCQ180" s="1"/>
      <c r="HCR180" s="1"/>
      <c r="HCS180" s="1"/>
      <c r="HCT180" s="1"/>
      <c r="HCU180" s="1"/>
      <c r="HCV180" s="1"/>
      <c r="HCW180" s="1"/>
      <c r="HCX180" s="1"/>
      <c r="HCY180" s="1"/>
      <c r="HCZ180" s="1"/>
      <c r="HDA180" s="1"/>
      <c r="HDB180" s="1"/>
      <c r="HDC180" s="1"/>
      <c r="HDD180" s="1"/>
      <c r="HDE180" s="1"/>
      <c r="HDF180" s="1"/>
      <c r="HDG180" s="1"/>
      <c r="HDH180" s="1"/>
      <c r="HDI180" s="1"/>
      <c r="HDJ180" s="1"/>
      <c r="HDK180" s="1"/>
      <c r="HDL180" s="1"/>
      <c r="HDM180" s="1"/>
      <c r="HDN180" s="1"/>
      <c r="HDO180" s="1"/>
      <c r="HDP180" s="1"/>
      <c r="HDQ180" s="1"/>
      <c r="HDR180" s="1"/>
      <c r="HDS180" s="1"/>
      <c r="HDT180" s="1"/>
      <c r="HDU180" s="1"/>
      <c r="HDV180" s="1"/>
      <c r="HDW180" s="1"/>
      <c r="HDX180" s="1"/>
      <c r="HDY180" s="1"/>
      <c r="HDZ180" s="1"/>
      <c r="HEA180" s="1"/>
      <c r="HEB180" s="1"/>
      <c r="HEC180" s="1"/>
      <c r="HED180" s="1"/>
      <c r="HEE180" s="1"/>
      <c r="HEF180" s="1"/>
      <c r="HEG180" s="1"/>
      <c r="HEH180" s="1"/>
      <c r="HEI180" s="1"/>
      <c r="HEJ180" s="1"/>
      <c r="HEK180" s="1"/>
      <c r="HEL180" s="1"/>
      <c r="HEM180" s="1"/>
      <c r="HEN180" s="1"/>
      <c r="HEO180" s="1"/>
      <c r="HEP180" s="1"/>
      <c r="HEQ180" s="1"/>
      <c r="HER180" s="1"/>
      <c r="HES180" s="1"/>
      <c r="HET180" s="1"/>
      <c r="HEU180" s="1"/>
      <c r="HEV180" s="1"/>
      <c r="HEW180" s="1"/>
      <c r="HEX180" s="1"/>
      <c r="HEY180" s="1"/>
      <c r="HEZ180" s="1"/>
      <c r="HFA180" s="1"/>
      <c r="HFB180" s="1"/>
      <c r="HFC180" s="1"/>
      <c r="HFD180" s="1"/>
      <c r="HFE180" s="1"/>
      <c r="HFF180" s="1"/>
      <c r="HFG180" s="1"/>
      <c r="HFH180" s="1"/>
      <c r="HFI180" s="1"/>
      <c r="HFJ180" s="1"/>
      <c r="HFK180" s="1"/>
      <c r="HFL180" s="1"/>
      <c r="HFM180" s="1"/>
      <c r="HFN180" s="1"/>
      <c r="HFO180" s="1"/>
      <c r="HFP180" s="1"/>
      <c r="HFQ180" s="1"/>
      <c r="HFR180" s="1"/>
      <c r="HFS180" s="1"/>
      <c r="HFT180" s="1"/>
      <c r="HFU180" s="1"/>
      <c r="HFV180" s="1"/>
      <c r="HFW180" s="1"/>
      <c r="HFX180" s="1"/>
      <c r="HFY180" s="1"/>
      <c r="HFZ180" s="1"/>
      <c r="HGA180" s="1"/>
      <c r="HGB180" s="1"/>
      <c r="HGC180" s="1"/>
      <c r="HGD180" s="1"/>
      <c r="HGE180" s="1"/>
      <c r="HGF180" s="1"/>
      <c r="HGG180" s="1"/>
      <c r="HGH180" s="1"/>
      <c r="HGI180" s="1"/>
      <c r="HGJ180" s="1"/>
      <c r="HGK180" s="1"/>
      <c r="HGL180" s="1"/>
      <c r="HGM180" s="1"/>
      <c r="HGN180" s="1"/>
      <c r="HGO180" s="1"/>
      <c r="HGP180" s="1"/>
      <c r="HGQ180" s="1"/>
      <c r="HGR180" s="1"/>
      <c r="HGS180" s="1"/>
      <c r="HGT180" s="1"/>
      <c r="HGU180" s="1"/>
      <c r="HGV180" s="1"/>
      <c r="HGW180" s="1"/>
      <c r="HGX180" s="1"/>
      <c r="HGY180" s="1"/>
      <c r="HGZ180" s="1"/>
      <c r="HHA180" s="1"/>
      <c r="HHB180" s="1"/>
      <c r="HHC180" s="1"/>
      <c r="HHD180" s="1"/>
      <c r="HHE180" s="1"/>
      <c r="HHF180" s="1"/>
      <c r="HHG180" s="1"/>
      <c r="HHH180" s="1"/>
      <c r="HHI180" s="1"/>
      <c r="HHJ180" s="1"/>
      <c r="HHK180" s="1"/>
      <c r="HHL180" s="1"/>
      <c r="HHM180" s="1"/>
      <c r="HHN180" s="1"/>
      <c r="HHO180" s="1"/>
      <c r="HHP180" s="1"/>
      <c r="HHQ180" s="1"/>
      <c r="HHR180" s="1"/>
      <c r="HHS180" s="1"/>
      <c r="HHT180" s="1"/>
      <c r="HHU180" s="1"/>
      <c r="HHV180" s="1"/>
      <c r="HHW180" s="1"/>
      <c r="HHX180" s="1"/>
      <c r="HHY180" s="1"/>
      <c r="HHZ180" s="1"/>
      <c r="HIA180" s="1"/>
      <c r="HIB180" s="1"/>
      <c r="HIC180" s="1"/>
      <c r="HID180" s="1"/>
      <c r="HIE180" s="1"/>
      <c r="HIF180" s="1"/>
      <c r="HIG180" s="1"/>
      <c r="HIH180" s="1"/>
      <c r="HII180" s="1"/>
      <c r="HIJ180" s="1"/>
      <c r="HIK180" s="1"/>
      <c r="HIL180" s="1"/>
      <c r="HIM180" s="1"/>
      <c r="HIN180" s="1"/>
      <c r="HIO180" s="1"/>
      <c r="HIP180" s="1"/>
      <c r="HIQ180" s="1"/>
      <c r="HIR180" s="1"/>
      <c r="HIS180" s="1"/>
      <c r="HIT180" s="1"/>
      <c r="HIU180" s="1"/>
      <c r="HIV180" s="1"/>
      <c r="HIW180" s="1"/>
      <c r="HIX180" s="1"/>
      <c r="HIY180" s="1"/>
      <c r="HIZ180" s="1"/>
      <c r="HJA180" s="1"/>
      <c r="HJB180" s="1"/>
      <c r="HJC180" s="1"/>
      <c r="HJD180" s="1"/>
      <c r="HJE180" s="1"/>
      <c r="HJF180" s="1"/>
      <c r="HJG180" s="1"/>
      <c r="HJH180" s="1"/>
      <c r="HJI180" s="1"/>
      <c r="HJJ180" s="1"/>
      <c r="HJK180" s="1"/>
      <c r="HJL180" s="1"/>
      <c r="HJM180" s="1"/>
      <c r="HJN180" s="1"/>
      <c r="HJO180" s="1"/>
      <c r="HJP180" s="1"/>
      <c r="HJQ180" s="1"/>
      <c r="HJR180" s="1"/>
      <c r="HJS180" s="1"/>
      <c r="HJT180" s="1"/>
      <c r="HJU180" s="1"/>
      <c r="HJV180" s="1"/>
      <c r="HJW180" s="1"/>
      <c r="HJX180" s="1"/>
      <c r="HJY180" s="1"/>
      <c r="HJZ180" s="1"/>
      <c r="HKA180" s="1"/>
      <c r="HKB180" s="1"/>
      <c r="HKC180" s="1"/>
      <c r="HKD180" s="1"/>
      <c r="HKE180" s="1"/>
      <c r="HKF180" s="1"/>
      <c r="HKG180" s="1"/>
      <c r="HKH180" s="1"/>
      <c r="HKI180" s="1"/>
      <c r="HKJ180" s="1"/>
      <c r="HKK180" s="1"/>
      <c r="HKL180" s="1"/>
      <c r="HKM180" s="1"/>
      <c r="HKN180" s="1"/>
      <c r="HKO180" s="1"/>
      <c r="HKP180" s="1"/>
      <c r="HKQ180" s="1"/>
      <c r="HKR180" s="1"/>
      <c r="HKS180" s="1"/>
      <c r="HKT180" s="1"/>
      <c r="HKU180" s="1"/>
      <c r="HKV180" s="1"/>
      <c r="HKW180" s="1"/>
      <c r="HKX180" s="1"/>
      <c r="HKY180" s="1"/>
      <c r="HKZ180" s="1"/>
      <c r="HLA180" s="1"/>
      <c r="HLB180" s="1"/>
      <c r="HLC180" s="1"/>
      <c r="HLD180" s="1"/>
      <c r="HLE180" s="1"/>
      <c r="HLF180" s="1"/>
      <c r="HLG180" s="1"/>
      <c r="HLH180" s="1"/>
      <c r="HLI180" s="1"/>
      <c r="HLJ180" s="1"/>
      <c r="HLK180" s="1"/>
      <c r="HLL180" s="1"/>
      <c r="HLM180" s="1"/>
      <c r="HLN180" s="1"/>
      <c r="HLO180" s="1"/>
      <c r="HLP180" s="1"/>
      <c r="HLQ180" s="1"/>
      <c r="HLR180" s="1"/>
      <c r="HLS180" s="1"/>
      <c r="HLT180" s="1"/>
      <c r="HLU180" s="1"/>
      <c r="HLV180" s="1"/>
      <c r="HLW180" s="1"/>
      <c r="HLX180" s="1"/>
      <c r="HLY180" s="1"/>
      <c r="HLZ180" s="1"/>
      <c r="HMA180" s="1"/>
      <c r="HMB180" s="1"/>
      <c r="HMC180" s="1"/>
      <c r="HMD180" s="1"/>
      <c r="HME180" s="1"/>
      <c r="HMF180" s="1"/>
      <c r="HMG180" s="1"/>
      <c r="HMH180" s="1"/>
      <c r="HMI180" s="1"/>
      <c r="HMJ180" s="1"/>
      <c r="HMK180" s="1"/>
      <c r="HML180" s="1"/>
      <c r="HMM180" s="1"/>
      <c r="HMN180" s="1"/>
      <c r="HMO180" s="1"/>
      <c r="HMP180" s="1"/>
      <c r="HMQ180" s="1"/>
      <c r="HMR180" s="1"/>
      <c r="HMS180" s="1"/>
      <c r="HMT180" s="1"/>
      <c r="HMU180" s="1"/>
      <c r="HMV180" s="1"/>
      <c r="HMW180" s="1"/>
      <c r="HMX180" s="1"/>
      <c r="HMY180" s="1"/>
      <c r="HMZ180" s="1"/>
      <c r="HNA180" s="1"/>
      <c r="HNB180" s="1"/>
      <c r="HNC180" s="1"/>
      <c r="HND180" s="1"/>
      <c r="HNE180" s="1"/>
      <c r="HNF180" s="1"/>
      <c r="HNG180" s="1"/>
      <c r="HNH180" s="1"/>
      <c r="HNI180" s="1"/>
      <c r="HNJ180" s="1"/>
      <c r="HNK180" s="1"/>
      <c r="HNL180" s="1"/>
      <c r="HNM180" s="1"/>
      <c r="HNN180" s="1"/>
      <c r="HNO180" s="1"/>
      <c r="HNP180" s="1"/>
      <c r="HNQ180" s="1"/>
      <c r="HNR180" s="1"/>
      <c r="HNS180" s="1"/>
      <c r="HNT180" s="1"/>
      <c r="HNU180" s="1"/>
      <c r="HNV180" s="1"/>
      <c r="HNW180" s="1"/>
      <c r="HNX180" s="1"/>
      <c r="HNY180" s="1"/>
      <c r="HNZ180" s="1"/>
      <c r="HOA180" s="1"/>
      <c r="HOB180" s="1"/>
      <c r="HOC180" s="1"/>
      <c r="HOD180" s="1"/>
      <c r="HOE180" s="1"/>
      <c r="HOF180" s="1"/>
      <c r="HOG180" s="1"/>
      <c r="HOH180" s="1"/>
      <c r="HOI180" s="1"/>
      <c r="HOJ180" s="1"/>
      <c r="HOK180" s="1"/>
      <c r="HOL180" s="1"/>
      <c r="HOM180" s="1"/>
      <c r="HON180" s="1"/>
      <c r="HOO180" s="1"/>
      <c r="HOP180" s="1"/>
      <c r="HOQ180" s="1"/>
      <c r="HOR180" s="1"/>
      <c r="HOS180" s="1"/>
      <c r="HOT180" s="1"/>
      <c r="HOU180" s="1"/>
      <c r="HOV180" s="1"/>
      <c r="HOW180" s="1"/>
      <c r="HOX180" s="1"/>
      <c r="HOY180" s="1"/>
      <c r="HOZ180" s="1"/>
      <c r="HPA180" s="1"/>
      <c r="HPB180" s="1"/>
      <c r="HPC180" s="1"/>
      <c r="HPD180" s="1"/>
      <c r="HPE180" s="1"/>
      <c r="HPF180" s="1"/>
      <c r="HPG180" s="1"/>
      <c r="HPH180" s="1"/>
      <c r="HPI180" s="1"/>
      <c r="HPJ180" s="1"/>
      <c r="HPK180" s="1"/>
      <c r="HPL180" s="1"/>
      <c r="HPM180" s="1"/>
      <c r="HPN180" s="1"/>
      <c r="HPO180" s="1"/>
      <c r="HPP180" s="1"/>
      <c r="HPQ180" s="1"/>
      <c r="HPR180" s="1"/>
      <c r="HPS180" s="1"/>
      <c r="HPT180" s="1"/>
      <c r="HPU180" s="1"/>
      <c r="HPV180" s="1"/>
      <c r="HPW180" s="1"/>
      <c r="HPX180" s="1"/>
      <c r="HPY180" s="1"/>
      <c r="HPZ180" s="1"/>
      <c r="HQA180" s="1"/>
      <c r="HQB180" s="1"/>
      <c r="HQC180" s="1"/>
      <c r="HQD180" s="1"/>
      <c r="HQE180" s="1"/>
      <c r="HQF180" s="1"/>
      <c r="HQG180" s="1"/>
      <c r="HQH180" s="1"/>
      <c r="HQI180" s="1"/>
      <c r="HQJ180" s="1"/>
      <c r="HQK180" s="1"/>
      <c r="HQL180" s="1"/>
      <c r="HQM180" s="1"/>
      <c r="HQN180" s="1"/>
      <c r="HQO180" s="1"/>
      <c r="HQP180" s="1"/>
      <c r="HQQ180" s="1"/>
      <c r="HQR180" s="1"/>
      <c r="HQS180" s="1"/>
      <c r="HQT180" s="1"/>
      <c r="HQU180" s="1"/>
      <c r="HQV180" s="1"/>
      <c r="HQW180" s="1"/>
      <c r="HQX180" s="1"/>
      <c r="HQY180" s="1"/>
      <c r="HQZ180" s="1"/>
      <c r="HRA180" s="1"/>
      <c r="HRB180" s="1"/>
      <c r="HRC180" s="1"/>
      <c r="HRD180" s="1"/>
      <c r="HRE180" s="1"/>
      <c r="HRF180" s="1"/>
      <c r="HRG180" s="1"/>
      <c r="HRH180" s="1"/>
      <c r="HRI180" s="1"/>
      <c r="HRJ180" s="1"/>
      <c r="HRK180" s="1"/>
      <c r="HRL180" s="1"/>
      <c r="HRM180" s="1"/>
      <c r="HRN180" s="1"/>
      <c r="HRO180" s="1"/>
      <c r="HRP180" s="1"/>
      <c r="HRQ180" s="1"/>
      <c r="HRR180" s="1"/>
      <c r="HRS180" s="1"/>
      <c r="HRT180" s="1"/>
      <c r="HRU180" s="1"/>
      <c r="HRV180" s="1"/>
      <c r="HRW180" s="1"/>
      <c r="HRX180" s="1"/>
      <c r="HRY180" s="1"/>
      <c r="HRZ180" s="1"/>
      <c r="HSA180" s="1"/>
      <c r="HSB180" s="1"/>
      <c r="HSC180" s="1"/>
      <c r="HSD180" s="1"/>
      <c r="HSE180" s="1"/>
      <c r="HSF180" s="1"/>
      <c r="HSG180" s="1"/>
      <c r="HSH180" s="1"/>
      <c r="HSI180" s="1"/>
      <c r="HSJ180" s="1"/>
      <c r="HSK180" s="1"/>
      <c r="HSL180" s="1"/>
      <c r="HSM180" s="1"/>
      <c r="HSN180" s="1"/>
      <c r="HSO180" s="1"/>
      <c r="HSP180" s="1"/>
      <c r="HSQ180" s="1"/>
      <c r="HSR180" s="1"/>
      <c r="HSS180" s="1"/>
      <c r="HST180" s="1"/>
      <c r="HSU180" s="1"/>
      <c r="HSV180" s="1"/>
      <c r="HSW180" s="1"/>
      <c r="HSX180" s="1"/>
      <c r="HSY180" s="1"/>
      <c r="HSZ180" s="1"/>
      <c r="HTA180" s="1"/>
      <c r="HTB180" s="1"/>
      <c r="HTC180" s="1"/>
      <c r="HTD180" s="1"/>
      <c r="HTE180" s="1"/>
      <c r="HTF180" s="1"/>
      <c r="HTG180" s="1"/>
      <c r="HTH180" s="1"/>
      <c r="HTI180" s="1"/>
      <c r="HTJ180" s="1"/>
      <c r="HTK180" s="1"/>
      <c r="HTL180" s="1"/>
      <c r="HTM180" s="1"/>
      <c r="HTN180" s="1"/>
      <c r="HTO180" s="1"/>
      <c r="HTP180" s="1"/>
      <c r="HTQ180" s="1"/>
      <c r="HTR180" s="1"/>
      <c r="HTS180" s="1"/>
      <c r="HTT180" s="1"/>
      <c r="HTU180" s="1"/>
      <c r="HTV180" s="1"/>
      <c r="HTW180" s="1"/>
      <c r="HTX180" s="1"/>
      <c r="HTY180" s="1"/>
      <c r="HTZ180" s="1"/>
      <c r="HUA180" s="1"/>
      <c r="HUB180" s="1"/>
      <c r="HUC180" s="1"/>
      <c r="HUD180" s="1"/>
      <c r="HUE180" s="1"/>
      <c r="HUF180" s="1"/>
      <c r="HUG180" s="1"/>
      <c r="HUH180" s="1"/>
      <c r="HUI180" s="1"/>
      <c r="HUJ180" s="1"/>
      <c r="HUK180" s="1"/>
      <c r="HUL180" s="1"/>
      <c r="HUM180" s="1"/>
      <c r="HUN180" s="1"/>
      <c r="HUO180" s="1"/>
      <c r="HUP180" s="1"/>
      <c r="HUQ180" s="1"/>
      <c r="HUR180" s="1"/>
      <c r="HUS180" s="1"/>
      <c r="HUT180" s="1"/>
      <c r="HUU180" s="1"/>
      <c r="HUV180" s="1"/>
      <c r="HUW180" s="1"/>
      <c r="HUX180" s="1"/>
      <c r="HUY180" s="1"/>
      <c r="HUZ180" s="1"/>
      <c r="HVA180" s="1"/>
      <c r="HVB180" s="1"/>
      <c r="HVC180" s="1"/>
      <c r="HVD180" s="1"/>
      <c r="HVE180" s="1"/>
      <c r="HVF180" s="1"/>
      <c r="HVG180" s="1"/>
      <c r="HVH180" s="1"/>
      <c r="HVI180" s="1"/>
      <c r="HVJ180" s="1"/>
      <c r="HVK180" s="1"/>
      <c r="HVL180" s="1"/>
      <c r="HVM180" s="1"/>
      <c r="HVN180" s="1"/>
      <c r="HVO180" s="1"/>
      <c r="HVP180" s="1"/>
      <c r="HVQ180" s="1"/>
      <c r="HVR180" s="1"/>
      <c r="HVS180" s="1"/>
      <c r="HVT180" s="1"/>
      <c r="HVU180" s="1"/>
      <c r="HVV180" s="1"/>
      <c r="HVW180" s="1"/>
      <c r="HVX180" s="1"/>
      <c r="HVY180" s="1"/>
      <c r="HVZ180" s="1"/>
      <c r="HWA180" s="1"/>
      <c r="HWB180" s="1"/>
      <c r="HWC180" s="1"/>
      <c r="HWD180" s="1"/>
      <c r="HWE180" s="1"/>
      <c r="HWF180" s="1"/>
      <c r="HWG180" s="1"/>
      <c r="HWH180" s="1"/>
      <c r="HWI180" s="1"/>
      <c r="HWJ180" s="1"/>
      <c r="HWK180" s="1"/>
      <c r="HWL180" s="1"/>
      <c r="HWM180" s="1"/>
      <c r="HWN180" s="1"/>
      <c r="HWO180" s="1"/>
      <c r="HWP180" s="1"/>
      <c r="HWQ180" s="1"/>
      <c r="HWR180" s="1"/>
      <c r="HWS180" s="1"/>
      <c r="HWT180" s="1"/>
      <c r="HWU180" s="1"/>
      <c r="HWV180" s="1"/>
      <c r="HWW180" s="1"/>
      <c r="HWX180" s="1"/>
      <c r="HWY180" s="1"/>
      <c r="HWZ180" s="1"/>
      <c r="HXA180" s="1"/>
      <c r="HXB180" s="1"/>
      <c r="HXC180" s="1"/>
      <c r="HXD180" s="1"/>
      <c r="HXE180" s="1"/>
      <c r="HXF180" s="1"/>
      <c r="HXG180" s="1"/>
      <c r="HXH180" s="1"/>
      <c r="HXI180" s="1"/>
      <c r="HXJ180" s="1"/>
      <c r="HXK180" s="1"/>
      <c r="HXL180" s="1"/>
      <c r="HXM180" s="1"/>
      <c r="HXN180" s="1"/>
      <c r="HXO180" s="1"/>
      <c r="HXP180" s="1"/>
      <c r="HXQ180" s="1"/>
      <c r="HXR180" s="1"/>
      <c r="HXS180" s="1"/>
      <c r="HXT180" s="1"/>
      <c r="HXU180" s="1"/>
      <c r="HXV180" s="1"/>
      <c r="HXW180" s="1"/>
      <c r="HXX180" s="1"/>
      <c r="HXY180" s="1"/>
      <c r="HXZ180" s="1"/>
      <c r="HYA180" s="1"/>
      <c r="HYB180" s="1"/>
      <c r="HYC180" s="1"/>
      <c r="HYD180" s="1"/>
      <c r="HYE180" s="1"/>
      <c r="HYF180" s="1"/>
      <c r="HYG180" s="1"/>
      <c r="HYH180" s="1"/>
      <c r="HYI180" s="1"/>
      <c r="HYJ180" s="1"/>
      <c r="HYK180" s="1"/>
      <c r="HYL180" s="1"/>
      <c r="HYM180" s="1"/>
      <c r="HYN180" s="1"/>
      <c r="HYO180" s="1"/>
      <c r="HYP180" s="1"/>
      <c r="HYQ180" s="1"/>
      <c r="HYR180" s="1"/>
      <c r="HYS180" s="1"/>
      <c r="HYT180" s="1"/>
      <c r="HYU180" s="1"/>
      <c r="HYV180" s="1"/>
      <c r="HYW180" s="1"/>
      <c r="HYX180" s="1"/>
      <c r="HYY180" s="1"/>
      <c r="HYZ180" s="1"/>
      <c r="HZA180" s="1"/>
      <c r="HZB180" s="1"/>
      <c r="HZC180" s="1"/>
      <c r="HZD180" s="1"/>
      <c r="HZE180" s="1"/>
      <c r="HZF180" s="1"/>
      <c r="HZG180" s="1"/>
      <c r="HZH180" s="1"/>
      <c r="HZI180" s="1"/>
      <c r="HZJ180" s="1"/>
      <c r="HZK180" s="1"/>
      <c r="HZL180" s="1"/>
      <c r="HZM180" s="1"/>
      <c r="HZN180" s="1"/>
      <c r="HZO180" s="1"/>
      <c r="HZP180" s="1"/>
      <c r="HZQ180" s="1"/>
      <c r="HZR180" s="1"/>
      <c r="HZS180" s="1"/>
      <c r="HZT180" s="1"/>
      <c r="HZU180" s="1"/>
      <c r="HZV180" s="1"/>
      <c r="HZW180" s="1"/>
      <c r="HZX180" s="1"/>
      <c r="HZY180" s="1"/>
      <c r="HZZ180" s="1"/>
      <c r="IAA180" s="1"/>
      <c r="IAB180" s="1"/>
      <c r="IAC180" s="1"/>
      <c r="IAD180" s="1"/>
      <c r="IAE180" s="1"/>
      <c r="IAF180" s="1"/>
      <c r="IAG180" s="1"/>
      <c r="IAH180" s="1"/>
      <c r="IAI180" s="1"/>
      <c r="IAJ180" s="1"/>
      <c r="IAK180" s="1"/>
      <c r="IAL180" s="1"/>
      <c r="IAM180" s="1"/>
      <c r="IAN180" s="1"/>
      <c r="IAO180" s="1"/>
      <c r="IAP180" s="1"/>
      <c r="IAQ180" s="1"/>
      <c r="IAR180" s="1"/>
      <c r="IAS180" s="1"/>
      <c r="IAT180" s="1"/>
      <c r="IAU180" s="1"/>
      <c r="IAV180" s="1"/>
      <c r="IAW180" s="1"/>
      <c r="IAX180" s="1"/>
      <c r="IAY180" s="1"/>
      <c r="IAZ180" s="1"/>
      <c r="IBA180" s="1"/>
      <c r="IBB180" s="1"/>
      <c r="IBC180" s="1"/>
      <c r="IBD180" s="1"/>
      <c r="IBE180" s="1"/>
      <c r="IBF180" s="1"/>
      <c r="IBG180" s="1"/>
      <c r="IBH180" s="1"/>
      <c r="IBI180" s="1"/>
      <c r="IBJ180" s="1"/>
      <c r="IBK180" s="1"/>
      <c r="IBL180" s="1"/>
      <c r="IBM180" s="1"/>
      <c r="IBN180" s="1"/>
      <c r="IBO180" s="1"/>
      <c r="IBP180" s="1"/>
      <c r="IBQ180" s="1"/>
      <c r="IBR180" s="1"/>
      <c r="IBS180" s="1"/>
      <c r="IBT180" s="1"/>
      <c r="IBU180" s="1"/>
      <c r="IBV180" s="1"/>
      <c r="IBW180" s="1"/>
      <c r="IBX180" s="1"/>
      <c r="IBY180" s="1"/>
      <c r="IBZ180" s="1"/>
      <c r="ICA180" s="1"/>
      <c r="ICB180" s="1"/>
      <c r="ICC180" s="1"/>
      <c r="ICD180" s="1"/>
      <c r="ICE180" s="1"/>
      <c r="ICF180" s="1"/>
      <c r="ICG180" s="1"/>
      <c r="ICH180" s="1"/>
      <c r="ICI180" s="1"/>
      <c r="ICJ180" s="1"/>
      <c r="ICK180" s="1"/>
      <c r="ICL180" s="1"/>
      <c r="ICM180" s="1"/>
      <c r="ICN180" s="1"/>
      <c r="ICO180" s="1"/>
      <c r="ICP180" s="1"/>
      <c r="ICQ180" s="1"/>
      <c r="ICR180" s="1"/>
      <c r="ICS180" s="1"/>
      <c r="ICT180" s="1"/>
      <c r="ICU180" s="1"/>
      <c r="ICV180" s="1"/>
      <c r="ICW180" s="1"/>
      <c r="ICX180" s="1"/>
      <c r="ICY180" s="1"/>
      <c r="ICZ180" s="1"/>
      <c r="IDA180" s="1"/>
      <c r="IDB180" s="1"/>
      <c r="IDC180" s="1"/>
      <c r="IDD180" s="1"/>
      <c r="IDE180" s="1"/>
      <c r="IDF180" s="1"/>
      <c r="IDG180" s="1"/>
      <c r="IDH180" s="1"/>
      <c r="IDI180" s="1"/>
      <c r="IDJ180" s="1"/>
      <c r="IDK180" s="1"/>
      <c r="IDL180" s="1"/>
      <c r="IDM180" s="1"/>
      <c r="IDN180" s="1"/>
      <c r="IDO180" s="1"/>
      <c r="IDP180" s="1"/>
      <c r="IDQ180" s="1"/>
      <c r="IDR180" s="1"/>
      <c r="IDS180" s="1"/>
      <c r="IDT180" s="1"/>
      <c r="IDU180" s="1"/>
      <c r="IDV180" s="1"/>
      <c r="IDW180" s="1"/>
      <c r="IDX180" s="1"/>
      <c r="IDY180" s="1"/>
      <c r="IDZ180" s="1"/>
      <c r="IEA180" s="1"/>
      <c r="IEB180" s="1"/>
      <c r="IEC180" s="1"/>
      <c r="IED180" s="1"/>
      <c r="IEE180" s="1"/>
      <c r="IEF180" s="1"/>
      <c r="IEG180" s="1"/>
      <c r="IEH180" s="1"/>
      <c r="IEI180" s="1"/>
      <c r="IEJ180" s="1"/>
      <c r="IEK180" s="1"/>
      <c r="IEL180" s="1"/>
      <c r="IEM180" s="1"/>
      <c r="IEN180" s="1"/>
      <c r="IEO180" s="1"/>
      <c r="IEP180" s="1"/>
      <c r="IEQ180" s="1"/>
      <c r="IER180" s="1"/>
      <c r="IES180" s="1"/>
      <c r="IET180" s="1"/>
      <c r="IEU180" s="1"/>
      <c r="IEV180" s="1"/>
      <c r="IEW180" s="1"/>
      <c r="IEX180" s="1"/>
      <c r="IEY180" s="1"/>
      <c r="IEZ180" s="1"/>
      <c r="IFA180" s="1"/>
      <c r="IFB180" s="1"/>
      <c r="IFC180" s="1"/>
      <c r="IFD180" s="1"/>
      <c r="IFE180" s="1"/>
      <c r="IFF180" s="1"/>
      <c r="IFG180" s="1"/>
      <c r="IFH180" s="1"/>
      <c r="IFI180" s="1"/>
      <c r="IFJ180" s="1"/>
      <c r="IFK180" s="1"/>
      <c r="IFL180" s="1"/>
      <c r="IFM180" s="1"/>
      <c r="IFN180" s="1"/>
      <c r="IFO180" s="1"/>
      <c r="IFP180" s="1"/>
      <c r="IFQ180" s="1"/>
      <c r="IFR180" s="1"/>
      <c r="IFS180" s="1"/>
      <c r="IFT180" s="1"/>
      <c r="IFU180" s="1"/>
      <c r="IFV180" s="1"/>
      <c r="IFW180" s="1"/>
      <c r="IFX180" s="1"/>
      <c r="IFY180" s="1"/>
      <c r="IFZ180" s="1"/>
      <c r="IGA180" s="1"/>
      <c r="IGB180" s="1"/>
      <c r="IGC180" s="1"/>
      <c r="IGD180" s="1"/>
      <c r="IGE180" s="1"/>
      <c r="IGF180" s="1"/>
      <c r="IGG180" s="1"/>
      <c r="IGH180" s="1"/>
      <c r="IGI180" s="1"/>
      <c r="IGJ180" s="1"/>
      <c r="IGK180" s="1"/>
      <c r="IGL180" s="1"/>
      <c r="IGM180" s="1"/>
      <c r="IGN180" s="1"/>
      <c r="IGO180" s="1"/>
      <c r="IGP180" s="1"/>
      <c r="IGQ180" s="1"/>
      <c r="IGR180" s="1"/>
      <c r="IGS180" s="1"/>
      <c r="IGT180" s="1"/>
      <c r="IGU180" s="1"/>
      <c r="IGV180" s="1"/>
      <c r="IGW180" s="1"/>
      <c r="IGX180" s="1"/>
      <c r="IGY180" s="1"/>
      <c r="IGZ180" s="1"/>
      <c r="IHA180" s="1"/>
      <c r="IHB180" s="1"/>
      <c r="IHC180" s="1"/>
      <c r="IHD180" s="1"/>
      <c r="IHE180" s="1"/>
      <c r="IHF180" s="1"/>
      <c r="IHG180" s="1"/>
      <c r="IHH180" s="1"/>
      <c r="IHI180" s="1"/>
      <c r="IHJ180" s="1"/>
      <c r="IHK180" s="1"/>
      <c r="IHL180" s="1"/>
      <c r="IHM180" s="1"/>
      <c r="IHN180" s="1"/>
      <c r="IHO180" s="1"/>
      <c r="IHP180" s="1"/>
      <c r="IHQ180" s="1"/>
      <c r="IHR180" s="1"/>
      <c r="IHS180" s="1"/>
      <c r="IHT180" s="1"/>
      <c r="IHU180" s="1"/>
      <c r="IHV180" s="1"/>
      <c r="IHW180" s="1"/>
      <c r="IHX180" s="1"/>
      <c r="IHY180" s="1"/>
      <c r="IHZ180" s="1"/>
      <c r="IIA180" s="1"/>
      <c r="IIB180" s="1"/>
      <c r="IIC180" s="1"/>
      <c r="IID180" s="1"/>
      <c r="IIE180" s="1"/>
      <c r="IIF180" s="1"/>
      <c r="IIG180" s="1"/>
      <c r="IIH180" s="1"/>
      <c r="III180" s="1"/>
      <c r="IIJ180" s="1"/>
      <c r="IIK180" s="1"/>
      <c r="IIL180" s="1"/>
      <c r="IIM180" s="1"/>
      <c r="IIN180" s="1"/>
      <c r="IIO180" s="1"/>
      <c r="IIP180" s="1"/>
      <c r="IIQ180" s="1"/>
      <c r="IIR180" s="1"/>
      <c r="IIS180" s="1"/>
      <c r="IIT180" s="1"/>
      <c r="IIU180" s="1"/>
      <c r="IIV180" s="1"/>
      <c r="IIW180" s="1"/>
      <c r="IIX180" s="1"/>
      <c r="IIY180" s="1"/>
      <c r="IIZ180" s="1"/>
      <c r="IJA180" s="1"/>
      <c r="IJB180" s="1"/>
      <c r="IJC180" s="1"/>
      <c r="IJD180" s="1"/>
      <c r="IJE180" s="1"/>
      <c r="IJF180" s="1"/>
      <c r="IJG180" s="1"/>
      <c r="IJH180" s="1"/>
      <c r="IJI180" s="1"/>
      <c r="IJJ180" s="1"/>
      <c r="IJK180" s="1"/>
      <c r="IJL180" s="1"/>
      <c r="IJM180" s="1"/>
      <c r="IJN180" s="1"/>
      <c r="IJO180" s="1"/>
      <c r="IJP180" s="1"/>
      <c r="IJQ180" s="1"/>
      <c r="IJR180" s="1"/>
      <c r="IJS180" s="1"/>
      <c r="IJT180" s="1"/>
      <c r="IJU180" s="1"/>
      <c r="IJV180" s="1"/>
      <c r="IJW180" s="1"/>
      <c r="IJX180" s="1"/>
      <c r="IJY180" s="1"/>
      <c r="IJZ180" s="1"/>
      <c r="IKA180" s="1"/>
      <c r="IKB180" s="1"/>
      <c r="IKC180" s="1"/>
      <c r="IKD180" s="1"/>
      <c r="IKE180" s="1"/>
      <c r="IKF180" s="1"/>
      <c r="IKG180" s="1"/>
      <c r="IKH180" s="1"/>
      <c r="IKI180" s="1"/>
      <c r="IKJ180" s="1"/>
      <c r="IKK180" s="1"/>
      <c r="IKL180" s="1"/>
      <c r="IKM180" s="1"/>
      <c r="IKN180" s="1"/>
      <c r="IKO180" s="1"/>
      <c r="IKP180" s="1"/>
      <c r="IKQ180" s="1"/>
      <c r="IKR180" s="1"/>
      <c r="IKS180" s="1"/>
      <c r="IKT180" s="1"/>
      <c r="IKU180" s="1"/>
      <c r="IKV180" s="1"/>
      <c r="IKW180" s="1"/>
      <c r="IKX180" s="1"/>
      <c r="IKY180" s="1"/>
      <c r="IKZ180" s="1"/>
      <c r="ILA180" s="1"/>
      <c r="ILB180" s="1"/>
      <c r="ILC180" s="1"/>
      <c r="ILD180" s="1"/>
      <c r="ILE180" s="1"/>
      <c r="ILF180" s="1"/>
      <c r="ILG180" s="1"/>
      <c r="ILH180" s="1"/>
      <c r="ILI180" s="1"/>
      <c r="ILJ180" s="1"/>
      <c r="ILK180" s="1"/>
      <c r="ILL180" s="1"/>
      <c r="ILM180" s="1"/>
      <c r="ILN180" s="1"/>
      <c r="ILO180" s="1"/>
      <c r="ILP180" s="1"/>
      <c r="ILQ180" s="1"/>
      <c r="ILR180" s="1"/>
      <c r="ILS180" s="1"/>
      <c r="ILT180" s="1"/>
      <c r="ILU180" s="1"/>
      <c r="ILV180" s="1"/>
      <c r="ILW180" s="1"/>
      <c r="ILX180" s="1"/>
      <c r="ILY180" s="1"/>
      <c r="ILZ180" s="1"/>
      <c r="IMA180" s="1"/>
      <c r="IMB180" s="1"/>
      <c r="IMC180" s="1"/>
      <c r="IMD180" s="1"/>
      <c r="IME180" s="1"/>
      <c r="IMF180" s="1"/>
      <c r="IMG180" s="1"/>
      <c r="IMH180" s="1"/>
      <c r="IMI180" s="1"/>
      <c r="IMJ180" s="1"/>
      <c r="IMK180" s="1"/>
      <c r="IML180" s="1"/>
      <c r="IMM180" s="1"/>
      <c r="IMN180" s="1"/>
      <c r="IMO180" s="1"/>
      <c r="IMP180" s="1"/>
      <c r="IMQ180" s="1"/>
      <c r="IMR180" s="1"/>
      <c r="IMS180" s="1"/>
      <c r="IMT180" s="1"/>
      <c r="IMU180" s="1"/>
      <c r="IMV180" s="1"/>
      <c r="IMW180" s="1"/>
      <c r="IMX180" s="1"/>
      <c r="IMY180" s="1"/>
      <c r="IMZ180" s="1"/>
      <c r="INA180" s="1"/>
      <c r="INB180" s="1"/>
      <c r="INC180" s="1"/>
      <c r="IND180" s="1"/>
      <c r="INE180" s="1"/>
      <c r="INF180" s="1"/>
      <c r="ING180" s="1"/>
      <c r="INH180" s="1"/>
      <c r="INI180" s="1"/>
      <c r="INJ180" s="1"/>
      <c r="INK180" s="1"/>
      <c r="INL180" s="1"/>
      <c r="INM180" s="1"/>
      <c r="INN180" s="1"/>
      <c r="INO180" s="1"/>
      <c r="INP180" s="1"/>
      <c r="INQ180" s="1"/>
      <c r="INR180" s="1"/>
      <c r="INS180" s="1"/>
      <c r="INT180" s="1"/>
      <c r="INU180" s="1"/>
      <c r="INV180" s="1"/>
      <c r="INW180" s="1"/>
      <c r="INX180" s="1"/>
      <c r="INY180" s="1"/>
      <c r="INZ180" s="1"/>
      <c r="IOA180" s="1"/>
      <c r="IOB180" s="1"/>
      <c r="IOC180" s="1"/>
      <c r="IOD180" s="1"/>
      <c r="IOE180" s="1"/>
      <c r="IOF180" s="1"/>
      <c r="IOG180" s="1"/>
      <c r="IOH180" s="1"/>
      <c r="IOI180" s="1"/>
      <c r="IOJ180" s="1"/>
      <c r="IOK180" s="1"/>
      <c r="IOL180" s="1"/>
      <c r="IOM180" s="1"/>
      <c r="ION180" s="1"/>
      <c r="IOO180" s="1"/>
      <c r="IOP180" s="1"/>
      <c r="IOQ180" s="1"/>
      <c r="IOR180" s="1"/>
      <c r="IOS180" s="1"/>
      <c r="IOT180" s="1"/>
      <c r="IOU180" s="1"/>
      <c r="IOV180" s="1"/>
      <c r="IOW180" s="1"/>
      <c r="IOX180" s="1"/>
      <c r="IOY180" s="1"/>
      <c r="IOZ180" s="1"/>
      <c r="IPA180" s="1"/>
      <c r="IPB180" s="1"/>
      <c r="IPC180" s="1"/>
      <c r="IPD180" s="1"/>
      <c r="IPE180" s="1"/>
      <c r="IPF180" s="1"/>
      <c r="IPG180" s="1"/>
      <c r="IPH180" s="1"/>
      <c r="IPI180" s="1"/>
      <c r="IPJ180" s="1"/>
      <c r="IPK180" s="1"/>
      <c r="IPL180" s="1"/>
      <c r="IPM180" s="1"/>
      <c r="IPN180" s="1"/>
      <c r="IPO180" s="1"/>
      <c r="IPP180" s="1"/>
      <c r="IPQ180" s="1"/>
      <c r="IPR180" s="1"/>
      <c r="IPS180" s="1"/>
      <c r="IPT180" s="1"/>
      <c r="IPU180" s="1"/>
      <c r="IPV180" s="1"/>
      <c r="IPW180" s="1"/>
      <c r="IPX180" s="1"/>
      <c r="IPY180" s="1"/>
      <c r="IPZ180" s="1"/>
      <c r="IQA180" s="1"/>
      <c r="IQB180" s="1"/>
      <c r="IQC180" s="1"/>
      <c r="IQD180" s="1"/>
      <c r="IQE180" s="1"/>
      <c r="IQF180" s="1"/>
      <c r="IQG180" s="1"/>
      <c r="IQH180" s="1"/>
      <c r="IQI180" s="1"/>
      <c r="IQJ180" s="1"/>
      <c r="IQK180" s="1"/>
      <c r="IQL180" s="1"/>
      <c r="IQM180" s="1"/>
      <c r="IQN180" s="1"/>
      <c r="IQO180" s="1"/>
      <c r="IQP180" s="1"/>
      <c r="IQQ180" s="1"/>
      <c r="IQR180" s="1"/>
      <c r="IQS180" s="1"/>
      <c r="IQT180" s="1"/>
      <c r="IQU180" s="1"/>
      <c r="IQV180" s="1"/>
      <c r="IQW180" s="1"/>
      <c r="IQX180" s="1"/>
      <c r="IQY180" s="1"/>
      <c r="IQZ180" s="1"/>
      <c r="IRA180" s="1"/>
      <c r="IRB180" s="1"/>
      <c r="IRC180" s="1"/>
      <c r="IRD180" s="1"/>
      <c r="IRE180" s="1"/>
      <c r="IRF180" s="1"/>
      <c r="IRG180" s="1"/>
      <c r="IRH180" s="1"/>
      <c r="IRI180" s="1"/>
      <c r="IRJ180" s="1"/>
      <c r="IRK180" s="1"/>
      <c r="IRL180" s="1"/>
      <c r="IRM180" s="1"/>
      <c r="IRN180" s="1"/>
      <c r="IRO180" s="1"/>
      <c r="IRP180" s="1"/>
      <c r="IRQ180" s="1"/>
      <c r="IRR180" s="1"/>
      <c r="IRS180" s="1"/>
      <c r="IRT180" s="1"/>
      <c r="IRU180" s="1"/>
      <c r="IRV180" s="1"/>
      <c r="IRW180" s="1"/>
      <c r="IRX180" s="1"/>
      <c r="IRY180" s="1"/>
      <c r="IRZ180" s="1"/>
      <c r="ISA180" s="1"/>
      <c r="ISB180" s="1"/>
      <c r="ISC180" s="1"/>
      <c r="ISD180" s="1"/>
      <c r="ISE180" s="1"/>
      <c r="ISF180" s="1"/>
      <c r="ISG180" s="1"/>
      <c r="ISH180" s="1"/>
      <c r="ISI180" s="1"/>
      <c r="ISJ180" s="1"/>
      <c r="ISK180" s="1"/>
      <c r="ISL180" s="1"/>
      <c r="ISM180" s="1"/>
      <c r="ISN180" s="1"/>
      <c r="ISO180" s="1"/>
      <c r="ISP180" s="1"/>
      <c r="ISQ180" s="1"/>
      <c r="ISR180" s="1"/>
      <c r="ISS180" s="1"/>
      <c r="IST180" s="1"/>
      <c r="ISU180" s="1"/>
      <c r="ISV180" s="1"/>
      <c r="ISW180" s="1"/>
      <c r="ISX180" s="1"/>
      <c r="ISY180" s="1"/>
      <c r="ISZ180" s="1"/>
      <c r="ITA180" s="1"/>
      <c r="ITB180" s="1"/>
      <c r="ITC180" s="1"/>
      <c r="ITD180" s="1"/>
      <c r="ITE180" s="1"/>
      <c r="ITF180" s="1"/>
      <c r="ITG180" s="1"/>
      <c r="ITH180" s="1"/>
      <c r="ITI180" s="1"/>
      <c r="ITJ180" s="1"/>
      <c r="ITK180" s="1"/>
      <c r="ITL180" s="1"/>
      <c r="ITM180" s="1"/>
      <c r="ITN180" s="1"/>
      <c r="ITO180" s="1"/>
      <c r="ITP180" s="1"/>
      <c r="ITQ180" s="1"/>
      <c r="ITR180" s="1"/>
      <c r="ITS180" s="1"/>
      <c r="ITT180" s="1"/>
      <c r="ITU180" s="1"/>
      <c r="ITV180" s="1"/>
      <c r="ITW180" s="1"/>
      <c r="ITX180" s="1"/>
      <c r="ITY180" s="1"/>
      <c r="ITZ180" s="1"/>
      <c r="IUA180" s="1"/>
      <c r="IUB180" s="1"/>
      <c r="IUC180" s="1"/>
      <c r="IUD180" s="1"/>
      <c r="IUE180" s="1"/>
      <c r="IUF180" s="1"/>
      <c r="IUG180" s="1"/>
      <c r="IUH180" s="1"/>
      <c r="IUI180" s="1"/>
      <c r="IUJ180" s="1"/>
      <c r="IUK180" s="1"/>
      <c r="IUL180" s="1"/>
      <c r="IUM180" s="1"/>
      <c r="IUN180" s="1"/>
      <c r="IUO180" s="1"/>
      <c r="IUP180" s="1"/>
      <c r="IUQ180" s="1"/>
      <c r="IUR180" s="1"/>
      <c r="IUS180" s="1"/>
      <c r="IUT180" s="1"/>
      <c r="IUU180" s="1"/>
      <c r="IUV180" s="1"/>
      <c r="IUW180" s="1"/>
      <c r="IUX180" s="1"/>
      <c r="IUY180" s="1"/>
      <c r="IUZ180" s="1"/>
      <c r="IVA180" s="1"/>
      <c r="IVB180" s="1"/>
      <c r="IVC180" s="1"/>
      <c r="IVD180" s="1"/>
      <c r="IVE180" s="1"/>
      <c r="IVF180" s="1"/>
      <c r="IVG180" s="1"/>
      <c r="IVH180" s="1"/>
      <c r="IVI180" s="1"/>
      <c r="IVJ180" s="1"/>
      <c r="IVK180" s="1"/>
      <c r="IVL180" s="1"/>
      <c r="IVM180" s="1"/>
      <c r="IVN180" s="1"/>
      <c r="IVO180" s="1"/>
      <c r="IVP180" s="1"/>
      <c r="IVQ180" s="1"/>
      <c r="IVR180" s="1"/>
      <c r="IVS180" s="1"/>
      <c r="IVT180" s="1"/>
      <c r="IVU180" s="1"/>
      <c r="IVV180" s="1"/>
      <c r="IVW180" s="1"/>
      <c r="IVX180" s="1"/>
      <c r="IVY180" s="1"/>
      <c r="IVZ180" s="1"/>
      <c r="IWA180" s="1"/>
      <c r="IWB180" s="1"/>
      <c r="IWC180" s="1"/>
      <c r="IWD180" s="1"/>
      <c r="IWE180" s="1"/>
      <c r="IWF180" s="1"/>
      <c r="IWG180" s="1"/>
      <c r="IWH180" s="1"/>
      <c r="IWI180" s="1"/>
      <c r="IWJ180" s="1"/>
      <c r="IWK180" s="1"/>
      <c r="IWL180" s="1"/>
      <c r="IWM180" s="1"/>
      <c r="IWN180" s="1"/>
      <c r="IWO180" s="1"/>
      <c r="IWP180" s="1"/>
      <c r="IWQ180" s="1"/>
      <c r="IWR180" s="1"/>
      <c r="IWS180" s="1"/>
      <c r="IWT180" s="1"/>
      <c r="IWU180" s="1"/>
      <c r="IWV180" s="1"/>
      <c r="IWW180" s="1"/>
      <c r="IWX180" s="1"/>
      <c r="IWY180" s="1"/>
      <c r="IWZ180" s="1"/>
      <c r="IXA180" s="1"/>
      <c r="IXB180" s="1"/>
      <c r="IXC180" s="1"/>
      <c r="IXD180" s="1"/>
      <c r="IXE180" s="1"/>
      <c r="IXF180" s="1"/>
      <c r="IXG180" s="1"/>
      <c r="IXH180" s="1"/>
      <c r="IXI180" s="1"/>
      <c r="IXJ180" s="1"/>
      <c r="IXK180" s="1"/>
      <c r="IXL180" s="1"/>
      <c r="IXM180" s="1"/>
      <c r="IXN180" s="1"/>
      <c r="IXO180" s="1"/>
      <c r="IXP180" s="1"/>
      <c r="IXQ180" s="1"/>
      <c r="IXR180" s="1"/>
      <c r="IXS180" s="1"/>
      <c r="IXT180" s="1"/>
      <c r="IXU180" s="1"/>
      <c r="IXV180" s="1"/>
      <c r="IXW180" s="1"/>
      <c r="IXX180" s="1"/>
      <c r="IXY180" s="1"/>
      <c r="IXZ180" s="1"/>
      <c r="IYA180" s="1"/>
      <c r="IYB180" s="1"/>
      <c r="IYC180" s="1"/>
      <c r="IYD180" s="1"/>
      <c r="IYE180" s="1"/>
      <c r="IYF180" s="1"/>
      <c r="IYG180" s="1"/>
      <c r="IYH180" s="1"/>
      <c r="IYI180" s="1"/>
      <c r="IYJ180" s="1"/>
      <c r="IYK180" s="1"/>
      <c r="IYL180" s="1"/>
      <c r="IYM180" s="1"/>
      <c r="IYN180" s="1"/>
      <c r="IYO180" s="1"/>
      <c r="IYP180" s="1"/>
      <c r="IYQ180" s="1"/>
      <c r="IYR180" s="1"/>
      <c r="IYS180" s="1"/>
      <c r="IYT180" s="1"/>
      <c r="IYU180" s="1"/>
      <c r="IYV180" s="1"/>
      <c r="IYW180" s="1"/>
      <c r="IYX180" s="1"/>
      <c r="IYY180" s="1"/>
      <c r="IYZ180" s="1"/>
      <c r="IZA180" s="1"/>
      <c r="IZB180" s="1"/>
      <c r="IZC180" s="1"/>
      <c r="IZD180" s="1"/>
      <c r="IZE180" s="1"/>
      <c r="IZF180" s="1"/>
      <c r="IZG180" s="1"/>
      <c r="IZH180" s="1"/>
      <c r="IZI180" s="1"/>
      <c r="IZJ180" s="1"/>
      <c r="IZK180" s="1"/>
      <c r="IZL180" s="1"/>
      <c r="IZM180" s="1"/>
      <c r="IZN180" s="1"/>
      <c r="IZO180" s="1"/>
      <c r="IZP180" s="1"/>
      <c r="IZQ180" s="1"/>
      <c r="IZR180" s="1"/>
      <c r="IZS180" s="1"/>
      <c r="IZT180" s="1"/>
      <c r="IZU180" s="1"/>
      <c r="IZV180" s="1"/>
      <c r="IZW180" s="1"/>
      <c r="IZX180" s="1"/>
      <c r="IZY180" s="1"/>
      <c r="IZZ180" s="1"/>
      <c r="JAA180" s="1"/>
      <c r="JAB180" s="1"/>
      <c r="JAC180" s="1"/>
      <c r="JAD180" s="1"/>
      <c r="JAE180" s="1"/>
      <c r="JAF180" s="1"/>
      <c r="JAG180" s="1"/>
      <c r="JAH180" s="1"/>
      <c r="JAI180" s="1"/>
      <c r="JAJ180" s="1"/>
      <c r="JAK180" s="1"/>
      <c r="JAL180" s="1"/>
      <c r="JAM180" s="1"/>
      <c r="JAN180" s="1"/>
      <c r="JAO180" s="1"/>
      <c r="JAP180" s="1"/>
      <c r="JAQ180" s="1"/>
      <c r="JAR180" s="1"/>
      <c r="JAS180" s="1"/>
      <c r="JAT180" s="1"/>
      <c r="JAU180" s="1"/>
      <c r="JAV180" s="1"/>
      <c r="JAW180" s="1"/>
      <c r="JAX180" s="1"/>
      <c r="JAY180" s="1"/>
      <c r="JAZ180" s="1"/>
      <c r="JBA180" s="1"/>
      <c r="JBB180" s="1"/>
      <c r="JBC180" s="1"/>
      <c r="JBD180" s="1"/>
      <c r="JBE180" s="1"/>
      <c r="JBF180" s="1"/>
      <c r="JBG180" s="1"/>
      <c r="JBH180" s="1"/>
      <c r="JBI180" s="1"/>
      <c r="JBJ180" s="1"/>
      <c r="JBK180" s="1"/>
      <c r="JBL180" s="1"/>
      <c r="JBM180" s="1"/>
      <c r="JBN180" s="1"/>
      <c r="JBO180" s="1"/>
      <c r="JBP180" s="1"/>
      <c r="JBQ180" s="1"/>
      <c r="JBR180" s="1"/>
      <c r="JBS180" s="1"/>
      <c r="JBT180" s="1"/>
      <c r="JBU180" s="1"/>
      <c r="JBV180" s="1"/>
      <c r="JBW180" s="1"/>
      <c r="JBX180" s="1"/>
      <c r="JBY180" s="1"/>
      <c r="JBZ180" s="1"/>
      <c r="JCA180" s="1"/>
      <c r="JCB180" s="1"/>
      <c r="JCC180" s="1"/>
      <c r="JCD180" s="1"/>
      <c r="JCE180" s="1"/>
      <c r="JCF180" s="1"/>
      <c r="JCG180" s="1"/>
      <c r="JCH180" s="1"/>
      <c r="JCI180" s="1"/>
      <c r="JCJ180" s="1"/>
      <c r="JCK180" s="1"/>
      <c r="JCL180" s="1"/>
      <c r="JCM180" s="1"/>
      <c r="JCN180" s="1"/>
      <c r="JCO180" s="1"/>
      <c r="JCP180" s="1"/>
      <c r="JCQ180" s="1"/>
      <c r="JCR180" s="1"/>
      <c r="JCS180" s="1"/>
      <c r="JCT180" s="1"/>
      <c r="JCU180" s="1"/>
      <c r="JCV180" s="1"/>
      <c r="JCW180" s="1"/>
      <c r="JCX180" s="1"/>
      <c r="JCY180" s="1"/>
      <c r="JCZ180" s="1"/>
      <c r="JDA180" s="1"/>
      <c r="JDB180" s="1"/>
      <c r="JDC180" s="1"/>
      <c r="JDD180" s="1"/>
      <c r="JDE180" s="1"/>
      <c r="JDF180" s="1"/>
      <c r="JDG180" s="1"/>
      <c r="JDH180" s="1"/>
      <c r="JDI180" s="1"/>
      <c r="JDJ180" s="1"/>
      <c r="JDK180" s="1"/>
      <c r="JDL180" s="1"/>
      <c r="JDM180" s="1"/>
      <c r="JDN180" s="1"/>
      <c r="JDO180" s="1"/>
      <c r="JDP180" s="1"/>
      <c r="JDQ180" s="1"/>
      <c r="JDR180" s="1"/>
      <c r="JDS180" s="1"/>
      <c r="JDT180" s="1"/>
      <c r="JDU180" s="1"/>
      <c r="JDV180" s="1"/>
      <c r="JDW180" s="1"/>
      <c r="JDX180" s="1"/>
      <c r="JDY180" s="1"/>
      <c r="JDZ180" s="1"/>
      <c r="JEA180" s="1"/>
      <c r="JEB180" s="1"/>
      <c r="JEC180" s="1"/>
      <c r="JED180" s="1"/>
      <c r="JEE180" s="1"/>
      <c r="JEF180" s="1"/>
      <c r="JEG180" s="1"/>
      <c r="JEH180" s="1"/>
      <c r="JEI180" s="1"/>
      <c r="JEJ180" s="1"/>
      <c r="JEK180" s="1"/>
      <c r="JEL180" s="1"/>
      <c r="JEM180" s="1"/>
      <c r="JEN180" s="1"/>
      <c r="JEO180" s="1"/>
      <c r="JEP180" s="1"/>
      <c r="JEQ180" s="1"/>
      <c r="JER180" s="1"/>
      <c r="JES180" s="1"/>
      <c r="JET180" s="1"/>
      <c r="JEU180" s="1"/>
      <c r="JEV180" s="1"/>
      <c r="JEW180" s="1"/>
      <c r="JEX180" s="1"/>
      <c r="JEY180" s="1"/>
      <c r="JEZ180" s="1"/>
      <c r="JFA180" s="1"/>
      <c r="JFB180" s="1"/>
      <c r="JFC180" s="1"/>
      <c r="JFD180" s="1"/>
      <c r="JFE180" s="1"/>
      <c r="JFF180" s="1"/>
      <c r="JFG180" s="1"/>
      <c r="JFH180" s="1"/>
      <c r="JFI180" s="1"/>
      <c r="JFJ180" s="1"/>
      <c r="JFK180" s="1"/>
      <c r="JFL180" s="1"/>
      <c r="JFM180" s="1"/>
      <c r="JFN180" s="1"/>
      <c r="JFO180" s="1"/>
      <c r="JFP180" s="1"/>
      <c r="JFQ180" s="1"/>
      <c r="JFR180" s="1"/>
      <c r="JFS180" s="1"/>
      <c r="JFT180" s="1"/>
      <c r="JFU180" s="1"/>
      <c r="JFV180" s="1"/>
      <c r="JFW180" s="1"/>
      <c r="JFX180" s="1"/>
      <c r="JFY180" s="1"/>
      <c r="JFZ180" s="1"/>
      <c r="JGA180" s="1"/>
      <c r="JGB180" s="1"/>
      <c r="JGC180" s="1"/>
      <c r="JGD180" s="1"/>
      <c r="JGE180" s="1"/>
      <c r="JGF180" s="1"/>
      <c r="JGG180" s="1"/>
      <c r="JGH180" s="1"/>
      <c r="JGI180" s="1"/>
      <c r="JGJ180" s="1"/>
      <c r="JGK180" s="1"/>
      <c r="JGL180" s="1"/>
      <c r="JGM180" s="1"/>
      <c r="JGN180" s="1"/>
      <c r="JGO180" s="1"/>
      <c r="JGP180" s="1"/>
      <c r="JGQ180" s="1"/>
      <c r="JGR180" s="1"/>
      <c r="JGS180" s="1"/>
      <c r="JGT180" s="1"/>
      <c r="JGU180" s="1"/>
      <c r="JGV180" s="1"/>
      <c r="JGW180" s="1"/>
      <c r="JGX180" s="1"/>
      <c r="JGY180" s="1"/>
      <c r="JGZ180" s="1"/>
      <c r="JHA180" s="1"/>
      <c r="JHB180" s="1"/>
      <c r="JHC180" s="1"/>
      <c r="JHD180" s="1"/>
      <c r="JHE180" s="1"/>
      <c r="JHF180" s="1"/>
      <c r="JHG180" s="1"/>
      <c r="JHH180" s="1"/>
      <c r="JHI180" s="1"/>
      <c r="JHJ180" s="1"/>
      <c r="JHK180" s="1"/>
      <c r="JHL180" s="1"/>
      <c r="JHM180" s="1"/>
      <c r="JHN180" s="1"/>
      <c r="JHO180" s="1"/>
      <c r="JHP180" s="1"/>
      <c r="JHQ180" s="1"/>
      <c r="JHR180" s="1"/>
      <c r="JHS180" s="1"/>
      <c r="JHT180" s="1"/>
      <c r="JHU180" s="1"/>
      <c r="JHV180" s="1"/>
      <c r="JHW180" s="1"/>
      <c r="JHX180" s="1"/>
      <c r="JHY180" s="1"/>
      <c r="JHZ180" s="1"/>
      <c r="JIA180" s="1"/>
      <c r="JIB180" s="1"/>
      <c r="JIC180" s="1"/>
      <c r="JID180" s="1"/>
      <c r="JIE180" s="1"/>
      <c r="JIF180" s="1"/>
      <c r="JIG180" s="1"/>
      <c r="JIH180" s="1"/>
      <c r="JII180" s="1"/>
      <c r="JIJ180" s="1"/>
      <c r="JIK180" s="1"/>
      <c r="JIL180" s="1"/>
      <c r="JIM180" s="1"/>
      <c r="JIN180" s="1"/>
      <c r="JIO180" s="1"/>
      <c r="JIP180" s="1"/>
      <c r="JIQ180" s="1"/>
      <c r="JIR180" s="1"/>
      <c r="JIS180" s="1"/>
      <c r="JIT180" s="1"/>
      <c r="JIU180" s="1"/>
      <c r="JIV180" s="1"/>
      <c r="JIW180" s="1"/>
      <c r="JIX180" s="1"/>
      <c r="JIY180" s="1"/>
      <c r="JIZ180" s="1"/>
      <c r="JJA180" s="1"/>
      <c r="JJB180" s="1"/>
      <c r="JJC180" s="1"/>
      <c r="JJD180" s="1"/>
      <c r="JJE180" s="1"/>
      <c r="JJF180" s="1"/>
      <c r="JJG180" s="1"/>
      <c r="JJH180" s="1"/>
      <c r="JJI180" s="1"/>
      <c r="JJJ180" s="1"/>
      <c r="JJK180" s="1"/>
      <c r="JJL180" s="1"/>
      <c r="JJM180" s="1"/>
      <c r="JJN180" s="1"/>
      <c r="JJO180" s="1"/>
      <c r="JJP180" s="1"/>
      <c r="JJQ180" s="1"/>
      <c r="JJR180" s="1"/>
      <c r="JJS180" s="1"/>
      <c r="JJT180" s="1"/>
      <c r="JJU180" s="1"/>
      <c r="JJV180" s="1"/>
      <c r="JJW180" s="1"/>
      <c r="JJX180" s="1"/>
      <c r="JJY180" s="1"/>
      <c r="JJZ180" s="1"/>
      <c r="JKA180" s="1"/>
      <c r="JKB180" s="1"/>
      <c r="JKC180" s="1"/>
      <c r="JKD180" s="1"/>
      <c r="JKE180" s="1"/>
      <c r="JKF180" s="1"/>
      <c r="JKG180" s="1"/>
      <c r="JKH180" s="1"/>
      <c r="JKI180" s="1"/>
      <c r="JKJ180" s="1"/>
      <c r="JKK180" s="1"/>
      <c r="JKL180" s="1"/>
      <c r="JKM180" s="1"/>
      <c r="JKN180" s="1"/>
      <c r="JKO180" s="1"/>
      <c r="JKP180" s="1"/>
      <c r="JKQ180" s="1"/>
      <c r="JKR180" s="1"/>
      <c r="JKS180" s="1"/>
      <c r="JKT180" s="1"/>
      <c r="JKU180" s="1"/>
      <c r="JKV180" s="1"/>
      <c r="JKW180" s="1"/>
      <c r="JKX180" s="1"/>
      <c r="JKY180" s="1"/>
      <c r="JKZ180" s="1"/>
      <c r="JLA180" s="1"/>
      <c r="JLB180" s="1"/>
      <c r="JLC180" s="1"/>
      <c r="JLD180" s="1"/>
      <c r="JLE180" s="1"/>
      <c r="JLF180" s="1"/>
      <c r="JLG180" s="1"/>
      <c r="JLH180" s="1"/>
      <c r="JLI180" s="1"/>
      <c r="JLJ180" s="1"/>
      <c r="JLK180" s="1"/>
      <c r="JLL180" s="1"/>
      <c r="JLM180" s="1"/>
      <c r="JLN180" s="1"/>
      <c r="JLO180" s="1"/>
      <c r="JLP180" s="1"/>
      <c r="JLQ180" s="1"/>
      <c r="JLR180" s="1"/>
      <c r="JLS180" s="1"/>
      <c r="JLT180" s="1"/>
      <c r="JLU180" s="1"/>
      <c r="JLV180" s="1"/>
      <c r="JLW180" s="1"/>
      <c r="JLX180" s="1"/>
      <c r="JLY180" s="1"/>
      <c r="JLZ180" s="1"/>
      <c r="JMA180" s="1"/>
      <c r="JMB180" s="1"/>
      <c r="JMC180" s="1"/>
      <c r="JMD180" s="1"/>
      <c r="JME180" s="1"/>
      <c r="JMF180" s="1"/>
      <c r="JMG180" s="1"/>
      <c r="JMH180" s="1"/>
      <c r="JMI180" s="1"/>
      <c r="JMJ180" s="1"/>
      <c r="JMK180" s="1"/>
      <c r="JML180" s="1"/>
      <c r="JMM180" s="1"/>
      <c r="JMN180" s="1"/>
      <c r="JMO180" s="1"/>
      <c r="JMP180" s="1"/>
      <c r="JMQ180" s="1"/>
      <c r="JMR180" s="1"/>
      <c r="JMS180" s="1"/>
      <c r="JMT180" s="1"/>
      <c r="JMU180" s="1"/>
      <c r="JMV180" s="1"/>
      <c r="JMW180" s="1"/>
      <c r="JMX180" s="1"/>
      <c r="JMY180" s="1"/>
      <c r="JMZ180" s="1"/>
      <c r="JNA180" s="1"/>
      <c r="JNB180" s="1"/>
      <c r="JNC180" s="1"/>
      <c r="JND180" s="1"/>
      <c r="JNE180" s="1"/>
      <c r="JNF180" s="1"/>
      <c r="JNG180" s="1"/>
      <c r="JNH180" s="1"/>
      <c r="JNI180" s="1"/>
      <c r="JNJ180" s="1"/>
      <c r="JNK180" s="1"/>
      <c r="JNL180" s="1"/>
      <c r="JNM180" s="1"/>
      <c r="JNN180" s="1"/>
      <c r="JNO180" s="1"/>
      <c r="JNP180" s="1"/>
      <c r="JNQ180" s="1"/>
      <c r="JNR180" s="1"/>
      <c r="JNS180" s="1"/>
      <c r="JNT180" s="1"/>
      <c r="JNU180" s="1"/>
      <c r="JNV180" s="1"/>
      <c r="JNW180" s="1"/>
      <c r="JNX180" s="1"/>
      <c r="JNY180" s="1"/>
      <c r="JNZ180" s="1"/>
      <c r="JOA180" s="1"/>
      <c r="JOB180" s="1"/>
      <c r="JOC180" s="1"/>
      <c r="JOD180" s="1"/>
      <c r="JOE180" s="1"/>
      <c r="JOF180" s="1"/>
      <c r="JOG180" s="1"/>
      <c r="JOH180" s="1"/>
      <c r="JOI180" s="1"/>
      <c r="JOJ180" s="1"/>
      <c r="JOK180" s="1"/>
      <c r="JOL180" s="1"/>
      <c r="JOM180" s="1"/>
      <c r="JON180" s="1"/>
      <c r="JOO180" s="1"/>
      <c r="JOP180" s="1"/>
      <c r="JOQ180" s="1"/>
      <c r="JOR180" s="1"/>
      <c r="JOS180" s="1"/>
      <c r="JOT180" s="1"/>
      <c r="JOU180" s="1"/>
      <c r="JOV180" s="1"/>
      <c r="JOW180" s="1"/>
      <c r="JOX180" s="1"/>
      <c r="JOY180" s="1"/>
      <c r="JOZ180" s="1"/>
      <c r="JPA180" s="1"/>
      <c r="JPB180" s="1"/>
      <c r="JPC180" s="1"/>
      <c r="JPD180" s="1"/>
      <c r="JPE180" s="1"/>
      <c r="JPF180" s="1"/>
      <c r="JPG180" s="1"/>
      <c r="JPH180" s="1"/>
      <c r="JPI180" s="1"/>
      <c r="JPJ180" s="1"/>
      <c r="JPK180" s="1"/>
      <c r="JPL180" s="1"/>
      <c r="JPM180" s="1"/>
      <c r="JPN180" s="1"/>
      <c r="JPO180" s="1"/>
      <c r="JPP180" s="1"/>
      <c r="JPQ180" s="1"/>
      <c r="JPR180" s="1"/>
      <c r="JPS180" s="1"/>
      <c r="JPT180" s="1"/>
      <c r="JPU180" s="1"/>
      <c r="JPV180" s="1"/>
      <c r="JPW180" s="1"/>
      <c r="JPX180" s="1"/>
      <c r="JPY180" s="1"/>
      <c r="JPZ180" s="1"/>
      <c r="JQA180" s="1"/>
      <c r="JQB180" s="1"/>
      <c r="JQC180" s="1"/>
      <c r="JQD180" s="1"/>
      <c r="JQE180" s="1"/>
      <c r="JQF180" s="1"/>
      <c r="JQG180" s="1"/>
      <c r="JQH180" s="1"/>
      <c r="JQI180" s="1"/>
      <c r="JQJ180" s="1"/>
      <c r="JQK180" s="1"/>
      <c r="JQL180" s="1"/>
      <c r="JQM180" s="1"/>
      <c r="JQN180" s="1"/>
      <c r="JQO180" s="1"/>
      <c r="JQP180" s="1"/>
      <c r="JQQ180" s="1"/>
      <c r="JQR180" s="1"/>
      <c r="JQS180" s="1"/>
      <c r="JQT180" s="1"/>
      <c r="JQU180" s="1"/>
      <c r="JQV180" s="1"/>
      <c r="JQW180" s="1"/>
      <c r="JQX180" s="1"/>
      <c r="JQY180" s="1"/>
      <c r="JQZ180" s="1"/>
      <c r="JRA180" s="1"/>
      <c r="JRB180" s="1"/>
      <c r="JRC180" s="1"/>
      <c r="JRD180" s="1"/>
      <c r="JRE180" s="1"/>
      <c r="JRF180" s="1"/>
      <c r="JRG180" s="1"/>
      <c r="JRH180" s="1"/>
      <c r="JRI180" s="1"/>
      <c r="JRJ180" s="1"/>
      <c r="JRK180" s="1"/>
      <c r="JRL180" s="1"/>
      <c r="JRM180" s="1"/>
      <c r="JRN180" s="1"/>
      <c r="JRO180" s="1"/>
      <c r="JRP180" s="1"/>
      <c r="JRQ180" s="1"/>
      <c r="JRR180" s="1"/>
      <c r="JRS180" s="1"/>
      <c r="JRT180" s="1"/>
      <c r="JRU180" s="1"/>
      <c r="JRV180" s="1"/>
      <c r="JRW180" s="1"/>
      <c r="JRX180" s="1"/>
      <c r="JRY180" s="1"/>
      <c r="JRZ180" s="1"/>
      <c r="JSA180" s="1"/>
      <c r="JSB180" s="1"/>
      <c r="JSC180" s="1"/>
      <c r="JSD180" s="1"/>
      <c r="JSE180" s="1"/>
      <c r="JSF180" s="1"/>
      <c r="JSG180" s="1"/>
      <c r="JSH180" s="1"/>
      <c r="JSI180" s="1"/>
      <c r="JSJ180" s="1"/>
      <c r="JSK180" s="1"/>
      <c r="JSL180" s="1"/>
      <c r="JSM180" s="1"/>
      <c r="JSN180" s="1"/>
      <c r="JSO180" s="1"/>
      <c r="JSP180" s="1"/>
      <c r="JSQ180" s="1"/>
      <c r="JSR180" s="1"/>
      <c r="JSS180" s="1"/>
      <c r="JST180" s="1"/>
      <c r="JSU180" s="1"/>
      <c r="JSV180" s="1"/>
      <c r="JSW180" s="1"/>
      <c r="JSX180" s="1"/>
      <c r="JSY180" s="1"/>
      <c r="JSZ180" s="1"/>
      <c r="JTA180" s="1"/>
      <c r="JTB180" s="1"/>
      <c r="JTC180" s="1"/>
      <c r="JTD180" s="1"/>
      <c r="JTE180" s="1"/>
      <c r="JTF180" s="1"/>
      <c r="JTG180" s="1"/>
      <c r="JTH180" s="1"/>
      <c r="JTI180" s="1"/>
      <c r="JTJ180" s="1"/>
      <c r="JTK180" s="1"/>
      <c r="JTL180" s="1"/>
      <c r="JTM180" s="1"/>
      <c r="JTN180" s="1"/>
      <c r="JTO180" s="1"/>
      <c r="JTP180" s="1"/>
      <c r="JTQ180" s="1"/>
      <c r="JTR180" s="1"/>
      <c r="JTS180" s="1"/>
      <c r="JTT180" s="1"/>
      <c r="JTU180" s="1"/>
      <c r="JTV180" s="1"/>
      <c r="JTW180" s="1"/>
      <c r="JTX180" s="1"/>
      <c r="JTY180" s="1"/>
      <c r="JTZ180" s="1"/>
      <c r="JUA180" s="1"/>
      <c r="JUB180" s="1"/>
      <c r="JUC180" s="1"/>
      <c r="JUD180" s="1"/>
      <c r="JUE180" s="1"/>
      <c r="JUF180" s="1"/>
      <c r="JUG180" s="1"/>
      <c r="JUH180" s="1"/>
      <c r="JUI180" s="1"/>
      <c r="JUJ180" s="1"/>
      <c r="JUK180" s="1"/>
      <c r="JUL180" s="1"/>
      <c r="JUM180" s="1"/>
      <c r="JUN180" s="1"/>
      <c r="JUO180" s="1"/>
      <c r="JUP180" s="1"/>
      <c r="JUQ180" s="1"/>
      <c r="JUR180" s="1"/>
      <c r="JUS180" s="1"/>
      <c r="JUT180" s="1"/>
      <c r="JUU180" s="1"/>
      <c r="JUV180" s="1"/>
      <c r="JUW180" s="1"/>
      <c r="JUX180" s="1"/>
      <c r="JUY180" s="1"/>
      <c r="JUZ180" s="1"/>
      <c r="JVA180" s="1"/>
      <c r="JVB180" s="1"/>
      <c r="JVC180" s="1"/>
      <c r="JVD180" s="1"/>
      <c r="JVE180" s="1"/>
      <c r="JVF180" s="1"/>
      <c r="JVG180" s="1"/>
      <c r="JVH180" s="1"/>
      <c r="JVI180" s="1"/>
      <c r="JVJ180" s="1"/>
      <c r="JVK180" s="1"/>
      <c r="JVL180" s="1"/>
      <c r="JVM180" s="1"/>
      <c r="JVN180" s="1"/>
      <c r="JVO180" s="1"/>
      <c r="JVP180" s="1"/>
      <c r="JVQ180" s="1"/>
      <c r="JVR180" s="1"/>
      <c r="JVS180" s="1"/>
      <c r="JVT180" s="1"/>
      <c r="JVU180" s="1"/>
      <c r="JVV180" s="1"/>
      <c r="JVW180" s="1"/>
      <c r="JVX180" s="1"/>
      <c r="JVY180" s="1"/>
      <c r="JVZ180" s="1"/>
      <c r="JWA180" s="1"/>
      <c r="JWB180" s="1"/>
      <c r="JWC180" s="1"/>
      <c r="JWD180" s="1"/>
      <c r="JWE180" s="1"/>
      <c r="JWF180" s="1"/>
      <c r="JWG180" s="1"/>
      <c r="JWH180" s="1"/>
      <c r="JWI180" s="1"/>
      <c r="JWJ180" s="1"/>
      <c r="JWK180" s="1"/>
      <c r="JWL180" s="1"/>
      <c r="JWM180" s="1"/>
      <c r="JWN180" s="1"/>
      <c r="JWO180" s="1"/>
      <c r="JWP180" s="1"/>
      <c r="JWQ180" s="1"/>
      <c r="JWR180" s="1"/>
      <c r="JWS180" s="1"/>
      <c r="JWT180" s="1"/>
      <c r="JWU180" s="1"/>
      <c r="JWV180" s="1"/>
      <c r="JWW180" s="1"/>
      <c r="JWX180" s="1"/>
      <c r="JWY180" s="1"/>
      <c r="JWZ180" s="1"/>
      <c r="JXA180" s="1"/>
      <c r="JXB180" s="1"/>
      <c r="JXC180" s="1"/>
      <c r="JXD180" s="1"/>
      <c r="JXE180" s="1"/>
      <c r="JXF180" s="1"/>
      <c r="JXG180" s="1"/>
      <c r="JXH180" s="1"/>
      <c r="JXI180" s="1"/>
      <c r="JXJ180" s="1"/>
      <c r="JXK180" s="1"/>
      <c r="JXL180" s="1"/>
      <c r="JXM180" s="1"/>
      <c r="JXN180" s="1"/>
      <c r="JXO180" s="1"/>
      <c r="JXP180" s="1"/>
      <c r="JXQ180" s="1"/>
      <c r="JXR180" s="1"/>
      <c r="JXS180" s="1"/>
      <c r="JXT180" s="1"/>
      <c r="JXU180" s="1"/>
      <c r="JXV180" s="1"/>
      <c r="JXW180" s="1"/>
      <c r="JXX180" s="1"/>
      <c r="JXY180" s="1"/>
      <c r="JXZ180" s="1"/>
      <c r="JYA180" s="1"/>
      <c r="JYB180" s="1"/>
      <c r="JYC180" s="1"/>
      <c r="JYD180" s="1"/>
      <c r="JYE180" s="1"/>
      <c r="JYF180" s="1"/>
      <c r="JYG180" s="1"/>
      <c r="JYH180" s="1"/>
      <c r="JYI180" s="1"/>
      <c r="JYJ180" s="1"/>
      <c r="JYK180" s="1"/>
      <c r="JYL180" s="1"/>
      <c r="JYM180" s="1"/>
      <c r="JYN180" s="1"/>
      <c r="JYO180" s="1"/>
      <c r="JYP180" s="1"/>
      <c r="JYQ180" s="1"/>
      <c r="JYR180" s="1"/>
      <c r="JYS180" s="1"/>
      <c r="JYT180" s="1"/>
      <c r="JYU180" s="1"/>
      <c r="JYV180" s="1"/>
      <c r="JYW180" s="1"/>
      <c r="JYX180" s="1"/>
      <c r="JYY180" s="1"/>
      <c r="JYZ180" s="1"/>
      <c r="JZA180" s="1"/>
      <c r="JZB180" s="1"/>
      <c r="JZC180" s="1"/>
      <c r="JZD180" s="1"/>
      <c r="JZE180" s="1"/>
      <c r="JZF180" s="1"/>
      <c r="JZG180" s="1"/>
      <c r="JZH180" s="1"/>
      <c r="JZI180" s="1"/>
      <c r="JZJ180" s="1"/>
      <c r="JZK180" s="1"/>
      <c r="JZL180" s="1"/>
      <c r="JZM180" s="1"/>
      <c r="JZN180" s="1"/>
      <c r="JZO180" s="1"/>
      <c r="JZP180" s="1"/>
      <c r="JZQ180" s="1"/>
      <c r="JZR180" s="1"/>
      <c r="JZS180" s="1"/>
      <c r="JZT180" s="1"/>
      <c r="JZU180" s="1"/>
      <c r="JZV180" s="1"/>
      <c r="JZW180" s="1"/>
      <c r="JZX180" s="1"/>
      <c r="JZY180" s="1"/>
      <c r="JZZ180" s="1"/>
      <c r="KAA180" s="1"/>
      <c r="KAB180" s="1"/>
      <c r="KAC180" s="1"/>
      <c r="KAD180" s="1"/>
      <c r="KAE180" s="1"/>
      <c r="KAF180" s="1"/>
      <c r="KAG180" s="1"/>
      <c r="KAH180" s="1"/>
      <c r="KAI180" s="1"/>
      <c r="KAJ180" s="1"/>
      <c r="KAK180" s="1"/>
      <c r="KAL180" s="1"/>
      <c r="KAM180" s="1"/>
      <c r="KAN180" s="1"/>
      <c r="KAO180" s="1"/>
      <c r="KAP180" s="1"/>
      <c r="KAQ180" s="1"/>
      <c r="KAR180" s="1"/>
      <c r="KAS180" s="1"/>
      <c r="KAT180" s="1"/>
      <c r="KAU180" s="1"/>
      <c r="KAV180" s="1"/>
      <c r="KAW180" s="1"/>
      <c r="KAX180" s="1"/>
      <c r="KAY180" s="1"/>
      <c r="KAZ180" s="1"/>
      <c r="KBA180" s="1"/>
      <c r="KBB180" s="1"/>
      <c r="KBC180" s="1"/>
      <c r="KBD180" s="1"/>
      <c r="KBE180" s="1"/>
      <c r="KBF180" s="1"/>
      <c r="KBG180" s="1"/>
      <c r="KBH180" s="1"/>
      <c r="KBI180" s="1"/>
      <c r="KBJ180" s="1"/>
      <c r="KBK180" s="1"/>
      <c r="KBL180" s="1"/>
      <c r="KBM180" s="1"/>
      <c r="KBN180" s="1"/>
      <c r="KBO180" s="1"/>
      <c r="KBP180" s="1"/>
      <c r="KBQ180" s="1"/>
      <c r="KBR180" s="1"/>
      <c r="KBS180" s="1"/>
      <c r="KBT180" s="1"/>
      <c r="KBU180" s="1"/>
      <c r="KBV180" s="1"/>
      <c r="KBW180" s="1"/>
      <c r="KBX180" s="1"/>
      <c r="KBY180" s="1"/>
      <c r="KBZ180" s="1"/>
      <c r="KCA180" s="1"/>
      <c r="KCB180" s="1"/>
      <c r="KCC180" s="1"/>
      <c r="KCD180" s="1"/>
      <c r="KCE180" s="1"/>
      <c r="KCF180" s="1"/>
      <c r="KCG180" s="1"/>
      <c r="KCH180" s="1"/>
      <c r="KCI180" s="1"/>
      <c r="KCJ180" s="1"/>
      <c r="KCK180" s="1"/>
      <c r="KCL180" s="1"/>
      <c r="KCM180" s="1"/>
      <c r="KCN180" s="1"/>
      <c r="KCO180" s="1"/>
      <c r="KCP180" s="1"/>
      <c r="KCQ180" s="1"/>
      <c r="KCR180" s="1"/>
      <c r="KCS180" s="1"/>
      <c r="KCT180" s="1"/>
      <c r="KCU180" s="1"/>
      <c r="KCV180" s="1"/>
      <c r="KCW180" s="1"/>
      <c r="KCX180" s="1"/>
      <c r="KCY180" s="1"/>
      <c r="KCZ180" s="1"/>
      <c r="KDA180" s="1"/>
      <c r="KDB180" s="1"/>
      <c r="KDC180" s="1"/>
      <c r="KDD180" s="1"/>
      <c r="KDE180" s="1"/>
      <c r="KDF180" s="1"/>
      <c r="KDG180" s="1"/>
      <c r="KDH180" s="1"/>
      <c r="KDI180" s="1"/>
      <c r="KDJ180" s="1"/>
      <c r="KDK180" s="1"/>
      <c r="KDL180" s="1"/>
      <c r="KDM180" s="1"/>
      <c r="KDN180" s="1"/>
      <c r="KDO180" s="1"/>
      <c r="KDP180" s="1"/>
      <c r="KDQ180" s="1"/>
      <c r="KDR180" s="1"/>
      <c r="KDS180" s="1"/>
      <c r="KDT180" s="1"/>
      <c r="KDU180" s="1"/>
      <c r="KDV180" s="1"/>
      <c r="KDW180" s="1"/>
      <c r="KDX180" s="1"/>
      <c r="KDY180" s="1"/>
      <c r="KDZ180" s="1"/>
      <c r="KEA180" s="1"/>
      <c r="KEB180" s="1"/>
      <c r="KEC180" s="1"/>
      <c r="KED180" s="1"/>
      <c r="KEE180" s="1"/>
      <c r="KEF180" s="1"/>
      <c r="KEG180" s="1"/>
      <c r="KEH180" s="1"/>
      <c r="KEI180" s="1"/>
      <c r="KEJ180" s="1"/>
      <c r="KEK180" s="1"/>
      <c r="KEL180" s="1"/>
      <c r="KEM180" s="1"/>
      <c r="KEN180" s="1"/>
      <c r="KEO180" s="1"/>
      <c r="KEP180" s="1"/>
      <c r="KEQ180" s="1"/>
      <c r="KER180" s="1"/>
      <c r="KES180" s="1"/>
      <c r="KET180" s="1"/>
      <c r="KEU180" s="1"/>
      <c r="KEV180" s="1"/>
      <c r="KEW180" s="1"/>
      <c r="KEX180" s="1"/>
      <c r="KEY180" s="1"/>
      <c r="KEZ180" s="1"/>
      <c r="KFA180" s="1"/>
      <c r="KFB180" s="1"/>
      <c r="KFC180" s="1"/>
      <c r="KFD180" s="1"/>
      <c r="KFE180" s="1"/>
      <c r="KFF180" s="1"/>
      <c r="KFG180" s="1"/>
      <c r="KFH180" s="1"/>
      <c r="KFI180" s="1"/>
      <c r="KFJ180" s="1"/>
      <c r="KFK180" s="1"/>
      <c r="KFL180" s="1"/>
      <c r="KFM180" s="1"/>
      <c r="KFN180" s="1"/>
      <c r="KFO180" s="1"/>
      <c r="KFP180" s="1"/>
      <c r="KFQ180" s="1"/>
      <c r="KFR180" s="1"/>
      <c r="KFS180" s="1"/>
      <c r="KFT180" s="1"/>
      <c r="KFU180" s="1"/>
      <c r="KFV180" s="1"/>
      <c r="KFW180" s="1"/>
      <c r="KFX180" s="1"/>
      <c r="KFY180" s="1"/>
      <c r="KFZ180" s="1"/>
      <c r="KGA180" s="1"/>
      <c r="KGB180" s="1"/>
      <c r="KGC180" s="1"/>
      <c r="KGD180" s="1"/>
      <c r="KGE180" s="1"/>
      <c r="KGF180" s="1"/>
      <c r="KGG180" s="1"/>
      <c r="KGH180" s="1"/>
      <c r="KGI180" s="1"/>
      <c r="KGJ180" s="1"/>
      <c r="KGK180" s="1"/>
      <c r="KGL180" s="1"/>
      <c r="KGM180" s="1"/>
      <c r="KGN180" s="1"/>
      <c r="KGO180" s="1"/>
      <c r="KGP180" s="1"/>
      <c r="KGQ180" s="1"/>
      <c r="KGR180" s="1"/>
      <c r="KGS180" s="1"/>
      <c r="KGT180" s="1"/>
      <c r="KGU180" s="1"/>
      <c r="KGV180" s="1"/>
      <c r="KGW180" s="1"/>
      <c r="KGX180" s="1"/>
      <c r="KGY180" s="1"/>
      <c r="KGZ180" s="1"/>
      <c r="KHA180" s="1"/>
      <c r="KHB180" s="1"/>
      <c r="KHC180" s="1"/>
      <c r="KHD180" s="1"/>
      <c r="KHE180" s="1"/>
      <c r="KHF180" s="1"/>
      <c r="KHG180" s="1"/>
      <c r="KHH180" s="1"/>
      <c r="KHI180" s="1"/>
      <c r="KHJ180" s="1"/>
      <c r="KHK180" s="1"/>
      <c r="KHL180" s="1"/>
      <c r="KHM180" s="1"/>
      <c r="KHN180" s="1"/>
      <c r="KHO180" s="1"/>
      <c r="KHP180" s="1"/>
      <c r="KHQ180" s="1"/>
      <c r="KHR180" s="1"/>
      <c r="KHS180" s="1"/>
      <c r="KHT180" s="1"/>
      <c r="KHU180" s="1"/>
      <c r="KHV180" s="1"/>
      <c r="KHW180" s="1"/>
      <c r="KHX180" s="1"/>
      <c r="KHY180" s="1"/>
      <c r="KHZ180" s="1"/>
      <c r="KIA180" s="1"/>
      <c r="KIB180" s="1"/>
      <c r="KIC180" s="1"/>
      <c r="KID180" s="1"/>
      <c r="KIE180" s="1"/>
      <c r="KIF180" s="1"/>
      <c r="KIG180" s="1"/>
      <c r="KIH180" s="1"/>
      <c r="KII180" s="1"/>
      <c r="KIJ180" s="1"/>
      <c r="KIK180" s="1"/>
      <c r="KIL180" s="1"/>
      <c r="KIM180" s="1"/>
      <c r="KIN180" s="1"/>
      <c r="KIO180" s="1"/>
      <c r="KIP180" s="1"/>
      <c r="KIQ180" s="1"/>
      <c r="KIR180" s="1"/>
      <c r="KIS180" s="1"/>
      <c r="KIT180" s="1"/>
      <c r="KIU180" s="1"/>
      <c r="KIV180" s="1"/>
      <c r="KIW180" s="1"/>
      <c r="KIX180" s="1"/>
      <c r="KIY180" s="1"/>
      <c r="KIZ180" s="1"/>
      <c r="KJA180" s="1"/>
      <c r="KJB180" s="1"/>
      <c r="KJC180" s="1"/>
      <c r="KJD180" s="1"/>
      <c r="KJE180" s="1"/>
      <c r="KJF180" s="1"/>
      <c r="KJG180" s="1"/>
      <c r="KJH180" s="1"/>
      <c r="KJI180" s="1"/>
      <c r="KJJ180" s="1"/>
      <c r="KJK180" s="1"/>
      <c r="KJL180" s="1"/>
      <c r="KJM180" s="1"/>
      <c r="KJN180" s="1"/>
      <c r="KJO180" s="1"/>
      <c r="KJP180" s="1"/>
      <c r="KJQ180" s="1"/>
      <c r="KJR180" s="1"/>
      <c r="KJS180" s="1"/>
      <c r="KJT180" s="1"/>
      <c r="KJU180" s="1"/>
      <c r="KJV180" s="1"/>
      <c r="KJW180" s="1"/>
      <c r="KJX180" s="1"/>
      <c r="KJY180" s="1"/>
      <c r="KJZ180" s="1"/>
      <c r="KKA180" s="1"/>
      <c r="KKB180" s="1"/>
      <c r="KKC180" s="1"/>
      <c r="KKD180" s="1"/>
      <c r="KKE180" s="1"/>
      <c r="KKF180" s="1"/>
      <c r="KKG180" s="1"/>
      <c r="KKH180" s="1"/>
      <c r="KKI180" s="1"/>
      <c r="KKJ180" s="1"/>
      <c r="KKK180" s="1"/>
      <c r="KKL180" s="1"/>
      <c r="KKM180" s="1"/>
      <c r="KKN180" s="1"/>
      <c r="KKO180" s="1"/>
      <c r="KKP180" s="1"/>
      <c r="KKQ180" s="1"/>
      <c r="KKR180" s="1"/>
      <c r="KKS180" s="1"/>
      <c r="KKT180" s="1"/>
      <c r="KKU180" s="1"/>
      <c r="KKV180" s="1"/>
      <c r="KKW180" s="1"/>
      <c r="KKX180" s="1"/>
      <c r="KKY180" s="1"/>
      <c r="KKZ180" s="1"/>
      <c r="KLA180" s="1"/>
      <c r="KLB180" s="1"/>
      <c r="KLC180" s="1"/>
      <c r="KLD180" s="1"/>
      <c r="KLE180" s="1"/>
      <c r="KLF180" s="1"/>
      <c r="KLG180" s="1"/>
      <c r="KLH180" s="1"/>
      <c r="KLI180" s="1"/>
      <c r="KLJ180" s="1"/>
      <c r="KLK180" s="1"/>
      <c r="KLL180" s="1"/>
      <c r="KLM180" s="1"/>
      <c r="KLN180" s="1"/>
      <c r="KLO180" s="1"/>
      <c r="KLP180" s="1"/>
      <c r="KLQ180" s="1"/>
      <c r="KLR180" s="1"/>
      <c r="KLS180" s="1"/>
      <c r="KLT180" s="1"/>
      <c r="KLU180" s="1"/>
      <c r="KLV180" s="1"/>
      <c r="KLW180" s="1"/>
      <c r="KLX180" s="1"/>
      <c r="KLY180" s="1"/>
      <c r="KLZ180" s="1"/>
      <c r="KMA180" s="1"/>
      <c r="KMB180" s="1"/>
      <c r="KMC180" s="1"/>
      <c r="KMD180" s="1"/>
      <c r="KME180" s="1"/>
      <c r="KMF180" s="1"/>
      <c r="KMG180" s="1"/>
      <c r="KMH180" s="1"/>
      <c r="KMI180" s="1"/>
      <c r="KMJ180" s="1"/>
      <c r="KMK180" s="1"/>
      <c r="KML180" s="1"/>
      <c r="KMM180" s="1"/>
      <c r="KMN180" s="1"/>
      <c r="KMO180" s="1"/>
      <c r="KMP180" s="1"/>
      <c r="KMQ180" s="1"/>
      <c r="KMR180" s="1"/>
      <c r="KMS180" s="1"/>
      <c r="KMT180" s="1"/>
      <c r="KMU180" s="1"/>
      <c r="KMV180" s="1"/>
      <c r="KMW180" s="1"/>
      <c r="KMX180" s="1"/>
      <c r="KMY180" s="1"/>
      <c r="KMZ180" s="1"/>
      <c r="KNA180" s="1"/>
      <c r="KNB180" s="1"/>
      <c r="KNC180" s="1"/>
      <c r="KND180" s="1"/>
      <c r="KNE180" s="1"/>
      <c r="KNF180" s="1"/>
      <c r="KNG180" s="1"/>
      <c r="KNH180" s="1"/>
      <c r="KNI180" s="1"/>
      <c r="KNJ180" s="1"/>
      <c r="KNK180" s="1"/>
      <c r="KNL180" s="1"/>
      <c r="KNM180" s="1"/>
      <c r="KNN180" s="1"/>
      <c r="KNO180" s="1"/>
      <c r="KNP180" s="1"/>
      <c r="KNQ180" s="1"/>
      <c r="KNR180" s="1"/>
      <c r="KNS180" s="1"/>
      <c r="KNT180" s="1"/>
      <c r="KNU180" s="1"/>
      <c r="KNV180" s="1"/>
      <c r="KNW180" s="1"/>
      <c r="KNX180" s="1"/>
      <c r="KNY180" s="1"/>
      <c r="KNZ180" s="1"/>
      <c r="KOA180" s="1"/>
      <c r="KOB180" s="1"/>
      <c r="KOC180" s="1"/>
      <c r="KOD180" s="1"/>
      <c r="KOE180" s="1"/>
      <c r="KOF180" s="1"/>
      <c r="KOG180" s="1"/>
      <c r="KOH180" s="1"/>
      <c r="KOI180" s="1"/>
      <c r="KOJ180" s="1"/>
      <c r="KOK180" s="1"/>
      <c r="KOL180" s="1"/>
      <c r="KOM180" s="1"/>
      <c r="KON180" s="1"/>
      <c r="KOO180" s="1"/>
      <c r="KOP180" s="1"/>
      <c r="KOQ180" s="1"/>
      <c r="KOR180" s="1"/>
      <c r="KOS180" s="1"/>
      <c r="KOT180" s="1"/>
      <c r="KOU180" s="1"/>
      <c r="KOV180" s="1"/>
      <c r="KOW180" s="1"/>
      <c r="KOX180" s="1"/>
      <c r="KOY180" s="1"/>
      <c r="KOZ180" s="1"/>
      <c r="KPA180" s="1"/>
      <c r="KPB180" s="1"/>
      <c r="KPC180" s="1"/>
      <c r="KPD180" s="1"/>
      <c r="KPE180" s="1"/>
      <c r="KPF180" s="1"/>
      <c r="KPG180" s="1"/>
      <c r="KPH180" s="1"/>
      <c r="KPI180" s="1"/>
      <c r="KPJ180" s="1"/>
      <c r="KPK180" s="1"/>
      <c r="KPL180" s="1"/>
      <c r="KPM180" s="1"/>
      <c r="KPN180" s="1"/>
      <c r="KPO180" s="1"/>
      <c r="KPP180" s="1"/>
      <c r="KPQ180" s="1"/>
      <c r="KPR180" s="1"/>
      <c r="KPS180" s="1"/>
      <c r="KPT180" s="1"/>
      <c r="KPU180" s="1"/>
      <c r="KPV180" s="1"/>
      <c r="KPW180" s="1"/>
      <c r="KPX180" s="1"/>
      <c r="KPY180" s="1"/>
      <c r="KPZ180" s="1"/>
      <c r="KQA180" s="1"/>
      <c r="KQB180" s="1"/>
      <c r="KQC180" s="1"/>
      <c r="KQD180" s="1"/>
      <c r="KQE180" s="1"/>
      <c r="KQF180" s="1"/>
      <c r="KQG180" s="1"/>
      <c r="KQH180" s="1"/>
      <c r="KQI180" s="1"/>
      <c r="KQJ180" s="1"/>
      <c r="KQK180" s="1"/>
      <c r="KQL180" s="1"/>
      <c r="KQM180" s="1"/>
      <c r="KQN180" s="1"/>
      <c r="KQO180" s="1"/>
      <c r="KQP180" s="1"/>
      <c r="KQQ180" s="1"/>
      <c r="KQR180" s="1"/>
      <c r="KQS180" s="1"/>
      <c r="KQT180" s="1"/>
      <c r="KQU180" s="1"/>
      <c r="KQV180" s="1"/>
      <c r="KQW180" s="1"/>
      <c r="KQX180" s="1"/>
      <c r="KQY180" s="1"/>
      <c r="KQZ180" s="1"/>
      <c r="KRA180" s="1"/>
      <c r="KRB180" s="1"/>
      <c r="KRC180" s="1"/>
      <c r="KRD180" s="1"/>
      <c r="KRE180" s="1"/>
      <c r="KRF180" s="1"/>
      <c r="KRG180" s="1"/>
      <c r="KRH180" s="1"/>
      <c r="KRI180" s="1"/>
      <c r="KRJ180" s="1"/>
      <c r="KRK180" s="1"/>
      <c r="KRL180" s="1"/>
      <c r="KRM180" s="1"/>
      <c r="KRN180" s="1"/>
      <c r="KRO180" s="1"/>
      <c r="KRP180" s="1"/>
      <c r="KRQ180" s="1"/>
      <c r="KRR180" s="1"/>
      <c r="KRS180" s="1"/>
      <c r="KRT180" s="1"/>
      <c r="KRU180" s="1"/>
      <c r="KRV180" s="1"/>
      <c r="KRW180" s="1"/>
      <c r="KRX180" s="1"/>
      <c r="KRY180" s="1"/>
      <c r="KRZ180" s="1"/>
      <c r="KSA180" s="1"/>
      <c r="KSB180" s="1"/>
      <c r="KSC180" s="1"/>
      <c r="KSD180" s="1"/>
      <c r="KSE180" s="1"/>
      <c r="KSF180" s="1"/>
      <c r="KSG180" s="1"/>
      <c r="KSH180" s="1"/>
      <c r="KSI180" s="1"/>
      <c r="KSJ180" s="1"/>
      <c r="KSK180" s="1"/>
      <c r="KSL180" s="1"/>
      <c r="KSM180" s="1"/>
      <c r="KSN180" s="1"/>
      <c r="KSO180" s="1"/>
      <c r="KSP180" s="1"/>
      <c r="KSQ180" s="1"/>
      <c r="KSR180" s="1"/>
      <c r="KSS180" s="1"/>
      <c r="KST180" s="1"/>
      <c r="KSU180" s="1"/>
      <c r="KSV180" s="1"/>
      <c r="KSW180" s="1"/>
      <c r="KSX180" s="1"/>
      <c r="KSY180" s="1"/>
      <c r="KSZ180" s="1"/>
      <c r="KTA180" s="1"/>
      <c r="KTB180" s="1"/>
      <c r="KTC180" s="1"/>
      <c r="KTD180" s="1"/>
      <c r="KTE180" s="1"/>
      <c r="KTF180" s="1"/>
      <c r="KTG180" s="1"/>
      <c r="KTH180" s="1"/>
      <c r="KTI180" s="1"/>
      <c r="KTJ180" s="1"/>
      <c r="KTK180" s="1"/>
      <c r="KTL180" s="1"/>
      <c r="KTM180" s="1"/>
      <c r="KTN180" s="1"/>
      <c r="KTO180" s="1"/>
      <c r="KTP180" s="1"/>
      <c r="KTQ180" s="1"/>
      <c r="KTR180" s="1"/>
      <c r="KTS180" s="1"/>
      <c r="KTT180" s="1"/>
      <c r="KTU180" s="1"/>
      <c r="KTV180" s="1"/>
      <c r="KTW180" s="1"/>
      <c r="KTX180" s="1"/>
      <c r="KTY180" s="1"/>
      <c r="KTZ180" s="1"/>
      <c r="KUA180" s="1"/>
      <c r="KUB180" s="1"/>
      <c r="KUC180" s="1"/>
      <c r="KUD180" s="1"/>
      <c r="KUE180" s="1"/>
      <c r="KUF180" s="1"/>
      <c r="KUG180" s="1"/>
      <c r="KUH180" s="1"/>
      <c r="KUI180" s="1"/>
      <c r="KUJ180" s="1"/>
      <c r="KUK180" s="1"/>
      <c r="KUL180" s="1"/>
      <c r="KUM180" s="1"/>
      <c r="KUN180" s="1"/>
      <c r="KUO180" s="1"/>
      <c r="KUP180" s="1"/>
      <c r="KUQ180" s="1"/>
      <c r="KUR180" s="1"/>
      <c r="KUS180" s="1"/>
      <c r="KUT180" s="1"/>
      <c r="KUU180" s="1"/>
      <c r="KUV180" s="1"/>
      <c r="KUW180" s="1"/>
      <c r="KUX180" s="1"/>
      <c r="KUY180" s="1"/>
      <c r="KUZ180" s="1"/>
      <c r="KVA180" s="1"/>
      <c r="KVB180" s="1"/>
      <c r="KVC180" s="1"/>
      <c r="KVD180" s="1"/>
      <c r="KVE180" s="1"/>
      <c r="KVF180" s="1"/>
      <c r="KVG180" s="1"/>
      <c r="KVH180" s="1"/>
      <c r="KVI180" s="1"/>
      <c r="KVJ180" s="1"/>
      <c r="KVK180" s="1"/>
      <c r="KVL180" s="1"/>
      <c r="KVM180" s="1"/>
      <c r="KVN180" s="1"/>
      <c r="KVO180" s="1"/>
      <c r="KVP180" s="1"/>
      <c r="KVQ180" s="1"/>
      <c r="KVR180" s="1"/>
      <c r="KVS180" s="1"/>
      <c r="KVT180" s="1"/>
      <c r="KVU180" s="1"/>
      <c r="KVV180" s="1"/>
      <c r="KVW180" s="1"/>
      <c r="KVX180" s="1"/>
      <c r="KVY180" s="1"/>
      <c r="KVZ180" s="1"/>
      <c r="KWA180" s="1"/>
      <c r="KWB180" s="1"/>
      <c r="KWC180" s="1"/>
      <c r="KWD180" s="1"/>
      <c r="KWE180" s="1"/>
      <c r="KWF180" s="1"/>
      <c r="KWG180" s="1"/>
      <c r="KWH180" s="1"/>
      <c r="KWI180" s="1"/>
      <c r="KWJ180" s="1"/>
      <c r="KWK180" s="1"/>
      <c r="KWL180" s="1"/>
      <c r="KWM180" s="1"/>
      <c r="KWN180" s="1"/>
      <c r="KWO180" s="1"/>
      <c r="KWP180" s="1"/>
      <c r="KWQ180" s="1"/>
      <c r="KWR180" s="1"/>
      <c r="KWS180" s="1"/>
      <c r="KWT180" s="1"/>
      <c r="KWU180" s="1"/>
      <c r="KWV180" s="1"/>
      <c r="KWW180" s="1"/>
      <c r="KWX180" s="1"/>
      <c r="KWY180" s="1"/>
      <c r="KWZ180" s="1"/>
      <c r="KXA180" s="1"/>
      <c r="KXB180" s="1"/>
      <c r="KXC180" s="1"/>
      <c r="KXD180" s="1"/>
      <c r="KXE180" s="1"/>
      <c r="KXF180" s="1"/>
      <c r="KXG180" s="1"/>
      <c r="KXH180" s="1"/>
      <c r="KXI180" s="1"/>
      <c r="KXJ180" s="1"/>
      <c r="KXK180" s="1"/>
      <c r="KXL180" s="1"/>
      <c r="KXM180" s="1"/>
      <c r="KXN180" s="1"/>
      <c r="KXO180" s="1"/>
      <c r="KXP180" s="1"/>
      <c r="KXQ180" s="1"/>
      <c r="KXR180" s="1"/>
      <c r="KXS180" s="1"/>
      <c r="KXT180" s="1"/>
      <c r="KXU180" s="1"/>
      <c r="KXV180" s="1"/>
      <c r="KXW180" s="1"/>
      <c r="KXX180" s="1"/>
      <c r="KXY180" s="1"/>
      <c r="KXZ180" s="1"/>
      <c r="KYA180" s="1"/>
      <c r="KYB180" s="1"/>
      <c r="KYC180" s="1"/>
      <c r="KYD180" s="1"/>
      <c r="KYE180" s="1"/>
      <c r="KYF180" s="1"/>
      <c r="KYG180" s="1"/>
      <c r="KYH180" s="1"/>
      <c r="KYI180" s="1"/>
      <c r="KYJ180" s="1"/>
      <c r="KYK180" s="1"/>
      <c r="KYL180" s="1"/>
      <c r="KYM180" s="1"/>
      <c r="KYN180" s="1"/>
      <c r="KYO180" s="1"/>
      <c r="KYP180" s="1"/>
      <c r="KYQ180" s="1"/>
      <c r="KYR180" s="1"/>
      <c r="KYS180" s="1"/>
      <c r="KYT180" s="1"/>
      <c r="KYU180" s="1"/>
      <c r="KYV180" s="1"/>
      <c r="KYW180" s="1"/>
      <c r="KYX180" s="1"/>
      <c r="KYY180" s="1"/>
      <c r="KYZ180" s="1"/>
      <c r="KZA180" s="1"/>
      <c r="KZB180" s="1"/>
      <c r="KZC180" s="1"/>
      <c r="KZD180" s="1"/>
      <c r="KZE180" s="1"/>
      <c r="KZF180" s="1"/>
      <c r="KZG180" s="1"/>
      <c r="KZH180" s="1"/>
      <c r="KZI180" s="1"/>
      <c r="KZJ180" s="1"/>
      <c r="KZK180" s="1"/>
      <c r="KZL180" s="1"/>
      <c r="KZM180" s="1"/>
      <c r="KZN180" s="1"/>
      <c r="KZO180" s="1"/>
      <c r="KZP180" s="1"/>
      <c r="KZQ180" s="1"/>
      <c r="KZR180" s="1"/>
      <c r="KZS180" s="1"/>
      <c r="KZT180" s="1"/>
      <c r="KZU180" s="1"/>
      <c r="KZV180" s="1"/>
      <c r="KZW180" s="1"/>
      <c r="KZX180" s="1"/>
      <c r="KZY180" s="1"/>
      <c r="KZZ180" s="1"/>
      <c r="LAA180" s="1"/>
      <c r="LAB180" s="1"/>
      <c r="LAC180" s="1"/>
      <c r="LAD180" s="1"/>
      <c r="LAE180" s="1"/>
      <c r="LAF180" s="1"/>
      <c r="LAG180" s="1"/>
      <c r="LAH180" s="1"/>
      <c r="LAI180" s="1"/>
      <c r="LAJ180" s="1"/>
      <c r="LAK180" s="1"/>
      <c r="LAL180" s="1"/>
      <c r="LAM180" s="1"/>
      <c r="LAN180" s="1"/>
      <c r="LAO180" s="1"/>
      <c r="LAP180" s="1"/>
      <c r="LAQ180" s="1"/>
      <c r="LAR180" s="1"/>
      <c r="LAS180" s="1"/>
      <c r="LAT180" s="1"/>
      <c r="LAU180" s="1"/>
      <c r="LAV180" s="1"/>
      <c r="LAW180" s="1"/>
      <c r="LAX180" s="1"/>
      <c r="LAY180" s="1"/>
      <c r="LAZ180" s="1"/>
      <c r="LBA180" s="1"/>
      <c r="LBB180" s="1"/>
      <c r="LBC180" s="1"/>
      <c r="LBD180" s="1"/>
      <c r="LBE180" s="1"/>
      <c r="LBF180" s="1"/>
      <c r="LBG180" s="1"/>
      <c r="LBH180" s="1"/>
      <c r="LBI180" s="1"/>
      <c r="LBJ180" s="1"/>
      <c r="LBK180" s="1"/>
      <c r="LBL180" s="1"/>
      <c r="LBM180" s="1"/>
      <c r="LBN180" s="1"/>
      <c r="LBO180" s="1"/>
      <c r="LBP180" s="1"/>
      <c r="LBQ180" s="1"/>
      <c r="LBR180" s="1"/>
      <c r="LBS180" s="1"/>
      <c r="LBT180" s="1"/>
      <c r="LBU180" s="1"/>
      <c r="LBV180" s="1"/>
      <c r="LBW180" s="1"/>
      <c r="LBX180" s="1"/>
      <c r="LBY180" s="1"/>
      <c r="LBZ180" s="1"/>
      <c r="LCA180" s="1"/>
      <c r="LCB180" s="1"/>
      <c r="LCC180" s="1"/>
      <c r="LCD180" s="1"/>
      <c r="LCE180" s="1"/>
      <c r="LCF180" s="1"/>
      <c r="LCG180" s="1"/>
      <c r="LCH180" s="1"/>
      <c r="LCI180" s="1"/>
      <c r="LCJ180" s="1"/>
      <c r="LCK180" s="1"/>
      <c r="LCL180" s="1"/>
      <c r="LCM180" s="1"/>
      <c r="LCN180" s="1"/>
      <c r="LCO180" s="1"/>
      <c r="LCP180" s="1"/>
      <c r="LCQ180" s="1"/>
      <c r="LCR180" s="1"/>
      <c r="LCS180" s="1"/>
      <c r="LCT180" s="1"/>
      <c r="LCU180" s="1"/>
      <c r="LCV180" s="1"/>
      <c r="LCW180" s="1"/>
      <c r="LCX180" s="1"/>
      <c r="LCY180" s="1"/>
      <c r="LCZ180" s="1"/>
      <c r="LDA180" s="1"/>
      <c r="LDB180" s="1"/>
      <c r="LDC180" s="1"/>
      <c r="LDD180" s="1"/>
      <c r="LDE180" s="1"/>
      <c r="LDF180" s="1"/>
      <c r="LDG180" s="1"/>
      <c r="LDH180" s="1"/>
      <c r="LDI180" s="1"/>
      <c r="LDJ180" s="1"/>
      <c r="LDK180" s="1"/>
      <c r="LDL180" s="1"/>
      <c r="LDM180" s="1"/>
      <c r="LDN180" s="1"/>
      <c r="LDO180" s="1"/>
      <c r="LDP180" s="1"/>
      <c r="LDQ180" s="1"/>
      <c r="LDR180" s="1"/>
      <c r="LDS180" s="1"/>
      <c r="LDT180" s="1"/>
      <c r="LDU180" s="1"/>
      <c r="LDV180" s="1"/>
      <c r="LDW180" s="1"/>
      <c r="LDX180" s="1"/>
      <c r="LDY180" s="1"/>
      <c r="LDZ180" s="1"/>
      <c r="LEA180" s="1"/>
      <c r="LEB180" s="1"/>
      <c r="LEC180" s="1"/>
      <c r="LED180" s="1"/>
      <c r="LEE180" s="1"/>
      <c r="LEF180" s="1"/>
      <c r="LEG180" s="1"/>
      <c r="LEH180" s="1"/>
      <c r="LEI180" s="1"/>
      <c r="LEJ180" s="1"/>
      <c r="LEK180" s="1"/>
      <c r="LEL180" s="1"/>
      <c r="LEM180" s="1"/>
      <c r="LEN180" s="1"/>
      <c r="LEO180" s="1"/>
      <c r="LEP180" s="1"/>
      <c r="LEQ180" s="1"/>
      <c r="LER180" s="1"/>
      <c r="LES180" s="1"/>
      <c r="LET180" s="1"/>
      <c r="LEU180" s="1"/>
      <c r="LEV180" s="1"/>
      <c r="LEW180" s="1"/>
      <c r="LEX180" s="1"/>
      <c r="LEY180" s="1"/>
      <c r="LEZ180" s="1"/>
      <c r="LFA180" s="1"/>
      <c r="LFB180" s="1"/>
      <c r="LFC180" s="1"/>
      <c r="LFD180" s="1"/>
      <c r="LFE180" s="1"/>
      <c r="LFF180" s="1"/>
      <c r="LFG180" s="1"/>
      <c r="LFH180" s="1"/>
      <c r="LFI180" s="1"/>
      <c r="LFJ180" s="1"/>
      <c r="LFK180" s="1"/>
      <c r="LFL180" s="1"/>
      <c r="LFM180" s="1"/>
      <c r="LFN180" s="1"/>
      <c r="LFO180" s="1"/>
      <c r="LFP180" s="1"/>
      <c r="LFQ180" s="1"/>
      <c r="LFR180" s="1"/>
      <c r="LFS180" s="1"/>
      <c r="LFT180" s="1"/>
      <c r="LFU180" s="1"/>
      <c r="LFV180" s="1"/>
      <c r="LFW180" s="1"/>
      <c r="LFX180" s="1"/>
      <c r="LFY180" s="1"/>
      <c r="LFZ180" s="1"/>
      <c r="LGA180" s="1"/>
      <c r="LGB180" s="1"/>
      <c r="LGC180" s="1"/>
      <c r="LGD180" s="1"/>
      <c r="LGE180" s="1"/>
      <c r="LGF180" s="1"/>
      <c r="LGG180" s="1"/>
      <c r="LGH180" s="1"/>
      <c r="LGI180" s="1"/>
      <c r="LGJ180" s="1"/>
      <c r="LGK180" s="1"/>
      <c r="LGL180" s="1"/>
      <c r="LGM180" s="1"/>
      <c r="LGN180" s="1"/>
      <c r="LGO180" s="1"/>
      <c r="LGP180" s="1"/>
      <c r="LGQ180" s="1"/>
      <c r="LGR180" s="1"/>
      <c r="LGS180" s="1"/>
      <c r="LGT180" s="1"/>
      <c r="LGU180" s="1"/>
      <c r="LGV180" s="1"/>
      <c r="LGW180" s="1"/>
      <c r="LGX180" s="1"/>
      <c r="LGY180" s="1"/>
      <c r="LGZ180" s="1"/>
      <c r="LHA180" s="1"/>
      <c r="LHB180" s="1"/>
      <c r="LHC180" s="1"/>
      <c r="LHD180" s="1"/>
      <c r="LHE180" s="1"/>
      <c r="LHF180" s="1"/>
      <c r="LHG180" s="1"/>
      <c r="LHH180" s="1"/>
      <c r="LHI180" s="1"/>
      <c r="LHJ180" s="1"/>
      <c r="LHK180" s="1"/>
      <c r="LHL180" s="1"/>
      <c r="LHM180" s="1"/>
      <c r="LHN180" s="1"/>
      <c r="LHO180" s="1"/>
      <c r="LHP180" s="1"/>
      <c r="LHQ180" s="1"/>
      <c r="LHR180" s="1"/>
      <c r="LHS180" s="1"/>
      <c r="LHT180" s="1"/>
      <c r="LHU180" s="1"/>
      <c r="LHV180" s="1"/>
      <c r="LHW180" s="1"/>
      <c r="LHX180" s="1"/>
      <c r="LHY180" s="1"/>
      <c r="LHZ180" s="1"/>
      <c r="LIA180" s="1"/>
      <c r="LIB180" s="1"/>
      <c r="LIC180" s="1"/>
      <c r="LID180" s="1"/>
      <c r="LIE180" s="1"/>
      <c r="LIF180" s="1"/>
      <c r="LIG180" s="1"/>
      <c r="LIH180" s="1"/>
      <c r="LII180" s="1"/>
      <c r="LIJ180" s="1"/>
      <c r="LIK180" s="1"/>
      <c r="LIL180" s="1"/>
      <c r="LIM180" s="1"/>
      <c r="LIN180" s="1"/>
      <c r="LIO180" s="1"/>
      <c r="LIP180" s="1"/>
      <c r="LIQ180" s="1"/>
      <c r="LIR180" s="1"/>
      <c r="LIS180" s="1"/>
      <c r="LIT180" s="1"/>
      <c r="LIU180" s="1"/>
      <c r="LIV180" s="1"/>
      <c r="LIW180" s="1"/>
      <c r="LIX180" s="1"/>
      <c r="LIY180" s="1"/>
      <c r="LIZ180" s="1"/>
      <c r="LJA180" s="1"/>
      <c r="LJB180" s="1"/>
      <c r="LJC180" s="1"/>
      <c r="LJD180" s="1"/>
      <c r="LJE180" s="1"/>
      <c r="LJF180" s="1"/>
      <c r="LJG180" s="1"/>
      <c r="LJH180" s="1"/>
      <c r="LJI180" s="1"/>
      <c r="LJJ180" s="1"/>
      <c r="LJK180" s="1"/>
      <c r="LJL180" s="1"/>
      <c r="LJM180" s="1"/>
      <c r="LJN180" s="1"/>
      <c r="LJO180" s="1"/>
      <c r="LJP180" s="1"/>
      <c r="LJQ180" s="1"/>
      <c r="LJR180" s="1"/>
      <c r="LJS180" s="1"/>
      <c r="LJT180" s="1"/>
      <c r="LJU180" s="1"/>
      <c r="LJV180" s="1"/>
      <c r="LJW180" s="1"/>
      <c r="LJX180" s="1"/>
      <c r="LJY180" s="1"/>
      <c r="LJZ180" s="1"/>
      <c r="LKA180" s="1"/>
      <c r="LKB180" s="1"/>
      <c r="LKC180" s="1"/>
      <c r="LKD180" s="1"/>
      <c r="LKE180" s="1"/>
      <c r="LKF180" s="1"/>
      <c r="LKG180" s="1"/>
      <c r="LKH180" s="1"/>
      <c r="LKI180" s="1"/>
      <c r="LKJ180" s="1"/>
      <c r="LKK180" s="1"/>
      <c r="LKL180" s="1"/>
      <c r="LKM180" s="1"/>
      <c r="LKN180" s="1"/>
      <c r="LKO180" s="1"/>
      <c r="LKP180" s="1"/>
      <c r="LKQ180" s="1"/>
      <c r="LKR180" s="1"/>
      <c r="LKS180" s="1"/>
      <c r="LKT180" s="1"/>
      <c r="LKU180" s="1"/>
      <c r="LKV180" s="1"/>
      <c r="LKW180" s="1"/>
      <c r="LKX180" s="1"/>
      <c r="LKY180" s="1"/>
      <c r="LKZ180" s="1"/>
      <c r="LLA180" s="1"/>
      <c r="LLB180" s="1"/>
      <c r="LLC180" s="1"/>
      <c r="LLD180" s="1"/>
      <c r="LLE180" s="1"/>
      <c r="LLF180" s="1"/>
      <c r="LLG180" s="1"/>
      <c r="LLH180" s="1"/>
      <c r="LLI180" s="1"/>
      <c r="LLJ180" s="1"/>
      <c r="LLK180" s="1"/>
      <c r="LLL180" s="1"/>
      <c r="LLM180" s="1"/>
      <c r="LLN180" s="1"/>
      <c r="LLO180" s="1"/>
      <c r="LLP180" s="1"/>
      <c r="LLQ180" s="1"/>
      <c r="LLR180" s="1"/>
      <c r="LLS180" s="1"/>
      <c r="LLT180" s="1"/>
      <c r="LLU180" s="1"/>
      <c r="LLV180" s="1"/>
      <c r="LLW180" s="1"/>
      <c r="LLX180" s="1"/>
      <c r="LLY180" s="1"/>
      <c r="LLZ180" s="1"/>
      <c r="LMA180" s="1"/>
      <c r="LMB180" s="1"/>
      <c r="LMC180" s="1"/>
      <c r="LMD180" s="1"/>
      <c r="LME180" s="1"/>
      <c r="LMF180" s="1"/>
      <c r="LMG180" s="1"/>
      <c r="LMH180" s="1"/>
      <c r="LMI180" s="1"/>
      <c r="LMJ180" s="1"/>
      <c r="LMK180" s="1"/>
      <c r="LML180" s="1"/>
      <c r="LMM180" s="1"/>
      <c r="LMN180" s="1"/>
      <c r="LMO180" s="1"/>
      <c r="LMP180" s="1"/>
      <c r="LMQ180" s="1"/>
      <c r="LMR180" s="1"/>
      <c r="LMS180" s="1"/>
      <c r="LMT180" s="1"/>
      <c r="LMU180" s="1"/>
      <c r="LMV180" s="1"/>
      <c r="LMW180" s="1"/>
      <c r="LMX180" s="1"/>
      <c r="LMY180" s="1"/>
      <c r="LMZ180" s="1"/>
      <c r="LNA180" s="1"/>
      <c r="LNB180" s="1"/>
      <c r="LNC180" s="1"/>
      <c r="LND180" s="1"/>
      <c r="LNE180" s="1"/>
      <c r="LNF180" s="1"/>
      <c r="LNG180" s="1"/>
      <c r="LNH180" s="1"/>
      <c r="LNI180" s="1"/>
      <c r="LNJ180" s="1"/>
      <c r="LNK180" s="1"/>
      <c r="LNL180" s="1"/>
      <c r="LNM180" s="1"/>
      <c r="LNN180" s="1"/>
      <c r="LNO180" s="1"/>
      <c r="LNP180" s="1"/>
      <c r="LNQ180" s="1"/>
      <c r="LNR180" s="1"/>
      <c r="LNS180" s="1"/>
      <c r="LNT180" s="1"/>
      <c r="LNU180" s="1"/>
      <c r="LNV180" s="1"/>
      <c r="LNW180" s="1"/>
      <c r="LNX180" s="1"/>
      <c r="LNY180" s="1"/>
      <c r="LNZ180" s="1"/>
      <c r="LOA180" s="1"/>
      <c r="LOB180" s="1"/>
      <c r="LOC180" s="1"/>
      <c r="LOD180" s="1"/>
      <c r="LOE180" s="1"/>
      <c r="LOF180" s="1"/>
      <c r="LOG180" s="1"/>
      <c r="LOH180" s="1"/>
      <c r="LOI180" s="1"/>
      <c r="LOJ180" s="1"/>
      <c r="LOK180" s="1"/>
      <c r="LOL180" s="1"/>
      <c r="LOM180" s="1"/>
      <c r="LON180" s="1"/>
      <c r="LOO180" s="1"/>
      <c r="LOP180" s="1"/>
      <c r="LOQ180" s="1"/>
      <c r="LOR180" s="1"/>
      <c r="LOS180" s="1"/>
      <c r="LOT180" s="1"/>
      <c r="LOU180" s="1"/>
      <c r="LOV180" s="1"/>
      <c r="LOW180" s="1"/>
      <c r="LOX180" s="1"/>
      <c r="LOY180" s="1"/>
      <c r="LOZ180" s="1"/>
      <c r="LPA180" s="1"/>
      <c r="LPB180" s="1"/>
      <c r="LPC180" s="1"/>
      <c r="LPD180" s="1"/>
      <c r="LPE180" s="1"/>
      <c r="LPF180" s="1"/>
      <c r="LPG180" s="1"/>
      <c r="LPH180" s="1"/>
      <c r="LPI180" s="1"/>
      <c r="LPJ180" s="1"/>
      <c r="LPK180" s="1"/>
      <c r="LPL180" s="1"/>
      <c r="LPM180" s="1"/>
      <c r="LPN180" s="1"/>
      <c r="LPO180" s="1"/>
      <c r="LPP180" s="1"/>
      <c r="LPQ180" s="1"/>
      <c r="LPR180" s="1"/>
      <c r="LPS180" s="1"/>
      <c r="LPT180" s="1"/>
      <c r="LPU180" s="1"/>
      <c r="LPV180" s="1"/>
      <c r="LPW180" s="1"/>
      <c r="LPX180" s="1"/>
      <c r="LPY180" s="1"/>
      <c r="LPZ180" s="1"/>
      <c r="LQA180" s="1"/>
      <c r="LQB180" s="1"/>
      <c r="LQC180" s="1"/>
      <c r="LQD180" s="1"/>
      <c r="LQE180" s="1"/>
      <c r="LQF180" s="1"/>
      <c r="LQG180" s="1"/>
      <c r="LQH180" s="1"/>
      <c r="LQI180" s="1"/>
      <c r="LQJ180" s="1"/>
      <c r="LQK180" s="1"/>
      <c r="LQL180" s="1"/>
      <c r="LQM180" s="1"/>
      <c r="LQN180" s="1"/>
      <c r="LQO180" s="1"/>
      <c r="LQP180" s="1"/>
      <c r="LQQ180" s="1"/>
      <c r="LQR180" s="1"/>
      <c r="LQS180" s="1"/>
      <c r="LQT180" s="1"/>
      <c r="LQU180" s="1"/>
      <c r="LQV180" s="1"/>
      <c r="LQW180" s="1"/>
      <c r="LQX180" s="1"/>
      <c r="LQY180" s="1"/>
      <c r="LQZ180" s="1"/>
      <c r="LRA180" s="1"/>
      <c r="LRB180" s="1"/>
      <c r="LRC180" s="1"/>
      <c r="LRD180" s="1"/>
      <c r="LRE180" s="1"/>
      <c r="LRF180" s="1"/>
      <c r="LRG180" s="1"/>
      <c r="LRH180" s="1"/>
      <c r="LRI180" s="1"/>
      <c r="LRJ180" s="1"/>
      <c r="LRK180" s="1"/>
      <c r="LRL180" s="1"/>
      <c r="LRM180" s="1"/>
      <c r="LRN180" s="1"/>
      <c r="LRO180" s="1"/>
      <c r="LRP180" s="1"/>
      <c r="LRQ180" s="1"/>
      <c r="LRR180" s="1"/>
      <c r="LRS180" s="1"/>
      <c r="LRT180" s="1"/>
      <c r="LRU180" s="1"/>
      <c r="LRV180" s="1"/>
      <c r="LRW180" s="1"/>
      <c r="LRX180" s="1"/>
      <c r="LRY180" s="1"/>
      <c r="LRZ180" s="1"/>
      <c r="LSA180" s="1"/>
      <c r="LSB180" s="1"/>
      <c r="LSC180" s="1"/>
      <c r="LSD180" s="1"/>
      <c r="LSE180" s="1"/>
      <c r="LSF180" s="1"/>
      <c r="LSG180" s="1"/>
      <c r="LSH180" s="1"/>
      <c r="LSI180" s="1"/>
      <c r="LSJ180" s="1"/>
      <c r="LSK180" s="1"/>
      <c r="LSL180" s="1"/>
      <c r="LSM180" s="1"/>
      <c r="LSN180" s="1"/>
      <c r="LSO180" s="1"/>
      <c r="LSP180" s="1"/>
      <c r="LSQ180" s="1"/>
      <c r="LSR180" s="1"/>
      <c r="LSS180" s="1"/>
      <c r="LST180" s="1"/>
      <c r="LSU180" s="1"/>
      <c r="LSV180" s="1"/>
      <c r="LSW180" s="1"/>
      <c r="LSX180" s="1"/>
      <c r="LSY180" s="1"/>
      <c r="LSZ180" s="1"/>
      <c r="LTA180" s="1"/>
      <c r="LTB180" s="1"/>
      <c r="LTC180" s="1"/>
      <c r="LTD180" s="1"/>
      <c r="LTE180" s="1"/>
      <c r="LTF180" s="1"/>
      <c r="LTG180" s="1"/>
      <c r="LTH180" s="1"/>
      <c r="LTI180" s="1"/>
      <c r="LTJ180" s="1"/>
      <c r="LTK180" s="1"/>
      <c r="LTL180" s="1"/>
      <c r="LTM180" s="1"/>
      <c r="LTN180" s="1"/>
      <c r="LTO180" s="1"/>
      <c r="LTP180" s="1"/>
      <c r="LTQ180" s="1"/>
      <c r="LTR180" s="1"/>
      <c r="LTS180" s="1"/>
      <c r="LTT180" s="1"/>
      <c r="LTU180" s="1"/>
      <c r="LTV180" s="1"/>
      <c r="LTW180" s="1"/>
      <c r="LTX180" s="1"/>
      <c r="LTY180" s="1"/>
      <c r="LTZ180" s="1"/>
      <c r="LUA180" s="1"/>
      <c r="LUB180" s="1"/>
      <c r="LUC180" s="1"/>
      <c r="LUD180" s="1"/>
      <c r="LUE180" s="1"/>
      <c r="LUF180" s="1"/>
      <c r="LUG180" s="1"/>
      <c r="LUH180" s="1"/>
      <c r="LUI180" s="1"/>
      <c r="LUJ180" s="1"/>
      <c r="LUK180" s="1"/>
      <c r="LUL180" s="1"/>
      <c r="LUM180" s="1"/>
      <c r="LUN180" s="1"/>
      <c r="LUO180" s="1"/>
      <c r="LUP180" s="1"/>
      <c r="LUQ180" s="1"/>
      <c r="LUR180" s="1"/>
      <c r="LUS180" s="1"/>
      <c r="LUT180" s="1"/>
      <c r="LUU180" s="1"/>
      <c r="LUV180" s="1"/>
      <c r="LUW180" s="1"/>
      <c r="LUX180" s="1"/>
      <c r="LUY180" s="1"/>
      <c r="LUZ180" s="1"/>
      <c r="LVA180" s="1"/>
      <c r="LVB180" s="1"/>
      <c r="LVC180" s="1"/>
      <c r="LVD180" s="1"/>
      <c r="LVE180" s="1"/>
      <c r="LVF180" s="1"/>
      <c r="LVG180" s="1"/>
      <c r="LVH180" s="1"/>
      <c r="LVI180" s="1"/>
      <c r="LVJ180" s="1"/>
      <c r="LVK180" s="1"/>
      <c r="LVL180" s="1"/>
      <c r="LVM180" s="1"/>
      <c r="LVN180" s="1"/>
      <c r="LVO180" s="1"/>
      <c r="LVP180" s="1"/>
      <c r="LVQ180" s="1"/>
      <c r="LVR180" s="1"/>
      <c r="LVS180" s="1"/>
      <c r="LVT180" s="1"/>
      <c r="LVU180" s="1"/>
      <c r="LVV180" s="1"/>
      <c r="LVW180" s="1"/>
      <c r="LVX180" s="1"/>
      <c r="LVY180" s="1"/>
      <c r="LVZ180" s="1"/>
      <c r="LWA180" s="1"/>
      <c r="LWB180" s="1"/>
      <c r="LWC180" s="1"/>
      <c r="LWD180" s="1"/>
      <c r="LWE180" s="1"/>
      <c r="LWF180" s="1"/>
      <c r="LWG180" s="1"/>
      <c r="LWH180" s="1"/>
      <c r="LWI180" s="1"/>
      <c r="LWJ180" s="1"/>
      <c r="LWK180" s="1"/>
      <c r="LWL180" s="1"/>
      <c r="LWM180" s="1"/>
      <c r="LWN180" s="1"/>
      <c r="LWO180" s="1"/>
      <c r="LWP180" s="1"/>
      <c r="LWQ180" s="1"/>
      <c r="LWR180" s="1"/>
      <c r="LWS180" s="1"/>
      <c r="LWT180" s="1"/>
      <c r="LWU180" s="1"/>
      <c r="LWV180" s="1"/>
      <c r="LWW180" s="1"/>
      <c r="LWX180" s="1"/>
      <c r="LWY180" s="1"/>
      <c r="LWZ180" s="1"/>
      <c r="LXA180" s="1"/>
      <c r="LXB180" s="1"/>
      <c r="LXC180" s="1"/>
      <c r="LXD180" s="1"/>
      <c r="LXE180" s="1"/>
      <c r="LXF180" s="1"/>
      <c r="LXG180" s="1"/>
      <c r="LXH180" s="1"/>
      <c r="LXI180" s="1"/>
      <c r="LXJ180" s="1"/>
      <c r="LXK180" s="1"/>
      <c r="LXL180" s="1"/>
      <c r="LXM180" s="1"/>
      <c r="LXN180" s="1"/>
      <c r="LXO180" s="1"/>
      <c r="LXP180" s="1"/>
      <c r="LXQ180" s="1"/>
      <c r="LXR180" s="1"/>
      <c r="LXS180" s="1"/>
      <c r="LXT180" s="1"/>
      <c r="LXU180" s="1"/>
      <c r="LXV180" s="1"/>
      <c r="LXW180" s="1"/>
      <c r="LXX180" s="1"/>
      <c r="LXY180" s="1"/>
      <c r="LXZ180" s="1"/>
      <c r="LYA180" s="1"/>
      <c r="LYB180" s="1"/>
      <c r="LYC180" s="1"/>
      <c r="LYD180" s="1"/>
      <c r="LYE180" s="1"/>
      <c r="LYF180" s="1"/>
      <c r="LYG180" s="1"/>
      <c r="LYH180" s="1"/>
      <c r="LYI180" s="1"/>
      <c r="LYJ180" s="1"/>
      <c r="LYK180" s="1"/>
      <c r="LYL180" s="1"/>
      <c r="LYM180" s="1"/>
      <c r="LYN180" s="1"/>
      <c r="LYO180" s="1"/>
      <c r="LYP180" s="1"/>
      <c r="LYQ180" s="1"/>
      <c r="LYR180" s="1"/>
      <c r="LYS180" s="1"/>
      <c r="LYT180" s="1"/>
      <c r="LYU180" s="1"/>
      <c r="LYV180" s="1"/>
      <c r="LYW180" s="1"/>
      <c r="LYX180" s="1"/>
      <c r="LYY180" s="1"/>
      <c r="LYZ180" s="1"/>
      <c r="LZA180" s="1"/>
      <c r="LZB180" s="1"/>
      <c r="LZC180" s="1"/>
      <c r="LZD180" s="1"/>
      <c r="LZE180" s="1"/>
      <c r="LZF180" s="1"/>
      <c r="LZG180" s="1"/>
      <c r="LZH180" s="1"/>
      <c r="LZI180" s="1"/>
      <c r="LZJ180" s="1"/>
      <c r="LZK180" s="1"/>
      <c r="LZL180" s="1"/>
      <c r="LZM180" s="1"/>
      <c r="LZN180" s="1"/>
      <c r="LZO180" s="1"/>
      <c r="LZP180" s="1"/>
      <c r="LZQ180" s="1"/>
      <c r="LZR180" s="1"/>
      <c r="LZS180" s="1"/>
      <c r="LZT180" s="1"/>
      <c r="LZU180" s="1"/>
      <c r="LZV180" s="1"/>
      <c r="LZW180" s="1"/>
      <c r="LZX180" s="1"/>
      <c r="LZY180" s="1"/>
      <c r="LZZ180" s="1"/>
      <c r="MAA180" s="1"/>
      <c r="MAB180" s="1"/>
      <c r="MAC180" s="1"/>
      <c r="MAD180" s="1"/>
      <c r="MAE180" s="1"/>
      <c r="MAF180" s="1"/>
      <c r="MAG180" s="1"/>
      <c r="MAH180" s="1"/>
      <c r="MAI180" s="1"/>
      <c r="MAJ180" s="1"/>
      <c r="MAK180" s="1"/>
      <c r="MAL180" s="1"/>
      <c r="MAM180" s="1"/>
      <c r="MAN180" s="1"/>
      <c r="MAO180" s="1"/>
      <c r="MAP180" s="1"/>
      <c r="MAQ180" s="1"/>
      <c r="MAR180" s="1"/>
      <c r="MAS180" s="1"/>
      <c r="MAT180" s="1"/>
      <c r="MAU180" s="1"/>
      <c r="MAV180" s="1"/>
      <c r="MAW180" s="1"/>
      <c r="MAX180" s="1"/>
      <c r="MAY180" s="1"/>
      <c r="MAZ180" s="1"/>
      <c r="MBA180" s="1"/>
      <c r="MBB180" s="1"/>
      <c r="MBC180" s="1"/>
      <c r="MBD180" s="1"/>
      <c r="MBE180" s="1"/>
      <c r="MBF180" s="1"/>
      <c r="MBG180" s="1"/>
      <c r="MBH180" s="1"/>
      <c r="MBI180" s="1"/>
      <c r="MBJ180" s="1"/>
      <c r="MBK180" s="1"/>
      <c r="MBL180" s="1"/>
      <c r="MBM180" s="1"/>
      <c r="MBN180" s="1"/>
      <c r="MBO180" s="1"/>
      <c r="MBP180" s="1"/>
      <c r="MBQ180" s="1"/>
      <c r="MBR180" s="1"/>
      <c r="MBS180" s="1"/>
      <c r="MBT180" s="1"/>
      <c r="MBU180" s="1"/>
      <c r="MBV180" s="1"/>
      <c r="MBW180" s="1"/>
      <c r="MBX180" s="1"/>
      <c r="MBY180" s="1"/>
      <c r="MBZ180" s="1"/>
      <c r="MCA180" s="1"/>
      <c r="MCB180" s="1"/>
      <c r="MCC180" s="1"/>
      <c r="MCD180" s="1"/>
      <c r="MCE180" s="1"/>
      <c r="MCF180" s="1"/>
      <c r="MCG180" s="1"/>
      <c r="MCH180" s="1"/>
      <c r="MCI180" s="1"/>
      <c r="MCJ180" s="1"/>
      <c r="MCK180" s="1"/>
      <c r="MCL180" s="1"/>
      <c r="MCM180" s="1"/>
      <c r="MCN180" s="1"/>
      <c r="MCO180" s="1"/>
      <c r="MCP180" s="1"/>
      <c r="MCQ180" s="1"/>
      <c r="MCR180" s="1"/>
      <c r="MCS180" s="1"/>
      <c r="MCT180" s="1"/>
      <c r="MCU180" s="1"/>
      <c r="MCV180" s="1"/>
      <c r="MCW180" s="1"/>
      <c r="MCX180" s="1"/>
      <c r="MCY180" s="1"/>
      <c r="MCZ180" s="1"/>
      <c r="MDA180" s="1"/>
      <c r="MDB180" s="1"/>
      <c r="MDC180" s="1"/>
      <c r="MDD180" s="1"/>
      <c r="MDE180" s="1"/>
      <c r="MDF180" s="1"/>
      <c r="MDG180" s="1"/>
      <c r="MDH180" s="1"/>
      <c r="MDI180" s="1"/>
      <c r="MDJ180" s="1"/>
      <c r="MDK180" s="1"/>
      <c r="MDL180" s="1"/>
      <c r="MDM180" s="1"/>
      <c r="MDN180" s="1"/>
      <c r="MDO180" s="1"/>
      <c r="MDP180" s="1"/>
      <c r="MDQ180" s="1"/>
      <c r="MDR180" s="1"/>
      <c r="MDS180" s="1"/>
      <c r="MDT180" s="1"/>
      <c r="MDU180" s="1"/>
      <c r="MDV180" s="1"/>
      <c r="MDW180" s="1"/>
      <c r="MDX180" s="1"/>
      <c r="MDY180" s="1"/>
      <c r="MDZ180" s="1"/>
      <c r="MEA180" s="1"/>
      <c r="MEB180" s="1"/>
      <c r="MEC180" s="1"/>
      <c r="MED180" s="1"/>
      <c r="MEE180" s="1"/>
      <c r="MEF180" s="1"/>
      <c r="MEG180" s="1"/>
      <c r="MEH180" s="1"/>
      <c r="MEI180" s="1"/>
      <c r="MEJ180" s="1"/>
      <c r="MEK180" s="1"/>
      <c r="MEL180" s="1"/>
      <c r="MEM180" s="1"/>
      <c r="MEN180" s="1"/>
      <c r="MEO180" s="1"/>
      <c r="MEP180" s="1"/>
      <c r="MEQ180" s="1"/>
      <c r="MER180" s="1"/>
      <c r="MES180" s="1"/>
      <c r="MET180" s="1"/>
      <c r="MEU180" s="1"/>
      <c r="MEV180" s="1"/>
      <c r="MEW180" s="1"/>
      <c r="MEX180" s="1"/>
      <c r="MEY180" s="1"/>
      <c r="MEZ180" s="1"/>
      <c r="MFA180" s="1"/>
      <c r="MFB180" s="1"/>
      <c r="MFC180" s="1"/>
      <c r="MFD180" s="1"/>
      <c r="MFE180" s="1"/>
      <c r="MFF180" s="1"/>
      <c r="MFG180" s="1"/>
      <c r="MFH180" s="1"/>
      <c r="MFI180" s="1"/>
      <c r="MFJ180" s="1"/>
      <c r="MFK180" s="1"/>
      <c r="MFL180" s="1"/>
      <c r="MFM180" s="1"/>
      <c r="MFN180" s="1"/>
      <c r="MFO180" s="1"/>
      <c r="MFP180" s="1"/>
      <c r="MFQ180" s="1"/>
      <c r="MFR180" s="1"/>
      <c r="MFS180" s="1"/>
      <c r="MFT180" s="1"/>
      <c r="MFU180" s="1"/>
      <c r="MFV180" s="1"/>
      <c r="MFW180" s="1"/>
      <c r="MFX180" s="1"/>
      <c r="MFY180" s="1"/>
      <c r="MFZ180" s="1"/>
      <c r="MGA180" s="1"/>
      <c r="MGB180" s="1"/>
      <c r="MGC180" s="1"/>
      <c r="MGD180" s="1"/>
      <c r="MGE180" s="1"/>
      <c r="MGF180" s="1"/>
      <c r="MGG180" s="1"/>
      <c r="MGH180" s="1"/>
      <c r="MGI180" s="1"/>
      <c r="MGJ180" s="1"/>
      <c r="MGK180" s="1"/>
      <c r="MGL180" s="1"/>
      <c r="MGM180" s="1"/>
      <c r="MGN180" s="1"/>
      <c r="MGO180" s="1"/>
      <c r="MGP180" s="1"/>
      <c r="MGQ180" s="1"/>
      <c r="MGR180" s="1"/>
      <c r="MGS180" s="1"/>
      <c r="MGT180" s="1"/>
      <c r="MGU180" s="1"/>
      <c r="MGV180" s="1"/>
      <c r="MGW180" s="1"/>
      <c r="MGX180" s="1"/>
      <c r="MGY180" s="1"/>
      <c r="MGZ180" s="1"/>
      <c r="MHA180" s="1"/>
      <c r="MHB180" s="1"/>
      <c r="MHC180" s="1"/>
      <c r="MHD180" s="1"/>
      <c r="MHE180" s="1"/>
      <c r="MHF180" s="1"/>
      <c r="MHG180" s="1"/>
      <c r="MHH180" s="1"/>
      <c r="MHI180" s="1"/>
      <c r="MHJ180" s="1"/>
      <c r="MHK180" s="1"/>
      <c r="MHL180" s="1"/>
      <c r="MHM180" s="1"/>
      <c r="MHN180" s="1"/>
      <c r="MHO180" s="1"/>
      <c r="MHP180" s="1"/>
      <c r="MHQ180" s="1"/>
      <c r="MHR180" s="1"/>
      <c r="MHS180" s="1"/>
      <c r="MHT180" s="1"/>
      <c r="MHU180" s="1"/>
      <c r="MHV180" s="1"/>
      <c r="MHW180" s="1"/>
      <c r="MHX180" s="1"/>
      <c r="MHY180" s="1"/>
      <c r="MHZ180" s="1"/>
      <c r="MIA180" s="1"/>
      <c r="MIB180" s="1"/>
      <c r="MIC180" s="1"/>
      <c r="MID180" s="1"/>
      <c r="MIE180" s="1"/>
      <c r="MIF180" s="1"/>
      <c r="MIG180" s="1"/>
      <c r="MIH180" s="1"/>
      <c r="MII180" s="1"/>
      <c r="MIJ180" s="1"/>
      <c r="MIK180" s="1"/>
      <c r="MIL180" s="1"/>
      <c r="MIM180" s="1"/>
      <c r="MIN180" s="1"/>
      <c r="MIO180" s="1"/>
      <c r="MIP180" s="1"/>
      <c r="MIQ180" s="1"/>
      <c r="MIR180" s="1"/>
      <c r="MIS180" s="1"/>
      <c r="MIT180" s="1"/>
      <c r="MIU180" s="1"/>
      <c r="MIV180" s="1"/>
      <c r="MIW180" s="1"/>
      <c r="MIX180" s="1"/>
      <c r="MIY180" s="1"/>
      <c r="MIZ180" s="1"/>
      <c r="MJA180" s="1"/>
      <c r="MJB180" s="1"/>
      <c r="MJC180" s="1"/>
      <c r="MJD180" s="1"/>
      <c r="MJE180" s="1"/>
      <c r="MJF180" s="1"/>
      <c r="MJG180" s="1"/>
      <c r="MJH180" s="1"/>
      <c r="MJI180" s="1"/>
      <c r="MJJ180" s="1"/>
      <c r="MJK180" s="1"/>
      <c r="MJL180" s="1"/>
      <c r="MJM180" s="1"/>
      <c r="MJN180" s="1"/>
      <c r="MJO180" s="1"/>
      <c r="MJP180" s="1"/>
      <c r="MJQ180" s="1"/>
      <c r="MJR180" s="1"/>
      <c r="MJS180" s="1"/>
      <c r="MJT180" s="1"/>
      <c r="MJU180" s="1"/>
      <c r="MJV180" s="1"/>
      <c r="MJW180" s="1"/>
      <c r="MJX180" s="1"/>
      <c r="MJY180" s="1"/>
      <c r="MJZ180" s="1"/>
      <c r="MKA180" s="1"/>
      <c r="MKB180" s="1"/>
      <c r="MKC180" s="1"/>
      <c r="MKD180" s="1"/>
      <c r="MKE180" s="1"/>
      <c r="MKF180" s="1"/>
      <c r="MKG180" s="1"/>
      <c r="MKH180" s="1"/>
      <c r="MKI180" s="1"/>
      <c r="MKJ180" s="1"/>
      <c r="MKK180" s="1"/>
      <c r="MKL180" s="1"/>
      <c r="MKM180" s="1"/>
      <c r="MKN180" s="1"/>
      <c r="MKO180" s="1"/>
      <c r="MKP180" s="1"/>
      <c r="MKQ180" s="1"/>
      <c r="MKR180" s="1"/>
      <c r="MKS180" s="1"/>
      <c r="MKT180" s="1"/>
      <c r="MKU180" s="1"/>
      <c r="MKV180" s="1"/>
      <c r="MKW180" s="1"/>
      <c r="MKX180" s="1"/>
      <c r="MKY180" s="1"/>
      <c r="MKZ180" s="1"/>
      <c r="MLA180" s="1"/>
      <c r="MLB180" s="1"/>
      <c r="MLC180" s="1"/>
      <c r="MLD180" s="1"/>
      <c r="MLE180" s="1"/>
      <c r="MLF180" s="1"/>
      <c r="MLG180" s="1"/>
      <c r="MLH180" s="1"/>
      <c r="MLI180" s="1"/>
      <c r="MLJ180" s="1"/>
      <c r="MLK180" s="1"/>
      <c r="MLL180" s="1"/>
      <c r="MLM180" s="1"/>
      <c r="MLN180" s="1"/>
      <c r="MLO180" s="1"/>
      <c r="MLP180" s="1"/>
      <c r="MLQ180" s="1"/>
      <c r="MLR180" s="1"/>
      <c r="MLS180" s="1"/>
      <c r="MLT180" s="1"/>
      <c r="MLU180" s="1"/>
      <c r="MLV180" s="1"/>
      <c r="MLW180" s="1"/>
      <c r="MLX180" s="1"/>
      <c r="MLY180" s="1"/>
      <c r="MLZ180" s="1"/>
      <c r="MMA180" s="1"/>
      <c r="MMB180" s="1"/>
      <c r="MMC180" s="1"/>
      <c r="MMD180" s="1"/>
      <c r="MME180" s="1"/>
      <c r="MMF180" s="1"/>
      <c r="MMG180" s="1"/>
      <c r="MMH180" s="1"/>
      <c r="MMI180" s="1"/>
      <c r="MMJ180" s="1"/>
      <c r="MMK180" s="1"/>
      <c r="MML180" s="1"/>
      <c r="MMM180" s="1"/>
      <c r="MMN180" s="1"/>
      <c r="MMO180" s="1"/>
      <c r="MMP180" s="1"/>
      <c r="MMQ180" s="1"/>
      <c r="MMR180" s="1"/>
      <c r="MMS180" s="1"/>
      <c r="MMT180" s="1"/>
      <c r="MMU180" s="1"/>
      <c r="MMV180" s="1"/>
      <c r="MMW180" s="1"/>
      <c r="MMX180" s="1"/>
      <c r="MMY180" s="1"/>
      <c r="MMZ180" s="1"/>
      <c r="MNA180" s="1"/>
      <c r="MNB180" s="1"/>
      <c r="MNC180" s="1"/>
      <c r="MND180" s="1"/>
      <c r="MNE180" s="1"/>
      <c r="MNF180" s="1"/>
      <c r="MNG180" s="1"/>
      <c r="MNH180" s="1"/>
      <c r="MNI180" s="1"/>
      <c r="MNJ180" s="1"/>
      <c r="MNK180" s="1"/>
      <c r="MNL180" s="1"/>
      <c r="MNM180" s="1"/>
      <c r="MNN180" s="1"/>
      <c r="MNO180" s="1"/>
      <c r="MNP180" s="1"/>
      <c r="MNQ180" s="1"/>
      <c r="MNR180" s="1"/>
      <c r="MNS180" s="1"/>
      <c r="MNT180" s="1"/>
      <c r="MNU180" s="1"/>
      <c r="MNV180" s="1"/>
      <c r="MNW180" s="1"/>
      <c r="MNX180" s="1"/>
      <c r="MNY180" s="1"/>
      <c r="MNZ180" s="1"/>
      <c r="MOA180" s="1"/>
      <c r="MOB180" s="1"/>
      <c r="MOC180" s="1"/>
      <c r="MOD180" s="1"/>
      <c r="MOE180" s="1"/>
      <c r="MOF180" s="1"/>
      <c r="MOG180" s="1"/>
      <c r="MOH180" s="1"/>
      <c r="MOI180" s="1"/>
      <c r="MOJ180" s="1"/>
      <c r="MOK180" s="1"/>
      <c r="MOL180" s="1"/>
      <c r="MOM180" s="1"/>
      <c r="MON180" s="1"/>
      <c r="MOO180" s="1"/>
      <c r="MOP180" s="1"/>
      <c r="MOQ180" s="1"/>
      <c r="MOR180" s="1"/>
      <c r="MOS180" s="1"/>
      <c r="MOT180" s="1"/>
      <c r="MOU180" s="1"/>
      <c r="MOV180" s="1"/>
      <c r="MOW180" s="1"/>
      <c r="MOX180" s="1"/>
      <c r="MOY180" s="1"/>
      <c r="MOZ180" s="1"/>
      <c r="MPA180" s="1"/>
      <c r="MPB180" s="1"/>
      <c r="MPC180" s="1"/>
      <c r="MPD180" s="1"/>
      <c r="MPE180" s="1"/>
      <c r="MPF180" s="1"/>
      <c r="MPG180" s="1"/>
      <c r="MPH180" s="1"/>
      <c r="MPI180" s="1"/>
      <c r="MPJ180" s="1"/>
      <c r="MPK180" s="1"/>
      <c r="MPL180" s="1"/>
      <c r="MPM180" s="1"/>
      <c r="MPN180" s="1"/>
      <c r="MPO180" s="1"/>
      <c r="MPP180" s="1"/>
      <c r="MPQ180" s="1"/>
      <c r="MPR180" s="1"/>
      <c r="MPS180" s="1"/>
      <c r="MPT180" s="1"/>
      <c r="MPU180" s="1"/>
      <c r="MPV180" s="1"/>
      <c r="MPW180" s="1"/>
      <c r="MPX180" s="1"/>
      <c r="MPY180" s="1"/>
      <c r="MPZ180" s="1"/>
      <c r="MQA180" s="1"/>
      <c r="MQB180" s="1"/>
      <c r="MQC180" s="1"/>
      <c r="MQD180" s="1"/>
      <c r="MQE180" s="1"/>
      <c r="MQF180" s="1"/>
      <c r="MQG180" s="1"/>
      <c r="MQH180" s="1"/>
      <c r="MQI180" s="1"/>
      <c r="MQJ180" s="1"/>
      <c r="MQK180" s="1"/>
      <c r="MQL180" s="1"/>
      <c r="MQM180" s="1"/>
      <c r="MQN180" s="1"/>
      <c r="MQO180" s="1"/>
      <c r="MQP180" s="1"/>
      <c r="MQQ180" s="1"/>
      <c r="MQR180" s="1"/>
      <c r="MQS180" s="1"/>
      <c r="MQT180" s="1"/>
      <c r="MQU180" s="1"/>
      <c r="MQV180" s="1"/>
      <c r="MQW180" s="1"/>
      <c r="MQX180" s="1"/>
      <c r="MQY180" s="1"/>
      <c r="MQZ180" s="1"/>
      <c r="MRA180" s="1"/>
      <c r="MRB180" s="1"/>
      <c r="MRC180" s="1"/>
      <c r="MRD180" s="1"/>
      <c r="MRE180" s="1"/>
      <c r="MRF180" s="1"/>
      <c r="MRG180" s="1"/>
      <c r="MRH180" s="1"/>
      <c r="MRI180" s="1"/>
      <c r="MRJ180" s="1"/>
      <c r="MRK180" s="1"/>
      <c r="MRL180" s="1"/>
      <c r="MRM180" s="1"/>
      <c r="MRN180" s="1"/>
      <c r="MRO180" s="1"/>
      <c r="MRP180" s="1"/>
      <c r="MRQ180" s="1"/>
      <c r="MRR180" s="1"/>
      <c r="MRS180" s="1"/>
      <c r="MRT180" s="1"/>
      <c r="MRU180" s="1"/>
      <c r="MRV180" s="1"/>
      <c r="MRW180" s="1"/>
      <c r="MRX180" s="1"/>
      <c r="MRY180" s="1"/>
      <c r="MRZ180" s="1"/>
      <c r="MSA180" s="1"/>
      <c r="MSB180" s="1"/>
      <c r="MSC180" s="1"/>
      <c r="MSD180" s="1"/>
      <c r="MSE180" s="1"/>
      <c r="MSF180" s="1"/>
      <c r="MSG180" s="1"/>
      <c r="MSH180" s="1"/>
      <c r="MSI180" s="1"/>
      <c r="MSJ180" s="1"/>
      <c r="MSK180" s="1"/>
      <c r="MSL180" s="1"/>
      <c r="MSM180" s="1"/>
      <c r="MSN180" s="1"/>
      <c r="MSO180" s="1"/>
      <c r="MSP180" s="1"/>
      <c r="MSQ180" s="1"/>
      <c r="MSR180" s="1"/>
      <c r="MSS180" s="1"/>
      <c r="MST180" s="1"/>
      <c r="MSU180" s="1"/>
      <c r="MSV180" s="1"/>
      <c r="MSW180" s="1"/>
      <c r="MSX180" s="1"/>
      <c r="MSY180" s="1"/>
      <c r="MSZ180" s="1"/>
      <c r="MTA180" s="1"/>
      <c r="MTB180" s="1"/>
      <c r="MTC180" s="1"/>
      <c r="MTD180" s="1"/>
      <c r="MTE180" s="1"/>
      <c r="MTF180" s="1"/>
      <c r="MTG180" s="1"/>
      <c r="MTH180" s="1"/>
      <c r="MTI180" s="1"/>
      <c r="MTJ180" s="1"/>
      <c r="MTK180" s="1"/>
      <c r="MTL180" s="1"/>
      <c r="MTM180" s="1"/>
      <c r="MTN180" s="1"/>
      <c r="MTO180" s="1"/>
      <c r="MTP180" s="1"/>
      <c r="MTQ180" s="1"/>
      <c r="MTR180" s="1"/>
      <c r="MTS180" s="1"/>
      <c r="MTT180" s="1"/>
      <c r="MTU180" s="1"/>
      <c r="MTV180" s="1"/>
      <c r="MTW180" s="1"/>
      <c r="MTX180" s="1"/>
      <c r="MTY180" s="1"/>
      <c r="MTZ180" s="1"/>
      <c r="MUA180" s="1"/>
      <c r="MUB180" s="1"/>
      <c r="MUC180" s="1"/>
      <c r="MUD180" s="1"/>
      <c r="MUE180" s="1"/>
      <c r="MUF180" s="1"/>
      <c r="MUG180" s="1"/>
      <c r="MUH180" s="1"/>
      <c r="MUI180" s="1"/>
      <c r="MUJ180" s="1"/>
      <c r="MUK180" s="1"/>
      <c r="MUL180" s="1"/>
      <c r="MUM180" s="1"/>
      <c r="MUN180" s="1"/>
      <c r="MUO180" s="1"/>
      <c r="MUP180" s="1"/>
      <c r="MUQ180" s="1"/>
      <c r="MUR180" s="1"/>
      <c r="MUS180" s="1"/>
      <c r="MUT180" s="1"/>
      <c r="MUU180" s="1"/>
      <c r="MUV180" s="1"/>
      <c r="MUW180" s="1"/>
      <c r="MUX180" s="1"/>
      <c r="MUY180" s="1"/>
      <c r="MUZ180" s="1"/>
      <c r="MVA180" s="1"/>
      <c r="MVB180" s="1"/>
      <c r="MVC180" s="1"/>
      <c r="MVD180" s="1"/>
      <c r="MVE180" s="1"/>
      <c r="MVF180" s="1"/>
      <c r="MVG180" s="1"/>
      <c r="MVH180" s="1"/>
      <c r="MVI180" s="1"/>
      <c r="MVJ180" s="1"/>
      <c r="MVK180" s="1"/>
      <c r="MVL180" s="1"/>
      <c r="MVM180" s="1"/>
      <c r="MVN180" s="1"/>
      <c r="MVO180" s="1"/>
      <c r="MVP180" s="1"/>
      <c r="MVQ180" s="1"/>
      <c r="MVR180" s="1"/>
      <c r="MVS180" s="1"/>
      <c r="MVT180" s="1"/>
      <c r="MVU180" s="1"/>
      <c r="MVV180" s="1"/>
      <c r="MVW180" s="1"/>
      <c r="MVX180" s="1"/>
      <c r="MVY180" s="1"/>
      <c r="MVZ180" s="1"/>
      <c r="MWA180" s="1"/>
      <c r="MWB180" s="1"/>
      <c r="MWC180" s="1"/>
      <c r="MWD180" s="1"/>
      <c r="MWE180" s="1"/>
      <c r="MWF180" s="1"/>
      <c r="MWG180" s="1"/>
      <c r="MWH180" s="1"/>
      <c r="MWI180" s="1"/>
      <c r="MWJ180" s="1"/>
      <c r="MWK180" s="1"/>
      <c r="MWL180" s="1"/>
      <c r="MWM180" s="1"/>
      <c r="MWN180" s="1"/>
      <c r="MWO180" s="1"/>
      <c r="MWP180" s="1"/>
      <c r="MWQ180" s="1"/>
      <c r="MWR180" s="1"/>
      <c r="MWS180" s="1"/>
      <c r="MWT180" s="1"/>
      <c r="MWU180" s="1"/>
      <c r="MWV180" s="1"/>
      <c r="MWW180" s="1"/>
      <c r="MWX180" s="1"/>
      <c r="MWY180" s="1"/>
      <c r="MWZ180" s="1"/>
      <c r="MXA180" s="1"/>
      <c r="MXB180" s="1"/>
      <c r="MXC180" s="1"/>
      <c r="MXD180" s="1"/>
      <c r="MXE180" s="1"/>
      <c r="MXF180" s="1"/>
      <c r="MXG180" s="1"/>
      <c r="MXH180" s="1"/>
      <c r="MXI180" s="1"/>
      <c r="MXJ180" s="1"/>
      <c r="MXK180" s="1"/>
      <c r="MXL180" s="1"/>
      <c r="MXM180" s="1"/>
      <c r="MXN180" s="1"/>
      <c r="MXO180" s="1"/>
      <c r="MXP180" s="1"/>
      <c r="MXQ180" s="1"/>
      <c r="MXR180" s="1"/>
      <c r="MXS180" s="1"/>
      <c r="MXT180" s="1"/>
      <c r="MXU180" s="1"/>
      <c r="MXV180" s="1"/>
      <c r="MXW180" s="1"/>
      <c r="MXX180" s="1"/>
      <c r="MXY180" s="1"/>
      <c r="MXZ180" s="1"/>
      <c r="MYA180" s="1"/>
      <c r="MYB180" s="1"/>
      <c r="MYC180" s="1"/>
      <c r="MYD180" s="1"/>
      <c r="MYE180" s="1"/>
      <c r="MYF180" s="1"/>
      <c r="MYG180" s="1"/>
      <c r="MYH180" s="1"/>
      <c r="MYI180" s="1"/>
      <c r="MYJ180" s="1"/>
      <c r="MYK180" s="1"/>
      <c r="MYL180" s="1"/>
      <c r="MYM180" s="1"/>
      <c r="MYN180" s="1"/>
      <c r="MYO180" s="1"/>
      <c r="MYP180" s="1"/>
      <c r="MYQ180" s="1"/>
      <c r="MYR180" s="1"/>
      <c r="MYS180" s="1"/>
      <c r="MYT180" s="1"/>
      <c r="MYU180" s="1"/>
      <c r="MYV180" s="1"/>
      <c r="MYW180" s="1"/>
      <c r="MYX180" s="1"/>
      <c r="MYY180" s="1"/>
      <c r="MYZ180" s="1"/>
      <c r="MZA180" s="1"/>
      <c r="MZB180" s="1"/>
      <c r="MZC180" s="1"/>
      <c r="MZD180" s="1"/>
      <c r="MZE180" s="1"/>
      <c r="MZF180" s="1"/>
      <c r="MZG180" s="1"/>
      <c r="MZH180" s="1"/>
      <c r="MZI180" s="1"/>
      <c r="MZJ180" s="1"/>
      <c r="MZK180" s="1"/>
      <c r="MZL180" s="1"/>
      <c r="MZM180" s="1"/>
      <c r="MZN180" s="1"/>
      <c r="MZO180" s="1"/>
      <c r="MZP180" s="1"/>
      <c r="MZQ180" s="1"/>
      <c r="MZR180" s="1"/>
      <c r="MZS180" s="1"/>
      <c r="MZT180" s="1"/>
      <c r="MZU180" s="1"/>
      <c r="MZV180" s="1"/>
      <c r="MZW180" s="1"/>
      <c r="MZX180" s="1"/>
      <c r="MZY180" s="1"/>
      <c r="MZZ180" s="1"/>
      <c r="NAA180" s="1"/>
      <c r="NAB180" s="1"/>
      <c r="NAC180" s="1"/>
      <c r="NAD180" s="1"/>
      <c r="NAE180" s="1"/>
      <c r="NAF180" s="1"/>
      <c r="NAG180" s="1"/>
      <c r="NAH180" s="1"/>
      <c r="NAI180" s="1"/>
      <c r="NAJ180" s="1"/>
      <c r="NAK180" s="1"/>
      <c r="NAL180" s="1"/>
      <c r="NAM180" s="1"/>
      <c r="NAN180" s="1"/>
      <c r="NAO180" s="1"/>
      <c r="NAP180" s="1"/>
      <c r="NAQ180" s="1"/>
      <c r="NAR180" s="1"/>
      <c r="NAS180" s="1"/>
      <c r="NAT180" s="1"/>
      <c r="NAU180" s="1"/>
      <c r="NAV180" s="1"/>
      <c r="NAW180" s="1"/>
      <c r="NAX180" s="1"/>
      <c r="NAY180" s="1"/>
      <c r="NAZ180" s="1"/>
      <c r="NBA180" s="1"/>
      <c r="NBB180" s="1"/>
      <c r="NBC180" s="1"/>
      <c r="NBD180" s="1"/>
      <c r="NBE180" s="1"/>
      <c r="NBF180" s="1"/>
      <c r="NBG180" s="1"/>
      <c r="NBH180" s="1"/>
      <c r="NBI180" s="1"/>
      <c r="NBJ180" s="1"/>
      <c r="NBK180" s="1"/>
      <c r="NBL180" s="1"/>
      <c r="NBM180" s="1"/>
      <c r="NBN180" s="1"/>
      <c r="NBO180" s="1"/>
      <c r="NBP180" s="1"/>
      <c r="NBQ180" s="1"/>
      <c r="NBR180" s="1"/>
      <c r="NBS180" s="1"/>
      <c r="NBT180" s="1"/>
      <c r="NBU180" s="1"/>
      <c r="NBV180" s="1"/>
      <c r="NBW180" s="1"/>
      <c r="NBX180" s="1"/>
      <c r="NBY180" s="1"/>
      <c r="NBZ180" s="1"/>
      <c r="NCA180" s="1"/>
      <c r="NCB180" s="1"/>
      <c r="NCC180" s="1"/>
      <c r="NCD180" s="1"/>
      <c r="NCE180" s="1"/>
      <c r="NCF180" s="1"/>
      <c r="NCG180" s="1"/>
      <c r="NCH180" s="1"/>
      <c r="NCI180" s="1"/>
      <c r="NCJ180" s="1"/>
      <c r="NCK180" s="1"/>
      <c r="NCL180" s="1"/>
      <c r="NCM180" s="1"/>
      <c r="NCN180" s="1"/>
      <c r="NCO180" s="1"/>
      <c r="NCP180" s="1"/>
      <c r="NCQ180" s="1"/>
      <c r="NCR180" s="1"/>
      <c r="NCS180" s="1"/>
      <c r="NCT180" s="1"/>
      <c r="NCU180" s="1"/>
      <c r="NCV180" s="1"/>
      <c r="NCW180" s="1"/>
      <c r="NCX180" s="1"/>
      <c r="NCY180" s="1"/>
      <c r="NCZ180" s="1"/>
      <c r="NDA180" s="1"/>
      <c r="NDB180" s="1"/>
      <c r="NDC180" s="1"/>
      <c r="NDD180" s="1"/>
      <c r="NDE180" s="1"/>
      <c r="NDF180" s="1"/>
      <c r="NDG180" s="1"/>
      <c r="NDH180" s="1"/>
      <c r="NDI180" s="1"/>
      <c r="NDJ180" s="1"/>
      <c r="NDK180" s="1"/>
      <c r="NDL180" s="1"/>
      <c r="NDM180" s="1"/>
      <c r="NDN180" s="1"/>
      <c r="NDO180" s="1"/>
      <c r="NDP180" s="1"/>
      <c r="NDQ180" s="1"/>
      <c r="NDR180" s="1"/>
      <c r="NDS180" s="1"/>
      <c r="NDT180" s="1"/>
      <c r="NDU180" s="1"/>
      <c r="NDV180" s="1"/>
      <c r="NDW180" s="1"/>
      <c r="NDX180" s="1"/>
      <c r="NDY180" s="1"/>
      <c r="NDZ180" s="1"/>
      <c r="NEA180" s="1"/>
      <c r="NEB180" s="1"/>
      <c r="NEC180" s="1"/>
      <c r="NED180" s="1"/>
      <c r="NEE180" s="1"/>
      <c r="NEF180" s="1"/>
      <c r="NEG180" s="1"/>
      <c r="NEH180" s="1"/>
      <c r="NEI180" s="1"/>
      <c r="NEJ180" s="1"/>
      <c r="NEK180" s="1"/>
      <c r="NEL180" s="1"/>
      <c r="NEM180" s="1"/>
      <c r="NEN180" s="1"/>
      <c r="NEO180" s="1"/>
      <c r="NEP180" s="1"/>
      <c r="NEQ180" s="1"/>
      <c r="NER180" s="1"/>
      <c r="NES180" s="1"/>
      <c r="NET180" s="1"/>
      <c r="NEU180" s="1"/>
      <c r="NEV180" s="1"/>
      <c r="NEW180" s="1"/>
      <c r="NEX180" s="1"/>
      <c r="NEY180" s="1"/>
      <c r="NEZ180" s="1"/>
      <c r="NFA180" s="1"/>
      <c r="NFB180" s="1"/>
      <c r="NFC180" s="1"/>
      <c r="NFD180" s="1"/>
      <c r="NFE180" s="1"/>
      <c r="NFF180" s="1"/>
      <c r="NFG180" s="1"/>
      <c r="NFH180" s="1"/>
      <c r="NFI180" s="1"/>
      <c r="NFJ180" s="1"/>
      <c r="NFK180" s="1"/>
      <c r="NFL180" s="1"/>
      <c r="NFM180" s="1"/>
      <c r="NFN180" s="1"/>
      <c r="NFO180" s="1"/>
      <c r="NFP180" s="1"/>
      <c r="NFQ180" s="1"/>
      <c r="NFR180" s="1"/>
      <c r="NFS180" s="1"/>
      <c r="NFT180" s="1"/>
      <c r="NFU180" s="1"/>
      <c r="NFV180" s="1"/>
      <c r="NFW180" s="1"/>
      <c r="NFX180" s="1"/>
      <c r="NFY180" s="1"/>
      <c r="NFZ180" s="1"/>
      <c r="NGA180" s="1"/>
      <c r="NGB180" s="1"/>
      <c r="NGC180" s="1"/>
      <c r="NGD180" s="1"/>
      <c r="NGE180" s="1"/>
      <c r="NGF180" s="1"/>
      <c r="NGG180" s="1"/>
      <c r="NGH180" s="1"/>
      <c r="NGI180" s="1"/>
      <c r="NGJ180" s="1"/>
      <c r="NGK180" s="1"/>
      <c r="NGL180" s="1"/>
      <c r="NGM180" s="1"/>
      <c r="NGN180" s="1"/>
      <c r="NGO180" s="1"/>
      <c r="NGP180" s="1"/>
      <c r="NGQ180" s="1"/>
      <c r="NGR180" s="1"/>
      <c r="NGS180" s="1"/>
      <c r="NGT180" s="1"/>
      <c r="NGU180" s="1"/>
      <c r="NGV180" s="1"/>
      <c r="NGW180" s="1"/>
      <c r="NGX180" s="1"/>
      <c r="NGY180" s="1"/>
      <c r="NGZ180" s="1"/>
      <c r="NHA180" s="1"/>
      <c r="NHB180" s="1"/>
      <c r="NHC180" s="1"/>
      <c r="NHD180" s="1"/>
      <c r="NHE180" s="1"/>
      <c r="NHF180" s="1"/>
      <c r="NHG180" s="1"/>
      <c r="NHH180" s="1"/>
      <c r="NHI180" s="1"/>
      <c r="NHJ180" s="1"/>
      <c r="NHK180" s="1"/>
      <c r="NHL180" s="1"/>
      <c r="NHM180" s="1"/>
      <c r="NHN180" s="1"/>
      <c r="NHO180" s="1"/>
      <c r="NHP180" s="1"/>
      <c r="NHQ180" s="1"/>
      <c r="NHR180" s="1"/>
      <c r="NHS180" s="1"/>
      <c r="NHT180" s="1"/>
      <c r="NHU180" s="1"/>
      <c r="NHV180" s="1"/>
      <c r="NHW180" s="1"/>
      <c r="NHX180" s="1"/>
      <c r="NHY180" s="1"/>
      <c r="NHZ180" s="1"/>
      <c r="NIA180" s="1"/>
      <c r="NIB180" s="1"/>
      <c r="NIC180" s="1"/>
      <c r="NID180" s="1"/>
      <c r="NIE180" s="1"/>
      <c r="NIF180" s="1"/>
      <c r="NIG180" s="1"/>
      <c r="NIH180" s="1"/>
      <c r="NII180" s="1"/>
      <c r="NIJ180" s="1"/>
      <c r="NIK180" s="1"/>
      <c r="NIL180" s="1"/>
      <c r="NIM180" s="1"/>
      <c r="NIN180" s="1"/>
      <c r="NIO180" s="1"/>
      <c r="NIP180" s="1"/>
      <c r="NIQ180" s="1"/>
      <c r="NIR180" s="1"/>
      <c r="NIS180" s="1"/>
      <c r="NIT180" s="1"/>
      <c r="NIU180" s="1"/>
      <c r="NIV180" s="1"/>
      <c r="NIW180" s="1"/>
      <c r="NIX180" s="1"/>
      <c r="NIY180" s="1"/>
      <c r="NIZ180" s="1"/>
      <c r="NJA180" s="1"/>
      <c r="NJB180" s="1"/>
      <c r="NJC180" s="1"/>
      <c r="NJD180" s="1"/>
      <c r="NJE180" s="1"/>
      <c r="NJF180" s="1"/>
      <c r="NJG180" s="1"/>
      <c r="NJH180" s="1"/>
      <c r="NJI180" s="1"/>
      <c r="NJJ180" s="1"/>
      <c r="NJK180" s="1"/>
      <c r="NJL180" s="1"/>
      <c r="NJM180" s="1"/>
      <c r="NJN180" s="1"/>
      <c r="NJO180" s="1"/>
      <c r="NJP180" s="1"/>
      <c r="NJQ180" s="1"/>
      <c r="NJR180" s="1"/>
      <c r="NJS180" s="1"/>
      <c r="NJT180" s="1"/>
      <c r="NJU180" s="1"/>
      <c r="NJV180" s="1"/>
      <c r="NJW180" s="1"/>
      <c r="NJX180" s="1"/>
      <c r="NJY180" s="1"/>
      <c r="NJZ180" s="1"/>
      <c r="NKA180" s="1"/>
      <c r="NKB180" s="1"/>
      <c r="NKC180" s="1"/>
      <c r="NKD180" s="1"/>
      <c r="NKE180" s="1"/>
      <c r="NKF180" s="1"/>
      <c r="NKG180" s="1"/>
      <c r="NKH180" s="1"/>
      <c r="NKI180" s="1"/>
      <c r="NKJ180" s="1"/>
      <c r="NKK180" s="1"/>
      <c r="NKL180" s="1"/>
      <c r="NKM180" s="1"/>
      <c r="NKN180" s="1"/>
      <c r="NKO180" s="1"/>
      <c r="NKP180" s="1"/>
      <c r="NKQ180" s="1"/>
      <c r="NKR180" s="1"/>
      <c r="NKS180" s="1"/>
      <c r="NKT180" s="1"/>
      <c r="NKU180" s="1"/>
      <c r="NKV180" s="1"/>
      <c r="NKW180" s="1"/>
      <c r="NKX180" s="1"/>
      <c r="NKY180" s="1"/>
      <c r="NKZ180" s="1"/>
      <c r="NLA180" s="1"/>
      <c r="NLB180" s="1"/>
      <c r="NLC180" s="1"/>
      <c r="NLD180" s="1"/>
      <c r="NLE180" s="1"/>
      <c r="NLF180" s="1"/>
      <c r="NLG180" s="1"/>
      <c r="NLH180" s="1"/>
      <c r="NLI180" s="1"/>
      <c r="NLJ180" s="1"/>
      <c r="NLK180" s="1"/>
      <c r="NLL180" s="1"/>
      <c r="NLM180" s="1"/>
      <c r="NLN180" s="1"/>
      <c r="NLO180" s="1"/>
      <c r="NLP180" s="1"/>
      <c r="NLQ180" s="1"/>
      <c r="NLR180" s="1"/>
      <c r="NLS180" s="1"/>
      <c r="NLT180" s="1"/>
      <c r="NLU180" s="1"/>
      <c r="NLV180" s="1"/>
      <c r="NLW180" s="1"/>
      <c r="NLX180" s="1"/>
      <c r="NLY180" s="1"/>
      <c r="NLZ180" s="1"/>
      <c r="NMA180" s="1"/>
      <c r="NMB180" s="1"/>
      <c r="NMC180" s="1"/>
      <c r="NMD180" s="1"/>
      <c r="NME180" s="1"/>
      <c r="NMF180" s="1"/>
      <c r="NMG180" s="1"/>
      <c r="NMH180" s="1"/>
      <c r="NMI180" s="1"/>
      <c r="NMJ180" s="1"/>
      <c r="NMK180" s="1"/>
      <c r="NML180" s="1"/>
      <c r="NMM180" s="1"/>
      <c r="NMN180" s="1"/>
      <c r="NMO180" s="1"/>
      <c r="NMP180" s="1"/>
      <c r="NMQ180" s="1"/>
      <c r="NMR180" s="1"/>
      <c r="NMS180" s="1"/>
      <c r="NMT180" s="1"/>
      <c r="NMU180" s="1"/>
      <c r="NMV180" s="1"/>
      <c r="NMW180" s="1"/>
      <c r="NMX180" s="1"/>
      <c r="NMY180" s="1"/>
      <c r="NMZ180" s="1"/>
      <c r="NNA180" s="1"/>
      <c r="NNB180" s="1"/>
      <c r="NNC180" s="1"/>
      <c r="NND180" s="1"/>
      <c r="NNE180" s="1"/>
      <c r="NNF180" s="1"/>
      <c r="NNG180" s="1"/>
      <c r="NNH180" s="1"/>
      <c r="NNI180" s="1"/>
      <c r="NNJ180" s="1"/>
      <c r="NNK180" s="1"/>
      <c r="NNL180" s="1"/>
      <c r="NNM180" s="1"/>
      <c r="NNN180" s="1"/>
      <c r="NNO180" s="1"/>
      <c r="NNP180" s="1"/>
      <c r="NNQ180" s="1"/>
      <c r="NNR180" s="1"/>
      <c r="NNS180" s="1"/>
      <c r="NNT180" s="1"/>
      <c r="NNU180" s="1"/>
      <c r="NNV180" s="1"/>
      <c r="NNW180" s="1"/>
      <c r="NNX180" s="1"/>
      <c r="NNY180" s="1"/>
      <c r="NNZ180" s="1"/>
      <c r="NOA180" s="1"/>
      <c r="NOB180" s="1"/>
      <c r="NOC180" s="1"/>
      <c r="NOD180" s="1"/>
      <c r="NOE180" s="1"/>
      <c r="NOF180" s="1"/>
      <c r="NOG180" s="1"/>
      <c r="NOH180" s="1"/>
      <c r="NOI180" s="1"/>
      <c r="NOJ180" s="1"/>
      <c r="NOK180" s="1"/>
      <c r="NOL180" s="1"/>
      <c r="NOM180" s="1"/>
      <c r="NON180" s="1"/>
      <c r="NOO180" s="1"/>
      <c r="NOP180" s="1"/>
      <c r="NOQ180" s="1"/>
      <c r="NOR180" s="1"/>
      <c r="NOS180" s="1"/>
      <c r="NOT180" s="1"/>
      <c r="NOU180" s="1"/>
      <c r="NOV180" s="1"/>
      <c r="NOW180" s="1"/>
      <c r="NOX180" s="1"/>
      <c r="NOY180" s="1"/>
      <c r="NOZ180" s="1"/>
      <c r="NPA180" s="1"/>
      <c r="NPB180" s="1"/>
      <c r="NPC180" s="1"/>
      <c r="NPD180" s="1"/>
      <c r="NPE180" s="1"/>
      <c r="NPF180" s="1"/>
      <c r="NPG180" s="1"/>
      <c r="NPH180" s="1"/>
      <c r="NPI180" s="1"/>
      <c r="NPJ180" s="1"/>
      <c r="NPK180" s="1"/>
      <c r="NPL180" s="1"/>
      <c r="NPM180" s="1"/>
      <c r="NPN180" s="1"/>
      <c r="NPO180" s="1"/>
      <c r="NPP180" s="1"/>
      <c r="NPQ180" s="1"/>
      <c r="NPR180" s="1"/>
      <c r="NPS180" s="1"/>
      <c r="NPT180" s="1"/>
      <c r="NPU180" s="1"/>
      <c r="NPV180" s="1"/>
      <c r="NPW180" s="1"/>
      <c r="NPX180" s="1"/>
      <c r="NPY180" s="1"/>
      <c r="NPZ180" s="1"/>
      <c r="NQA180" s="1"/>
      <c r="NQB180" s="1"/>
      <c r="NQC180" s="1"/>
      <c r="NQD180" s="1"/>
      <c r="NQE180" s="1"/>
      <c r="NQF180" s="1"/>
      <c r="NQG180" s="1"/>
      <c r="NQH180" s="1"/>
      <c r="NQI180" s="1"/>
      <c r="NQJ180" s="1"/>
      <c r="NQK180" s="1"/>
      <c r="NQL180" s="1"/>
      <c r="NQM180" s="1"/>
      <c r="NQN180" s="1"/>
      <c r="NQO180" s="1"/>
      <c r="NQP180" s="1"/>
      <c r="NQQ180" s="1"/>
      <c r="NQR180" s="1"/>
      <c r="NQS180" s="1"/>
      <c r="NQT180" s="1"/>
      <c r="NQU180" s="1"/>
      <c r="NQV180" s="1"/>
      <c r="NQW180" s="1"/>
      <c r="NQX180" s="1"/>
      <c r="NQY180" s="1"/>
      <c r="NQZ180" s="1"/>
      <c r="NRA180" s="1"/>
      <c r="NRB180" s="1"/>
      <c r="NRC180" s="1"/>
      <c r="NRD180" s="1"/>
      <c r="NRE180" s="1"/>
      <c r="NRF180" s="1"/>
      <c r="NRG180" s="1"/>
      <c r="NRH180" s="1"/>
      <c r="NRI180" s="1"/>
      <c r="NRJ180" s="1"/>
      <c r="NRK180" s="1"/>
      <c r="NRL180" s="1"/>
      <c r="NRM180" s="1"/>
      <c r="NRN180" s="1"/>
      <c r="NRO180" s="1"/>
      <c r="NRP180" s="1"/>
      <c r="NRQ180" s="1"/>
      <c r="NRR180" s="1"/>
      <c r="NRS180" s="1"/>
      <c r="NRT180" s="1"/>
      <c r="NRU180" s="1"/>
      <c r="NRV180" s="1"/>
      <c r="NRW180" s="1"/>
      <c r="NRX180" s="1"/>
      <c r="NRY180" s="1"/>
      <c r="NRZ180" s="1"/>
      <c r="NSA180" s="1"/>
      <c r="NSB180" s="1"/>
      <c r="NSC180" s="1"/>
      <c r="NSD180" s="1"/>
      <c r="NSE180" s="1"/>
      <c r="NSF180" s="1"/>
      <c r="NSG180" s="1"/>
      <c r="NSH180" s="1"/>
      <c r="NSI180" s="1"/>
      <c r="NSJ180" s="1"/>
      <c r="NSK180" s="1"/>
      <c r="NSL180" s="1"/>
      <c r="NSM180" s="1"/>
      <c r="NSN180" s="1"/>
      <c r="NSO180" s="1"/>
      <c r="NSP180" s="1"/>
      <c r="NSQ180" s="1"/>
      <c r="NSR180" s="1"/>
      <c r="NSS180" s="1"/>
      <c r="NST180" s="1"/>
      <c r="NSU180" s="1"/>
      <c r="NSV180" s="1"/>
      <c r="NSW180" s="1"/>
      <c r="NSX180" s="1"/>
      <c r="NSY180" s="1"/>
      <c r="NSZ180" s="1"/>
      <c r="NTA180" s="1"/>
      <c r="NTB180" s="1"/>
      <c r="NTC180" s="1"/>
      <c r="NTD180" s="1"/>
      <c r="NTE180" s="1"/>
      <c r="NTF180" s="1"/>
      <c r="NTG180" s="1"/>
      <c r="NTH180" s="1"/>
      <c r="NTI180" s="1"/>
      <c r="NTJ180" s="1"/>
      <c r="NTK180" s="1"/>
      <c r="NTL180" s="1"/>
      <c r="NTM180" s="1"/>
      <c r="NTN180" s="1"/>
      <c r="NTO180" s="1"/>
      <c r="NTP180" s="1"/>
      <c r="NTQ180" s="1"/>
      <c r="NTR180" s="1"/>
      <c r="NTS180" s="1"/>
      <c r="NTT180" s="1"/>
      <c r="NTU180" s="1"/>
      <c r="NTV180" s="1"/>
      <c r="NTW180" s="1"/>
      <c r="NTX180" s="1"/>
      <c r="NTY180" s="1"/>
      <c r="NTZ180" s="1"/>
      <c r="NUA180" s="1"/>
      <c r="NUB180" s="1"/>
      <c r="NUC180" s="1"/>
      <c r="NUD180" s="1"/>
      <c r="NUE180" s="1"/>
      <c r="NUF180" s="1"/>
      <c r="NUG180" s="1"/>
      <c r="NUH180" s="1"/>
      <c r="NUI180" s="1"/>
      <c r="NUJ180" s="1"/>
      <c r="NUK180" s="1"/>
      <c r="NUL180" s="1"/>
      <c r="NUM180" s="1"/>
      <c r="NUN180" s="1"/>
      <c r="NUO180" s="1"/>
      <c r="NUP180" s="1"/>
      <c r="NUQ180" s="1"/>
      <c r="NUR180" s="1"/>
      <c r="NUS180" s="1"/>
      <c r="NUT180" s="1"/>
      <c r="NUU180" s="1"/>
      <c r="NUV180" s="1"/>
      <c r="NUW180" s="1"/>
      <c r="NUX180" s="1"/>
      <c r="NUY180" s="1"/>
      <c r="NUZ180" s="1"/>
      <c r="NVA180" s="1"/>
      <c r="NVB180" s="1"/>
      <c r="NVC180" s="1"/>
      <c r="NVD180" s="1"/>
      <c r="NVE180" s="1"/>
      <c r="NVF180" s="1"/>
      <c r="NVG180" s="1"/>
      <c r="NVH180" s="1"/>
      <c r="NVI180" s="1"/>
      <c r="NVJ180" s="1"/>
      <c r="NVK180" s="1"/>
      <c r="NVL180" s="1"/>
      <c r="NVM180" s="1"/>
      <c r="NVN180" s="1"/>
      <c r="NVO180" s="1"/>
      <c r="NVP180" s="1"/>
      <c r="NVQ180" s="1"/>
      <c r="NVR180" s="1"/>
      <c r="NVS180" s="1"/>
      <c r="NVT180" s="1"/>
      <c r="NVU180" s="1"/>
      <c r="NVV180" s="1"/>
      <c r="NVW180" s="1"/>
      <c r="NVX180" s="1"/>
      <c r="NVY180" s="1"/>
      <c r="NVZ180" s="1"/>
      <c r="NWA180" s="1"/>
      <c r="NWB180" s="1"/>
      <c r="NWC180" s="1"/>
      <c r="NWD180" s="1"/>
      <c r="NWE180" s="1"/>
      <c r="NWF180" s="1"/>
      <c r="NWG180" s="1"/>
      <c r="NWH180" s="1"/>
      <c r="NWI180" s="1"/>
      <c r="NWJ180" s="1"/>
      <c r="NWK180" s="1"/>
      <c r="NWL180" s="1"/>
      <c r="NWM180" s="1"/>
      <c r="NWN180" s="1"/>
      <c r="NWO180" s="1"/>
      <c r="NWP180" s="1"/>
      <c r="NWQ180" s="1"/>
      <c r="NWR180" s="1"/>
      <c r="NWS180" s="1"/>
      <c r="NWT180" s="1"/>
      <c r="NWU180" s="1"/>
      <c r="NWV180" s="1"/>
      <c r="NWW180" s="1"/>
      <c r="NWX180" s="1"/>
      <c r="NWY180" s="1"/>
      <c r="NWZ180" s="1"/>
      <c r="NXA180" s="1"/>
      <c r="NXB180" s="1"/>
      <c r="NXC180" s="1"/>
      <c r="NXD180" s="1"/>
      <c r="NXE180" s="1"/>
      <c r="NXF180" s="1"/>
      <c r="NXG180" s="1"/>
      <c r="NXH180" s="1"/>
      <c r="NXI180" s="1"/>
      <c r="NXJ180" s="1"/>
      <c r="NXK180" s="1"/>
      <c r="NXL180" s="1"/>
      <c r="NXM180" s="1"/>
      <c r="NXN180" s="1"/>
      <c r="NXO180" s="1"/>
      <c r="NXP180" s="1"/>
      <c r="NXQ180" s="1"/>
      <c r="NXR180" s="1"/>
      <c r="NXS180" s="1"/>
      <c r="NXT180" s="1"/>
      <c r="NXU180" s="1"/>
      <c r="NXV180" s="1"/>
      <c r="NXW180" s="1"/>
      <c r="NXX180" s="1"/>
      <c r="NXY180" s="1"/>
      <c r="NXZ180" s="1"/>
      <c r="NYA180" s="1"/>
      <c r="NYB180" s="1"/>
      <c r="NYC180" s="1"/>
      <c r="NYD180" s="1"/>
      <c r="NYE180" s="1"/>
      <c r="NYF180" s="1"/>
      <c r="NYG180" s="1"/>
      <c r="NYH180" s="1"/>
      <c r="NYI180" s="1"/>
      <c r="NYJ180" s="1"/>
      <c r="NYK180" s="1"/>
      <c r="NYL180" s="1"/>
      <c r="NYM180" s="1"/>
      <c r="NYN180" s="1"/>
      <c r="NYO180" s="1"/>
      <c r="NYP180" s="1"/>
      <c r="NYQ180" s="1"/>
      <c r="NYR180" s="1"/>
      <c r="NYS180" s="1"/>
      <c r="NYT180" s="1"/>
      <c r="NYU180" s="1"/>
      <c r="NYV180" s="1"/>
      <c r="NYW180" s="1"/>
      <c r="NYX180" s="1"/>
      <c r="NYY180" s="1"/>
      <c r="NYZ180" s="1"/>
      <c r="NZA180" s="1"/>
      <c r="NZB180" s="1"/>
      <c r="NZC180" s="1"/>
      <c r="NZD180" s="1"/>
      <c r="NZE180" s="1"/>
      <c r="NZF180" s="1"/>
      <c r="NZG180" s="1"/>
      <c r="NZH180" s="1"/>
      <c r="NZI180" s="1"/>
      <c r="NZJ180" s="1"/>
      <c r="NZK180" s="1"/>
      <c r="NZL180" s="1"/>
      <c r="NZM180" s="1"/>
      <c r="NZN180" s="1"/>
      <c r="NZO180" s="1"/>
      <c r="NZP180" s="1"/>
      <c r="NZQ180" s="1"/>
      <c r="NZR180" s="1"/>
      <c r="NZS180" s="1"/>
      <c r="NZT180" s="1"/>
      <c r="NZU180" s="1"/>
      <c r="NZV180" s="1"/>
      <c r="NZW180" s="1"/>
      <c r="NZX180" s="1"/>
      <c r="NZY180" s="1"/>
      <c r="NZZ180" s="1"/>
      <c r="OAA180" s="1"/>
      <c r="OAB180" s="1"/>
      <c r="OAC180" s="1"/>
      <c r="OAD180" s="1"/>
      <c r="OAE180" s="1"/>
      <c r="OAF180" s="1"/>
      <c r="OAG180" s="1"/>
      <c r="OAH180" s="1"/>
      <c r="OAI180" s="1"/>
      <c r="OAJ180" s="1"/>
      <c r="OAK180" s="1"/>
      <c r="OAL180" s="1"/>
      <c r="OAM180" s="1"/>
      <c r="OAN180" s="1"/>
      <c r="OAO180" s="1"/>
      <c r="OAP180" s="1"/>
      <c r="OAQ180" s="1"/>
      <c r="OAR180" s="1"/>
      <c r="OAS180" s="1"/>
      <c r="OAT180" s="1"/>
      <c r="OAU180" s="1"/>
      <c r="OAV180" s="1"/>
      <c r="OAW180" s="1"/>
      <c r="OAX180" s="1"/>
      <c r="OAY180" s="1"/>
      <c r="OAZ180" s="1"/>
      <c r="OBA180" s="1"/>
      <c r="OBB180" s="1"/>
      <c r="OBC180" s="1"/>
      <c r="OBD180" s="1"/>
      <c r="OBE180" s="1"/>
      <c r="OBF180" s="1"/>
      <c r="OBG180" s="1"/>
      <c r="OBH180" s="1"/>
      <c r="OBI180" s="1"/>
      <c r="OBJ180" s="1"/>
      <c r="OBK180" s="1"/>
      <c r="OBL180" s="1"/>
      <c r="OBM180" s="1"/>
      <c r="OBN180" s="1"/>
      <c r="OBO180" s="1"/>
      <c r="OBP180" s="1"/>
      <c r="OBQ180" s="1"/>
      <c r="OBR180" s="1"/>
      <c r="OBS180" s="1"/>
      <c r="OBT180" s="1"/>
      <c r="OBU180" s="1"/>
      <c r="OBV180" s="1"/>
      <c r="OBW180" s="1"/>
      <c r="OBX180" s="1"/>
      <c r="OBY180" s="1"/>
      <c r="OBZ180" s="1"/>
      <c r="OCA180" s="1"/>
      <c r="OCB180" s="1"/>
      <c r="OCC180" s="1"/>
      <c r="OCD180" s="1"/>
      <c r="OCE180" s="1"/>
      <c r="OCF180" s="1"/>
      <c r="OCG180" s="1"/>
      <c r="OCH180" s="1"/>
      <c r="OCI180" s="1"/>
      <c r="OCJ180" s="1"/>
      <c r="OCK180" s="1"/>
      <c r="OCL180" s="1"/>
      <c r="OCM180" s="1"/>
      <c r="OCN180" s="1"/>
      <c r="OCO180" s="1"/>
      <c r="OCP180" s="1"/>
      <c r="OCQ180" s="1"/>
      <c r="OCR180" s="1"/>
      <c r="OCS180" s="1"/>
      <c r="OCT180" s="1"/>
      <c r="OCU180" s="1"/>
      <c r="OCV180" s="1"/>
      <c r="OCW180" s="1"/>
      <c r="OCX180" s="1"/>
      <c r="OCY180" s="1"/>
      <c r="OCZ180" s="1"/>
      <c r="ODA180" s="1"/>
      <c r="ODB180" s="1"/>
      <c r="ODC180" s="1"/>
      <c r="ODD180" s="1"/>
      <c r="ODE180" s="1"/>
      <c r="ODF180" s="1"/>
      <c r="ODG180" s="1"/>
      <c r="ODH180" s="1"/>
      <c r="ODI180" s="1"/>
      <c r="ODJ180" s="1"/>
      <c r="ODK180" s="1"/>
      <c r="ODL180" s="1"/>
      <c r="ODM180" s="1"/>
      <c r="ODN180" s="1"/>
      <c r="ODO180" s="1"/>
      <c r="ODP180" s="1"/>
      <c r="ODQ180" s="1"/>
      <c r="ODR180" s="1"/>
      <c r="ODS180" s="1"/>
      <c r="ODT180" s="1"/>
      <c r="ODU180" s="1"/>
      <c r="ODV180" s="1"/>
      <c r="ODW180" s="1"/>
      <c r="ODX180" s="1"/>
      <c r="ODY180" s="1"/>
      <c r="ODZ180" s="1"/>
      <c r="OEA180" s="1"/>
      <c r="OEB180" s="1"/>
      <c r="OEC180" s="1"/>
      <c r="OED180" s="1"/>
      <c r="OEE180" s="1"/>
      <c r="OEF180" s="1"/>
      <c r="OEG180" s="1"/>
      <c r="OEH180" s="1"/>
      <c r="OEI180" s="1"/>
      <c r="OEJ180" s="1"/>
      <c r="OEK180" s="1"/>
      <c r="OEL180" s="1"/>
      <c r="OEM180" s="1"/>
      <c r="OEN180" s="1"/>
      <c r="OEO180" s="1"/>
      <c r="OEP180" s="1"/>
      <c r="OEQ180" s="1"/>
      <c r="OER180" s="1"/>
      <c r="OES180" s="1"/>
      <c r="OET180" s="1"/>
      <c r="OEU180" s="1"/>
      <c r="OEV180" s="1"/>
      <c r="OEW180" s="1"/>
      <c r="OEX180" s="1"/>
      <c r="OEY180" s="1"/>
      <c r="OEZ180" s="1"/>
      <c r="OFA180" s="1"/>
      <c r="OFB180" s="1"/>
      <c r="OFC180" s="1"/>
      <c r="OFD180" s="1"/>
      <c r="OFE180" s="1"/>
      <c r="OFF180" s="1"/>
      <c r="OFG180" s="1"/>
      <c r="OFH180" s="1"/>
      <c r="OFI180" s="1"/>
      <c r="OFJ180" s="1"/>
      <c r="OFK180" s="1"/>
      <c r="OFL180" s="1"/>
      <c r="OFM180" s="1"/>
      <c r="OFN180" s="1"/>
      <c r="OFO180" s="1"/>
      <c r="OFP180" s="1"/>
      <c r="OFQ180" s="1"/>
      <c r="OFR180" s="1"/>
      <c r="OFS180" s="1"/>
      <c r="OFT180" s="1"/>
      <c r="OFU180" s="1"/>
      <c r="OFV180" s="1"/>
      <c r="OFW180" s="1"/>
      <c r="OFX180" s="1"/>
      <c r="OFY180" s="1"/>
      <c r="OFZ180" s="1"/>
      <c r="OGA180" s="1"/>
      <c r="OGB180" s="1"/>
      <c r="OGC180" s="1"/>
      <c r="OGD180" s="1"/>
      <c r="OGE180" s="1"/>
      <c r="OGF180" s="1"/>
      <c r="OGG180" s="1"/>
      <c r="OGH180" s="1"/>
      <c r="OGI180" s="1"/>
      <c r="OGJ180" s="1"/>
      <c r="OGK180" s="1"/>
      <c r="OGL180" s="1"/>
      <c r="OGM180" s="1"/>
      <c r="OGN180" s="1"/>
      <c r="OGO180" s="1"/>
      <c r="OGP180" s="1"/>
      <c r="OGQ180" s="1"/>
      <c r="OGR180" s="1"/>
      <c r="OGS180" s="1"/>
      <c r="OGT180" s="1"/>
      <c r="OGU180" s="1"/>
      <c r="OGV180" s="1"/>
      <c r="OGW180" s="1"/>
      <c r="OGX180" s="1"/>
      <c r="OGY180" s="1"/>
      <c r="OGZ180" s="1"/>
      <c r="OHA180" s="1"/>
      <c r="OHB180" s="1"/>
      <c r="OHC180" s="1"/>
      <c r="OHD180" s="1"/>
      <c r="OHE180" s="1"/>
      <c r="OHF180" s="1"/>
      <c r="OHG180" s="1"/>
      <c r="OHH180" s="1"/>
      <c r="OHI180" s="1"/>
      <c r="OHJ180" s="1"/>
      <c r="OHK180" s="1"/>
      <c r="OHL180" s="1"/>
      <c r="OHM180" s="1"/>
      <c r="OHN180" s="1"/>
      <c r="OHO180" s="1"/>
      <c r="OHP180" s="1"/>
      <c r="OHQ180" s="1"/>
      <c r="OHR180" s="1"/>
      <c r="OHS180" s="1"/>
      <c r="OHT180" s="1"/>
      <c r="OHU180" s="1"/>
      <c r="OHV180" s="1"/>
      <c r="OHW180" s="1"/>
      <c r="OHX180" s="1"/>
      <c r="OHY180" s="1"/>
      <c r="OHZ180" s="1"/>
      <c r="OIA180" s="1"/>
      <c r="OIB180" s="1"/>
      <c r="OIC180" s="1"/>
      <c r="OID180" s="1"/>
      <c r="OIE180" s="1"/>
      <c r="OIF180" s="1"/>
      <c r="OIG180" s="1"/>
      <c r="OIH180" s="1"/>
      <c r="OII180" s="1"/>
      <c r="OIJ180" s="1"/>
      <c r="OIK180" s="1"/>
      <c r="OIL180" s="1"/>
      <c r="OIM180" s="1"/>
      <c r="OIN180" s="1"/>
      <c r="OIO180" s="1"/>
      <c r="OIP180" s="1"/>
      <c r="OIQ180" s="1"/>
      <c r="OIR180" s="1"/>
      <c r="OIS180" s="1"/>
      <c r="OIT180" s="1"/>
      <c r="OIU180" s="1"/>
      <c r="OIV180" s="1"/>
      <c r="OIW180" s="1"/>
      <c r="OIX180" s="1"/>
      <c r="OIY180" s="1"/>
      <c r="OIZ180" s="1"/>
      <c r="OJA180" s="1"/>
      <c r="OJB180" s="1"/>
      <c r="OJC180" s="1"/>
      <c r="OJD180" s="1"/>
      <c r="OJE180" s="1"/>
      <c r="OJF180" s="1"/>
      <c r="OJG180" s="1"/>
      <c r="OJH180" s="1"/>
      <c r="OJI180" s="1"/>
      <c r="OJJ180" s="1"/>
      <c r="OJK180" s="1"/>
      <c r="OJL180" s="1"/>
      <c r="OJM180" s="1"/>
      <c r="OJN180" s="1"/>
      <c r="OJO180" s="1"/>
      <c r="OJP180" s="1"/>
      <c r="OJQ180" s="1"/>
      <c r="OJR180" s="1"/>
      <c r="OJS180" s="1"/>
      <c r="OJT180" s="1"/>
      <c r="OJU180" s="1"/>
      <c r="OJV180" s="1"/>
      <c r="OJW180" s="1"/>
      <c r="OJX180" s="1"/>
      <c r="OJY180" s="1"/>
      <c r="OJZ180" s="1"/>
      <c r="OKA180" s="1"/>
      <c r="OKB180" s="1"/>
      <c r="OKC180" s="1"/>
      <c r="OKD180" s="1"/>
      <c r="OKE180" s="1"/>
      <c r="OKF180" s="1"/>
      <c r="OKG180" s="1"/>
      <c r="OKH180" s="1"/>
      <c r="OKI180" s="1"/>
      <c r="OKJ180" s="1"/>
      <c r="OKK180" s="1"/>
      <c r="OKL180" s="1"/>
      <c r="OKM180" s="1"/>
      <c r="OKN180" s="1"/>
      <c r="OKO180" s="1"/>
      <c r="OKP180" s="1"/>
      <c r="OKQ180" s="1"/>
      <c r="OKR180" s="1"/>
      <c r="OKS180" s="1"/>
      <c r="OKT180" s="1"/>
      <c r="OKU180" s="1"/>
      <c r="OKV180" s="1"/>
      <c r="OKW180" s="1"/>
      <c r="OKX180" s="1"/>
      <c r="OKY180" s="1"/>
      <c r="OKZ180" s="1"/>
      <c r="OLA180" s="1"/>
      <c r="OLB180" s="1"/>
      <c r="OLC180" s="1"/>
      <c r="OLD180" s="1"/>
      <c r="OLE180" s="1"/>
      <c r="OLF180" s="1"/>
      <c r="OLG180" s="1"/>
      <c r="OLH180" s="1"/>
      <c r="OLI180" s="1"/>
      <c r="OLJ180" s="1"/>
      <c r="OLK180" s="1"/>
      <c r="OLL180" s="1"/>
      <c r="OLM180" s="1"/>
      <c r="OLN180" s="1"/>
      <c r="OLO180" s="1"/>
      <c r="OLP180" s="1"/>
      <c r="OLQ180" s="1"/>
      <c r="OLR180" s="1"/>
      <c r="OLS180" s="1"/>
      <c r="OLT180" s="1"/>
      <c r="OLU180" s="1"/>
      <c r="OLV180" s="1"/>
      <c r="OLW180" s="1"/>
      <c r="OLX180" s="1"/>
      <c r="OLY180" s="1"/>
      <c r="OLZ180" s="1"/>
      <c r="OMA180" s="1"/>
      <c r="OMB180" s="1"/>
      <c r="OMC180" s="1"/>
      <c r="OMD180" s="1"/>
      <c r="OME180" s="1"/>
      <c r="OMF180" s="1"/>
      <c r="OMG180" s="1"/>
      <c r="OMH180" s="1"/>
      <c r="OMI180" s="1"/>
      <c r="OMJ180" s="1"/>
      <c r="OMK180" s="1"/>
      <c r="OML180" s="1"/>
      <c r="OMM180" s="1"/>
      <c r="OMN180" s="1"/>
      <c r="OMO180" s="1"/>
      <c r="OMP180" s="1"/>
      <c r="OMQ180" s="1"/>
      <c r="OMR180" s="1"/>
      <c r="OMS180" s="1"/>
      <c r="OMT180" s="1"/>
      <c r="OMU180" s="1"/>
      <c r="OMV180" s="1"/>
      <c r="OMW180" s="1"/>
      <c r="OMX180" s="1"/>
      <c r="OMY180" s="1"/>
      <c r="OMZ180" s="1"/>
      <c r="ONA180" s="1"/>
      <c r="ONB180" s="1"/>
      <c r="ONC180" s="1"/>
      <c r="OND180" s="1"/>
      <c r="ONE180" s="1"/>
      <c r="ONF180" s="1"/>
      <c r="ONG180" s="1"/>
      <c r="ONH180" s="1"/>
      <c r="ONI180" s="1"/>
      <c r="ONJ180" s="1"/>
      <c r="ONK180" s="1"/>
      <c r="ONL180" s="1"/>
      <c r="ONM180" s="1"/>
      <c r="ONN180" s="1"/>
      <c r="ONO180" s="1"/>
      <c r="ONP180" s="1"/>
      <c r="ONQ180" s="1"/>
      <c r="ONR180" s="1"/>
      <c r="ONS180" s="1"/>
      <c r="ONT180" s="1"/>
      <c r="ONU180" s="1"/>
      <c r="ONV180" s="1"/>
      <c r="ONW180" s="1"/>
      <c r="ONX180" s="1"/>
      <c r="ONY180" s="1"/>
      <c r="ONZ180" s="1"/>
      <c r="OOA180" s="1"/>
      <c r="OOB180" s="1"/>
      <c r="OOC180" s="1"/>
      <c r="OOD180" s="1"/>
      <c r="OOE180" s="1"/>
      <c r="OOF180" s="1"/>
      <c r="OOG180" s="1"/>
      <c r="OOH180" s="1"/>
      <c r="OOI180" s="1"/>
      <c r="OOJ180" s="1"/>
      <c r="OOK180" s="1"/>
      <c r="OOL180" s="1"/>
      <c r="OOM180" s="1"/>
      <c r="OON180" s="1"/>
      <c r="OOO180" s="1"/>
      <c r="OOP180" s="1"/>
      <c r="OOQ180" s="1"/>
      <c r="OOR180" s="1"/>
      <c r="OOS180" s="1"/>
      <c r="OOT180" s="1"/>
      <c r="OOU180" s="1"/>
      <c r="OOV180" s="1"/>
      <c r="OOW180" s="1"/>
      <c r="OOX180" s="1"/>
      <c r="OOY180" s="1"/>
      <c r="OOZ180" s="1"/>
      <c r="OPA180" s="1"/>
      <c r="OPB180" s="1"/>
      <c r="OPC180" s="1"/>
      <c r="OPD180" s="1"/>
      <c r="OPE180" s="1"/>
      <c r="OPF180" s="1"/>
      <c r="OPG180" s="1"/>
      <c r="OPH180" s="1"/>
      <c r="OPI180" s="1"/>
      <c r="OPJ180" s="1"/>
      <c r="OPK180" s="1"/>
      <c r="OPL180" s="1"/>
      <c r="OPM180" s="1"/>
      <c r="OPN180" s="1"/>
      <c r="OPO180" s="1"/>
      <c r="OPP180" s="1"/>
      <c r="OPQ180" s="1"/>
      <c r="OPR180" s="1"/>
      <c r="OPS180" s="1"/>
      <c r="OPT180" s="1"/>
      <c r="OPU180" s="1"/>
      <c r="OPV180" s="1"/>
      <c r="OPW180" s="1"/>
      <c r="OPX180" s="1"/>
      <c r="OPY180" s="1"/>
      <c r="OPZ180" s="1"/>
      <c r="OQA180" s="1"/>
      <c r="OQB180" s="1"/>
      <c r="OQC180" s="1"/>
      <c r="OQD180" s="1"/>
      <c r="OQE180" s="1"/>
      <c r="OQF180" s="1"/>
      <c r="OQG180" s="1"/>
      <c r="OQH180" s="1"/>
      <c r="OQI180" s="1"/>
      <c r="OQJ180" s="1"/>
      <c r="OQK180" s="1"/>
      <c r="OQL180" s="1"/>
      <c r="OQM180" s="1"/>
      <c r="OQN180" s="1"/>
      <c r="OQO180" s="1"/>
      <c r="OQP180" s="1"/>
      <c r="OQQ180" s="1"/>
      <c r="OQR180" s="1"/>
      <c r="OQS180" s="1"/>
      <c r="OQT180" s="1"/>
      <c r="OQU180" s="1"/>
      <c r="OQV180" s="1"/>
      <c r="OQW180" s="1"/>
      <c r="OQX180" s="1"/>
      <c r="OQY180" s="1"/>
      <c r="OQZ180" s="1"/>
      <c r="ORA180" s="1"/>
      <c r="ORB180" s="1"/>
      <c r="ORC180" s="1"/>
      <c r="ORD180" s="1"/>
      <c r="ORE180" s="1"/>
      <c r="ORF180" s="1"/>
      <c r="ORG180" s="1"/>
      <c r="ORH180" s="1"/>
      <c r="ORI180" s="1"/>
      <c r="ORJ180" s="1"/>
      <c r="ORK180" s="1"/>
      <c r="ORL180" s="1"/>
      <c r="ORM180" s="1"/>
      <c r="ORN180" s="1"/>
      <c r="ORO180" s="1"/>
      <c r="ORP180" s="1"/>
      <c r="ORQ180" s="1"/>
      <c r="ORR180" s="1"/>
      <c r="ORS180" s="1"/>
      <c r="ORT180" s="1"/>
      <c r="ORU180" s="1"/>
      <c r="ORV180" s="1"/>
      <c r="ORW180" s="1"/>
      <c r="ORX180" s="1"/>
      <c r="ORY180" s="1"/>
      <c r="ORZ180" s="1"/>
      <c r="OSA180" s="1"/>
      <c r="OSB180" s="1"/>
      <c r="OSC180" s="1"/>
      <c r="OSD180" s="1"/>
      <c r="OSE180" s="1"/>
      <c r="OSF180" s="1"/>
      <c r="OSG180" s="1"/>
      <c r="OSH180" s="1"/>
      <c r="OSI180" s="1"/>
      <c r="OSJ180" s="1"/>
      <c r="OSK180" s="1"/>
      <c r="OSL180" s="1"/>
      <c r="OSM180" s="1"/>
      <c r="OSN180" s="1"/>
      <c r="OSO180" s="1"/>
      <c r="OSP180" s="1"/>
      <c r="OSQ180" s="1"/>
      <c r="OSR180" s="1"/>
      <c r="OSS180" s="1"/>
      <c r="OST180" s="1"/>
      <c r="OSU180" s="1"/>
      <c r="OSV180" s="1"/>
      <c r="OSW180" s="1"/>
      <c r="OSX180" s="1"/>
      <c r="OSY180" s="1"/>
      <c r="OSZ180" s="1"/>
      <c r="OTA180" s="1"/>
      <c r="OTB180" s="1"/>
      <c r="OTC180" s="1"/>
      <c r="OTD180" s="1"/>
      <c r="OTE180" s="1"/>
      <c r="OTF180" s="1"/>
      <c r="OTG180" s="1"/>
      <c r="OTH180" s="1"/>
      <c r="OTI180" s="1"/>
      <c r="OTJ180" s="1"/>
      <c r="OTK180" s="1"/>
      <c r="OTL180" s="1"/>
      <c r="OTM180" s="1"/>
      <c r="OTN180" s="1"/>
      <c r="OTO180" s="1"/>
      <c r="OTP180" s="1"/>
      <c r="OTQ180" s="1"/>
      <c r="OTR180" s="1"/>
      <c r="OTS180" s="1"/>
      <c r="OTT180" s="1"/>
      <c r="OTU180" s="1"/>
      <c r="OTV180" s="1"/>
      <c r="OTW180" s="1"/>
      <c r="OTX180" s="1"/>
      <c r="OTY180" s="1"/>
      <c r="OTZ180" s="1"/>
      <c r="OUA180" s="1"/>
      <c r="OUB180" s="1"/>
      <c r="OUC180" s="1"/>
      <c r="OUD180" s="1"/>
      <c r="OUE180" s="1"/>
      <c r="OUF180" s="1"/>
      <c r="OUG180" s="1"/>
      <c r="OUH180" s="1"/>
      <c r="OUI180" s="1"/>
      <c r="OUJ180" s="1"/>
      <c r="OUK180" s="1"/>
      <c r="OUL180" s="1"/>
      <c r="OUM180" s="1"/>
      <c r="OUN180" s="1"/>
      <c r="OUO180" s="1"/>
      <c r="OUP180" s="1"/>
      <c r="OUQ180" s="1"/>
      <c r="OUR180" s="1"/>
      <c r="OUS180" s="1"/>
      <c r="OUT180" s="1"/>
      <c r="OUU180" s="1"/>
      <c r="OUV180" s="1"/>
      <c r="OUW180" s="1"/>
      <c r="OUX180" s="1"/>
      <c r="OUY180" s="1"/>
      <c r="OUZ180" s="1"/>
      <c r="OVA180" s="1"/>
      <c r="OVB180" s="1"/>
      <c r="OVC180" s="1"/>
      <c r="OVD180" s="1"/>
      <c r="OVE180" s="1"/>
      <c r="OVF180" s="1"/>
      <c r="OVG180" s="1"/>
      <c r="OVH180" s="1"/>
      <c r="OVI180" s="1"/>
      <c r="OVJ180" s="1"/>
      <c r="OVK180" s="1"/>
      <c r="OVL180" s="1"/>
      <c r="OVM180" s="1"/>
      <c r="OVN180" s="1"/>
      <c r="OVO180" s="1"/>
      <c r="OVP180" s="1"/>
      <c r="OVQ180" s="1"/>
      <c r="OVR180" s="1"/>
      <c r="OVS180" s="1"/>
      <c r="OVT180" s="1"/>
      <c r="OVU180" s="1"/>
      <c r="OVV180" s="1"/>
      <c r="OVW180" s="1"/>
      <c r="OVX180" s="1"/>
      <c r="OVY180" s="1"/>
      <c r="OVZ180" s="1"/>
      <c r="OWA180" s="1"/>
      <c r="OWB180" s="1"/>
      <c r="OWC180" s="1"/>
      <c r="OWD180" s="1"/>
      <c r="OWE180" s="1"/>
      <c r="OWF180" s="1"/>
      <c r="OWG180" s="1"/>
      <c r="OWH180" s="1"/>
      <c r="OWI180" s="1"/>
      <c r="OWJ180" s="1"/>
      <c r="OWK180" s="1"/>
      <c r="OWL180" s="1"/>
      <c r="OWM180" s="1"/>
      <c r="OWN180" s="1"/>
      <c r="OWO180" s="1"/>
      <c r="OWP180" s="1"/>
      <c r="OWQ180" s="1"/>
      <c r="OWR180" s="1"/>
      <c r="OWS180" s="1"/>
      <c r="OWT180" s="1"/>
      <c r="OWU180" s="1"/>
      <c r="OWV180" s="1"/>
      <c r="OWW180" s="1"/>
      <c r="OWX180" s="1"/>
      <c r="OWY180" s="1"/>
      <c r="OWZ180" s="1"/>
      <c r="OXA180" s="1"/>
      <c r="OXB180" s="1"/>
      <c r="OXC180" s="1"/>
      <c r="OXD180" s="1"/>
      <c r="OXE180" s="1"/>
      <c r="OXF180" s="1"/>
      <c r="OXG180" s="1"/>
      <c r="OXH180" s="1"/>
      <c r="OXI180" s="1"/>
      <c r="OXJ180" s="1"/>
      <c r="OXK180" s="1"/>
      <c r="OXL180" s="1"/>
      <c r="OXM180" s="1"/>
      <c r="OXN180" s="1"/>
      <c r="OXO180" s="1"/>
      <c r="OXP180" s="1"/>
      <c r="OXQ180" s="1"/>
      <c r="OXR180" s="1"/>
      <c r="OXS180" s="1"/>
      <c r="OXT180" s="1"/>
      <c r="OXU180" s="1"/>
      <c r="OXV180" s="1"/>
      <c r="OXW180" s="1"/>
      <c r="OXX180" s="1"/>
      <c r="OXY180" s="1"/>
      <c r="OXZ180" s="1"/>
      <c r="OYA180" s="1"/>
      <c r="OYB180" s="1"/>
      <c r="OYC180" s="1"/>
      <c r="OYD180" s="1"/>
      <c r="OYE180" s="1"/>
      <c r="OYF180" s="1"/>
      <c r="OYG180" s="1"/>
      <c r="OYH180" s="1"/>
      <c r="OYI180" s="1"/>
      <c r="OYJ180" s="1"/>
      <c r="OYK180" s="1"/>
      <c r="OYL180" s="1"/>
      <c r="OYM180" s="1"/>
      <c r="OYN180" s="1"/>
      <c r="OYO180" s="1"/>
      <c r="OYP180" s="1"/>
      <c r="OYQ180" s="1"/>
      <c r="OYR180" s="1"/>
      <c r="OYS180" s="1"/>
      <c r="OYT180" s="1"/>
      <c r="OYU180" s="1"/>
      <c r="OYV180" s="1"/>
      <c r="OYW180" s="1"/>
      <c r="OYX180" s="1"/>
      <c r="OYY180" s="1"/>
      <c r="OYZ180" s="1"/>
      <c r="OZA180" s="1"/>
      <c r="OZB180" s="1"/>
      <c r="OZC180" s="1"/>
      <c r="OZD180" s="1"/>
      <c r="OZE180" s="1"/>
      <c r="OZF180" s="1"/>
      <c r="OZG180" s="1"/>
      <c r="OZH180" s="1"/>
      <c r="OZI180" s="1"/>
      <c r="OZJ180" s="1"/>
      <c r="OZK180" s="1"/>
      <c r="OZL180" s="1"/>
      <c r="OZM180" s="1"/>
      <c r="OZN180" s="1"/>
      <c r="OZO180" s="1"/>
      <c r="OZP180" s="1"/>
      <c r="OZQ180" s="1"/>
      <c r="OZR180" s="1"/>
      <c r="OZS180" s="1"/>
      <c r="OZT180" s="1"/>
      <c r="OZU180" s="1"/>
      <c r="OZV180" s="1"/>
      <c r="OZW180" s="1"/>
      <c r="OZX180" s="1"/>
      <c r="OZY180" s="1"/>
      <c r="OZZ180" s="1"/>
      <c r="PAA180" s="1"/>
      <c r="PAB180" s="1"/>
      <c r="PAC180" s="1"/>
      <c r="PAD180" s="1"/>
      <c r="PAE180" s="1"/>
      <c r="PAF180" s="1"/>
      <c r="PAG180" s="1"/>
      <c r="PAH180" s="1"/>
      <c r="PAI180" s="1"/>
      <c r="PAJ180" s="1"/>
      <c r="PAK180" s="1"/>
      <c r="PAL180" s="1"/>
      <c r="PAM180" s="1"/>
      <c r="PAN180" s="1"/>
      <c r="PAO180" s="1"/>
      <c r="PAP180" s="1"/>
      <c r="PAQ180" s="1"/>
      <c r="PAR180" s="1"/>
      <c r="PAS180" s="1"/>
      <c r="PAT180" s="1"/>
      <c r="PAU180" s="1"/>
      <c r="PAV180" s="1"/>
      <c r="PAW180" s="1"/>
      <c r="PAX180" s="1"/>
      <c r="PAY180" s="1"/>
      <c r="PAZ180" s="1"/>
      <c r="PBA180" s="1"/>
      <c r="PBB180" s="1"/>
      <c r="PBC180" s="1"/>
      <c r="PBD180" s="1"/>
      <c r="PBE180" s="1"/>
      <c r="PBF180" s="1"/>
      <c r="PBG180" s="1"/>
      <c r="PBH180" s="1"/>
      <c r="PBI180" s="1"/>
      <c r="PBJ180" s="1"/>
      <c r="PBK180" s="1"/>
      <c r="PBL180" s="1"/>
      <c r="PBM180" s="1"/>
      <c r="PBN180" s="1"/>
      <c r="PBO180" s="1"/>
      <c r="PBP180" s="1"/>
      <c r="PBQ180" s="1"/>
      <c r="PBR180" s="1"/>
      <c r="PBS180" s="1"/>
      <c r="PBT180" s="1"/>
      <c r="PBU180" s="1"/>
      <c r="PBV180" s="1"/>
      <c r="PBW180" s="1"/>
      <c r="PBX180" s="1"/>
      <c r="PBY180" s="1"/>
      <c r="PBZ180" s="1"/>
      <c r="PCA180" s="1"/>
      <c r="PCB180" s="1"/>
      <c r="PCC180" s="1"/>
      <c r="PCD180" s="1"/>
      <c r="PCE180" s="1"/>
      <c r="PCF180" s="1"/>
      <c r="PCG180" s="1"/>
      <c r="PCH180" s="1"/>
      <c r="PCI180" s="1"/>
      <c r="PCJ180" s="1"/>
      <c r="PCK180" s="1"/>
      <c r="PCL180" s="1"/>
      <c r="PCM180" s="1"/>
      <c r="PCN180" s="1"/>
      <c r="PCO180" s="1"/>
      <c r="PCP180" s="1"/>
      <c r="PCQ180" s="1"/>
      <c r="PCR180" s="1"/>
      <c r="PCS180" s="1"/>
      <c r="PCT180" s="1"/>
      <c r="PCU180" s="1"/>
      <c r="PCV180" s="1"/>
      <c r="PCW180" s="1"/>
      <c r="PCX180" s="1"/>
      <c r="PCY180" s="1"/>
      <c r="PCZ180" s="1"/>
      <c r="PDA180" s="1"/>
      <c r="PDB180" s="1"/>
      <c r="PDC180" s="1"/>
      <c r="PDD180" s="1"/>
      <c r="PDE180" s="1"/>
      <c r="PDF180" s="1"/>
      <c r="PDG180" s="1"/>
      <c r="PDH180" s="1"/>
      <c r="PDI180" s="1"/>
      <c r="PDJ180" s="1"/>
      <c r="PDK180" s="1"/>
      <c r="PDL180" s="1"/>
      <c r="PDM180" s="1"/>
      <c r="PDN180" s="1"/>
      <c r="PDO180" s="1"/>
      <c r="PDP180" s="1"/>
      <c r="PDQ180" s="1"/>
      <c r="PDR180" s="1"/>
      <c r="PDS180" s="1"/>
      <c r="PDT180" s="1"/>
      <c r="PDU180" s="1"/>
      <c r="PDV180" s="1"/>
      <c r="PDW180" s="1"/>
      <c r="PDX180" s="1"/>
      <c r="PDY180" s="1"/>
      <c r="PDZ180" s="1"/>
      <c r="PEA180" s="1"/>
      <c r="PEB180" s="1"/>
      <c r="PEC180" s="1"/>
      <c r="PED180" s="1"/>
      <c r="PEE180" s="1"/>
      <c r="PEF180" s="1"/>
      <c r="PEG180" s="1"/>
      <c r="PEH180" s="1"/>
      <c r="PEI180" s="1"/>
      <c r="PEJ180" s="1"/>
      <c r="PEK180" s="1"/>
      <c r="PEL180" s="1"/>
      <c r="PEM180" s="1"/>
      <c r="PEN180" s="1"/>
      <c r="PEO180" s="1"/>
      <c r="PEP180" s="1"/>
      <c r="PEQ180" s="1"/>
      <c r="PER180" s="1"/>
      <c r="PES180" s="1"/>
      <c r="PET180" s="1"/>
      <c r="PEU180" s="1"/>
      <c r="PEV180" s="1"/>
      <c r="PEW180" s="1"/>
      <c r="PEX180" s="1"/>
      <c r="PEY180" s="1"/>
      <c r="PEZ180" s="1"/>
      <c r="PFA180" s="1"/>
      <c r="PFB180" s="1"/>
      <c r="PFC180" s="1"/>
      <c r="PFD180" s="1"/>
      <c r="PFE180" s="1"/>
      <c r="PFF180" s="1"/>
      <c r="PFG180" s="1"/>
      <c r="PFH180" s="1"/>
      <c r="PFI180" s="1"/>
      <c r="PFJ180" s="1"/>
      <c r="PFK180" s="1"/>
      <c r="PFL180" s="1"/>
      <c r="PFM180" s="1"/>
      <c r="PFN180" s="1"/>
      <c r="PFO180" s="1"/>
      <c r="PFP180" s="1"/>
      <c r="PFQ180" s="1"/>
      <c r="PFR180" s="1"/>
      <c r="PFS180" s="1"/>
      <c r="PFT180" s="1"/>
      <c r="PFU180" s="1"/>
      <c r="PFV180" s="1"/>
      <c r="PFW180" s="1"/>
      <c r="PFX180" s="1"/>
      <c r="PFY180" s="1"/>
      <c r="PFZ180" s="1"/>
      <c r="PGA180" s="1"/>
      <c r="PGB180" s="1"/>
      <c r="PGC180" s="1"/>
      <c r="PGD180" s="1"/>
      <c r="PGE180" s="1"/>
      <c r="PGF180" s="1"/>
      <c r="PGG180" s="1"/>
      <c r="PGH180" s="1"/>
      <c r="PGI180" s="1"/>
      <c r="PGJ180" s="1"/>
      <c r="PGK180" s="1"/>
      <c r="PGL180" s="1"/>
      <c r="PGM180" s="1"/>
      <c r="PGN180" s="1"/>
      <c r="PGO180" s="1"/>
      <c r="PGP180" s="1"/>
      <c r="PGQ180" s="1"/>
      <c r="PGR180" s="1"/>
      <c r="PGS180" s="1"/>
      <c r="PGT180" s="1"/>
      <c r="PGU180" s="1"/>
      <c r="PGV180" s="1"/>
      <c r="PGW180" s="1"/>
      <c r="PGX180" s="1"/>
      <c r="PGY180" s="1"/>
      <c r="PGZ180" s="1"/>
      <c r="PHA180" s="1"/>
      <c r="PHB180" s="1"/>
      <c r="PHC180" s="1"/>
      <c r="PHD180" s="1"/>
      <c r="PHE180" s="1"/>
      <c r="PHF180" s="1"/>
      <c r="PHG180" s="1"/>
      <c r="PHH180" s="1"/>
      <c r="PHI180" s="1"/>
      <c r="PHJ180" s="1"/>
      <c r="PHK180" s="1"/>
      <c r="PHL180" s="1"/>
      <c r="PHM180" s="1"/>
      <c r="PHN180" s="1"/>
      <c r="PHO180" s="1"/>
      <c r="PHP180" s="1"/>
      <c r="PHQ180" s="1"/>
      <c r="PHR180" s="1"/>
      <c r="PHS180" s="1"/>
      <c r="PHT180" s="1"/>
      <c r="PHU180" s="1"/>
      <c r="PHV180" s="1"/>
      <c r="PHW180" s="1"/>
      <c r="PHX180" s="1"/>
      <c r="PHY180" s="1"/>
      <c r="PHZ180" s="1"/>
      <c r="PIA180" s="1"/>
      <c r="PIB180" s="1"/>
      <c r="PIC180" s="1"/>
      <c r="PID180" s="1"/>
      <c r="PIE180" s="1"/>
      <c r="PIF180" s="1"/>
      <c r="PIG180" s="1"/>
      <c r="PIH180" s="1"/>
      <c r="PII180" s="1"/>
      <c r="PIJ180" s="1"/>
      <c r="PIK180" s="1"/>
      <c r="PIL180" s="1"/>
      <c r="PIM180" s="1"/>
      <c r="PIN180" s="1"/>
      <c r="PIO180" s="1"/>
      <c r="PIP180" s="1"/>
      <c r="PIQ180" s="1"/>
      <c r="PIR180" s="1"/>
      <c r="PIS180" s="1"/>
      <c r="PIT180" s="1"/>
      <c r="PIU180" s="1"/>
      <c r="PIV180" s="1"/>
      <c r="PIW180" s="1"/>
      <c r="PIX180" s="1"/>
      <c r="PIY180" s="1"/>
      <c r="PIZ180" s="1"/>
      <c r="PJA180" s="1"/>
      <c r="PJB180" s="1"/>
      <c r="PJC180" s="1"/>
      <c r="PJD180" s="1"/>
      <c r="PJE180" s="1"/>
      <c r="PJF180" s="1"/>
      <c r="PJG180" s="1"/>
      <c r="PJH180" s="1"/>
      <c r="PJI180" s="1"/>
      <c r="PJJ180" s="1"/>
      <c r="PJK180" s="1"/>
      <c r="PJL180" s="1"/>
      <c r="PJM180" s="1"/>
      <c r="PJN180" s="1"/>
      <c r="PJO180" s="1"/>
      <c r="PJP180" s="1"/>
      <c r="PJQ180" s="1"/>
      <c r="PJR180" s="1"/>
      <c r="PJS180" s="1"/>
      <c r="PJT180" s="1"/>
      <c r="PJU180" s="1"/>
      <c r="PJV180" s="1"/>
      <c r="PJW180" s="1"/>
      <c r="PJX180" s="1"/>
      <c r="PJY180" s="1"/>
      <c r="PJZ180" s="1"/>
      <c r="PKA180" s="1"/>
      <c r="PKB180" s="1"/>
      <c r="PKC180" s="1"/>
      <c r="PKD180" s="1"/>
      <c r="PKE180" s="1"/>
      <c r="PKF180" s="1"/>
      <c r="PKG180" s="1"/>
      <c r="PKH180" s="1"/>
      <c r="PKI180" s="1"/>
      <c r="PKJ180" s="1"/>
      <c r="PKK180" s="1"/>
      <c r="PKL180" s="1"/>
      <c r="PKM180" s="1"/>
      <c r="PKN180" s="1"/>
      <c r="PKO180" s="1"/>
      <c r="PKP180" s="1"/>
      <c r="PKQ180" s="1"/>
      <c r="PKR180" s="1"/>
      <c r="PKS180" s="1"/>
      <c r="PKT180" s="1"/>
      <c r="PKU180" s="1"/>
      <c r="PKV180" s="1"/>
      <c r="PKW180" s="1"/>
      <c r="PKX180" s="1"/>
      <c r="PKY180" s="1"/>
      <c r="PKZ180" s="1"/>
      <c r="PLA180" s="1"/>
      <c r="PLB180" s="1"/>
      <c r="PLC180" s="1"/>
      <c r="PLD180" s="1"/>
      <c r="PLE180" s="1"/>
      <c r="PLF180" s="1"/>
      <c r="PLG180" s="1"/>
      <c r="PLH180" s="1"/>
      <c r="PLI180" s="1"/>
      <c r="PLJ180" s="1"/>
      <c r="PLK180" s="1"/>
      <c r="PLL180" s="1"/>
      <c r="PLM180" s="1"/>
      <c r="PLN180" s="1"/>
      <c r="PLO180" s="1"/>
      <c r="PLP180" s="1"/>
      <c r="PLQ180" s="1"/>
      <c r="PLR180" s="1"/>
      <c r="PLS180" s="1"/>
      <c r="PLT180" s="1"/>
      <c r="PLU180" s="1"/>
      <c r="PLV180" s="1"/>
      <c r="PLW180" s="1"/>
      <c r="PLX180" s="1"/>
      <c r="PLY180" s="1"/>
      <c r="PLZ180" s="1"/>
      <c r="PMA180" s="1"/>
      <c r="PMB180" s="1"/>
      <c r="PMC180" s="1"/>
      <c r="PMD180" s="1"/>
      <c r="PME180" s="1"/>
      <c r="PMF180" s="1"/>
      <c r="PMG180" s="1"/>
      <c r="PMH180" s="1"/>
      <c r="PMI180" s="1"/>
      <c r="PMJ180" s="1"/>
      <c r="PMK180" s="1"/>
      <c r="PML180" s="1"/>
      <c r="PMM180" s="1"/>
      <c r="PMN180" s="1"/>
      <c r="PMO180" s="1"/>
      <c r="PMP180" s="1"/>
      <c r="PMQ180" s="1"/>
      <c r="PMR180" s="1"/>
      <c r="PMS180" s="1"/>
      <c r="PMT180" s="1"/>
      <c r="PMU180" s="1"/>
      <c r="PMV180" s="1"/>
      <c r="PMW180" s="1"/>
      <c r="PMX180" s="1"/>
      <c r="PMY180" s="1"/>
      <c r="PMZ180" s="1"/>
      <c r="PNA180" s="1"/>
      <c r="PNB180" s="1"/>
      <c r="PNC180" s="1"/>
      <c r="PND180" s="1"/>
      <c r="PNE180" s="1"/>
      <c r="PNF180" s="1"/>
      <c r="PNG180" s="1"/>
      <c r="PNH180" s="1"/>
      <c r="PNI180" s="1"/>
      <c r="PNJ180" s="1"/>
      <c r="PNK180" s="1"/>
      <c r="PNL180" s="1"/>
      <c r="PNM180" s="1"/>
      <c r="PNN180" s="1"/>
      <c r="PNO180" s="1"/>
      <c r="PNP180" s="1"/>
      <c r="PNQ180" s="1"/>
      <c r="PNR180" s="1"/>
      <c r="PNS180" s="1"/>
      <c r="PNT180" s="1"/>
      <c r="PNU180" s="1"/>
      <c r="PNV180" s="1"/>
      <c r="PNW180" s="1"/>
      <c r="PNX180" s="1"/>
      <c r="PNY180" s="1"/>
      <c r="PNZ180" s="1"/>
      <c r="POA180" s="1"/>
      <c r="POB180" s="1"/>
      <c r="POC180" s="1"/>
      <c r="POD180" s="1"/>
      <c r="POE180" s="1"/>
      <c r="POF180" s="1"/>
      <c r="POG180" s="1"/>
      <c r="POH180" s="1"/>
      <c r="POI180" s="1"/>
      <c r="POJ180" s="1"/>
      <c r="POK180" s="1"/>
      <c r="POL180" s="1"/>
      <c r="POM180" s="1"/>
      <c r="PON180" s="1"/>
      <c r="POO180" s="1"/>
      <c r="POP180" s="1"/>
      <c r="POQ180" s="1"/>
      <c r="POR180" s="1"/>
      <c r="POS180" s="1"/>
      <c r="POT180" s="1"/>
      <c r="POU180" s="1"/>
      <c r="POV180" s="1"/>
      <c r="POW180" s="1"/>
      <c r="POX180" s="1"/>
      <c r="POY180" s="1"/>
      <c r="POZ180" s="1"/>
      <c r="PPA180" s="1"/>
      <c r="PPB180" s="1"/>
      <c r="PPC180" s="1"/>
      <c r="PPD180" s="1"/>
      <c r="PPE180" s="1"/>
      <c r="PPF180" s="1"/>
      <c r="PPG180" s="1"/>
      <c r="PPH180" s="1"/>
      <c r="PPI180" s="1"/>
      <c r="PPJ180" s="1"/>
      <c r="PPK180" s="1"/>
      <c r="PPL180" s="1"/>
      <c r="PPM180" s="1"/>
      <c r="PPN180" s="1"/>
      <c r="PPO180" s="1"/>
      <c r="PPP180" s="1"/>
      <c r="PPQ180" s="1"/>
      <c r="PPR180" s="1"/>
      <c r="PPS180" s="1"/>
      <c r="PPT180" s="1"/>
      <c r="PPU180" s="1"/>
      <c r="PPV180" s="1"/>
      <c r="PPW180" s="1"/>
      <c r="PPX180" s="1"/>
      <c r="PPY180" s="1"/>
      <c r="PPZ180" s="1"/>
      <c r="PQA180" s="1"/>
      <c r="PQB180" s="1"/>
      <c r="PQC180" s="1"/>
      <c r="PQD180" s="1"/>
      <c r="PQE180" s="1"/>
      <c r="PQF180" s="1"/>
      <c r="PQG180" s="1"/>
      <c r="PQH180" s="1"/>
      <c r="PQI180" s="1"/>
      <c r="PQJ180" s="1"/>
      <c r="PQK180" s="1"/>
      <c r="PQL180" s="1"/>
      <c r="PQM180" s="1"/>
      <c r="PQN180" s="1"/>
      <c r="PQO180" s="1"/>
      <c r="PQP180" s="1"/>
      <c r="PQQ180" s="1"/>
      <c r="PQR180" s="1"/>
      <c r="PQS180" s="1"/>
      <c r="PQT180" s="1"/>
      <c r="PQU180" s="1"/>
      <c r="PQV180" s="1"/>
      <c r="PQW180" s="1"/>
      <c r="PQX180" s="1"/>
      <c r="PQY180" s="1"/>
      <c r="PQZ180" s="1"/>
      <c r="PRA180" s="1"/>
      <c r="PRB180" s="1"/>
      <c r="PRC180" s="1"/>
      <c r="PRD180" s="1"/>
      <c r="PRE180" s="1"/>
      <c r="PRF180" s="1"/>
      <c r="PRG180" s="1"/>
      <c r="PRH180" s="1"/>
      <c r="PRI180" s="1"/>
      <c r="PRJ180" s="1"/>
      <c r="PRK180" s="1"/>
      <c r="PRL180" s="1"/>
      <c r="PRM180" s="1"/>
      <c r="PRN180" s="1"/>
      <c r="PRO180" s="1"/>
      <c r="PRP180" s="1"/>
      <c r="PRQ180" s="1"/>
      <c r="PRR180" s="1"/>
      <c r="PRS180" s="1"/>
      <c r="PRT180" s="1"/>
      <c r="PRU180" s="1"/>
      <c r="PRV180" s="1"/>
      <c r="PRW180" s="1"/>
      <c r="PRX180" s="1"/>
      <c r="PRY180" s="1"/>
      <c r="PRZ180" s="1"/>
      <c r="PSA180" s="1"/>
      <c r="PSB180" s="1"/>
      <c r="PSC180" s="1"/>
      <c r="PSD180" s="1"/>
      <c r="PSE180" s="1"/>
      <c r="PSF180" s="1"/>
      <c r="PSG180" s="1"/>
      <c r="PSH180" s="1"/>
      <c r="PSI180" s="1"/>
      <c r="PSJ180" s="1"/>
      <c r="PSK180" s="1"/>
      <c r="PSL180" s="1"/>
      <c r="PSM180" s="1"/>
      <c r="PSN180" s="1"/>
      <c r="PSO180" s="1"/>
      <c r="PSP180" s="1"/>
      <c r="PSQ180" s="1"/>
      <c r="PSR180" s="1"/>
      <c r="PSS180" s="1"/>
      <c r="PST180" s="1"/>
      <c r="PSU180" s="1"/>
      <c r="PSV180" s="1"/>
      <c r="PSW180" s="1"/>
      <c r="PSX180" s="1"/>
      <c r="PSY180" s="1"/>
      <c r="PSZ180" s="1"/>
      <c r="PTA180" s="1"/>
      <c r="PTB180" s="1"/>
      <c r="PTC180" s="1"/>
      <c r="PTD180" s="1"/>
      <c r="PTE180" s="1"/>
      <c r="PTF180" s="1"/>
      <c r="PTG180" s="1"/>
      <c r="PTH180" s="1"/>
      <c r="PTI180" s="1"/>
      <c r="PTJ180" s="1"/>
      <c r="PTK180" s="1"/>
      <c r="PTL180" s="1"/>
      <c r="PTM180" s="1"/>
      <c r="PTN180" s="1"/>
      <c r="PTO180" s="1"/>
      <c r="PTP180" s="1"/>
      <c r="PTQ180" s="1"/>
      <c r="PTR180" s="1"/>
      <c r="PTS180" s="1"/>
      <c r="PTT180" s="1"/>
      <c r="PTU180" s="1"/>
      <c r="PTV180" s="1"/>
      <c r="PTW180" s="1"/>
      <c r="PTX180" s="1"/>
      <c r="PTY180" s="1"/>
      <c r="PTZ180" s="1"/>
      <c r="PUA180" s="1"/>
      <c r="PUB180" s="1"/>
      <c r="PUC180" s="1"/>
      <c r="PUD180" s="1"/>
      <c r="PUE180" s="1"/>
      <c r="PUF180" s="1"/>
      <c r="PUG180" s="1"/>
      <c r="PUH180" s="1"/>
      <c r="PUI180" s="1"/>
      <c r="PUJ180" s="1"/>
      <c r="PUK180" s="1"/>
      <c r="PUL180" s="1"/>
      <c r="PUM180" s="1"/>
      <c r="PUN180" s="1"/>
      <c r="PUO180" s="1"/>
      <c r="PUP180" s="1"/>
      <c r="PUQ180" s="1"/>
      <c r="PUR180" s="1"/>
      <c r="PUS180" s="1"/>
      <c r="PUT180" s="1"/>
      <c r="PUU180" s="1"/>
      <c r="PUV180" s="1"/>
      <c r="PUW180" s="1"/>
      <c r="PUX180" s="1"/>
      <c r="PUY180" s="1"/>
      <c r="PUZ180" s="1"/>
      <c r="PVA180" s="1"/>
      <c r="PVB180" s="1"/>
      <c r="PVC180" s="1"/>
      <c r="PVD180" s="1"/>
      <c r="PVE180" s="1"/>
      <c r="PVF180" s="1"/>
      <c r="PVG180" s="1"/>
      <c r="PVH180" s="1"/>
      <c r="PVI180" s="1"/>
      <c r="PVJ180" s="1"/>
      <c r="PVK180" s="1"/>
      <c r="PVL180" s="1"/>
      <c r="PVM180" s="1"/>
      <c r="PVN180" s="1"/>
      <c r="PVO180" s="1"/>
      <c r="PVP180" s="1"/>
      <c r="PVQ180" s="1"/>
      <c r="PVR180" s="1"/>
      <c r="PVS180" s="1"/>
      <c r="PVT180" s="1"/>
      <c r="PVU180" s="1"/>
      <c r="PVV180" s="1"/>
      <c r="PVW180" s="1"/>
      <c r="PVX180" s="1"/>
      <c r="PVY180" s="1"/>
      <c r="PVZ180" s="1"/>
      <c r="PWA180" s="1"/>
      <c r="PWB180" s="1"/>
      <c r="PWC180" s="1"/>
      <c r="PWD180" s="1"/>
      <c r="PWE180" s="1"/>
      <c r="PWF180" s="1"/>
      <c r="PWG180" s="1"/>
      <c r="PWH180" s="1"/>
      <c r="PWI180" s="1"/>
      <c r="PWJ180" s="1"/>
      <c r="PWK180" s="1"/>
      <c r="PWL180" s="1"/>
      <c r="PWM180" s="1"/>
      <c r="PWN180" s="1"/>
      <c r="PWO180" s="1"/>
      <c r="PWP180" s="1"/>
      <c r="PWQ180" s="1"/>
      <c r="PWR180" s="1"/>
      <c r="PWS180" s="1"/>
      <c r="PWT180" s="1"/>
      <c r="PWU180" s="1"/>
      <c r="PWV180" s="1"/>
      <c r="PWW180" s="1"/>
      <c r="PWX180" s="1"/>
      <c r="PWY180" s="1"/>
      <c r="PWZ180" s="1"/>
      <c r="PXA180" s="1"/>
      <c r="PXB180" s="1"/>
      <c r="PXC180" s="1"/>
      <c r="PXD180" s="1"/>
      <c r="PXE180" s="1"/>
      <c r="PXF180" s="1"/>
      <c r="PXG180" s="1"/>
      <c r="PXH180" s="1"/>
      <c r="PXI180" s="1"/>
      <c r="PXJ180" s="1"/>
      <c r="PXK180" s="1"/>
      <c r="PXL180" s="1"/>
      <c r="PXM180" s="1"/>
      <c r="PXN180" s="1"/>
      <c r="PXO180" s="1"/>
      <c r="PXP180" s="1"/>
      <c r="PXQ180" s="1"/>
      <c r="PXR180" s="1"/>
      <c r="PXS180" s="1"/>
      <c r="PXT180" s="1"/>
      <c r="PXU180" s="1"/>
      <c r="PXV180" s="1"/>
      <c r="PXW180" s="1"/>
      <c r="PXX180" s="1"/>
      <c r="PXY180" s="1"/>
      <c r="PXZ180" s="1"/>
      <c r="PYA180" s="1"/>
      <c r="PYB180" s="1"/>
      <c r="PYC180" s="1"/>
      <c r="PYD180" s="1"/>
      <c r="PYE180" s="1"/>
      <c r="PYF180" s="1"/>
      <c r="PYG180" s="1"/>
      <c r="PYH180" s="1"/>
      <c r="PYI180" s="1"/>
      <c r="PYJ180" s="1"/>
      <c r="PYK180" s="1"/>
      <c r="PYL180" s="1"/>
      <c r="PYM180" s="1"/>
      <c r="PYN180" s="1"/>
      <c r="PYO180" s="1"/>
      <c r="PYP180" s="1"/>
      <c r="PYQ180" s="1"/>
      <c r="PYR180" s="1"/>
      <c r="PYS180" s="1"/>
      <c r="PYT180" s="1"/>
      <c r="PYU180" s="1"/>
      <c r="PYV180" s="1"/>
      <c r="PYW180" s="1"/>
      <c r="PYX180" s="1"/>
      <c r="PYY180" s="1"/>
      <c r="PYZ180" s="1"/>
      <c r="PZA180" s="1"/>
      <c r="PZB180" s="1"/>
      <c r="PZC180" s="1"/>
      <c r="PZD180" s="1"/>
      <c r="PZE180" s="1"/>
      <c r="PZF180" s="1"/>
      <c r="PZG180" s="1"/>
      <c r="PZH180" s="1"/>
      <c r="PZI180" s="1"/>
      <c r="PZJ180" s="1"/>
      <c r="PZK180" s="1"/>
      <c r="PZL180" s="1"/>
      <c r="PZM180" s="1"/>
      <c r="PZN180" s="1"/>
      <c r="PZO180" s="1"/>
      <c r="PZP180" s="1"/>
      <c r="PZQ180" s="1"/>
      <c r="PZR180" s="1"/>
      <c r="PZS180" s="1"/>
      <c r="PZT180" s="1"/>
      <c r="PZU180" s="1"/>
      <c r="PZV180" s="1"/>
      <c r="PZW180" s="1"/>
      <c r="PZX180" s="1"/>
      <c r="PZY180" s="1"/>
      <c r="PZZ180" s="1"/>
      <c r="QAA180" s="1"/>
      <c r="QAB180" s="1"/>
      <c r="QAC180" s="1"/>
      <c r="QAD180" s="1"/>
      <c r="QAE180" s="1"/>
      <c r="QAF180" s="1"/>
      <c r="QAG180" s="1"/>
      <c r="QAH180" s="1"/>
      <c r="QAI180" s="1"/>
      <c r="QAJ180" s="1"/>
      <c r="QAK180" s="1"/>
      <c r="QAL180" s="1"/>
      <c r="QAM180" s="1"/>
      <c r="QAN180" s="1"/>
      <c r="QAO180" s="1"/>
      <c r="QAP180" s="1"/>
      <c r="QAQ180" s="1"/>
      <c r="QAR180" s="1"/>
      <c r="QAS180" s="1"/>
      <c r="QAT180" s="1"/>
      <c r="QAU180" s="1"/>
      <c r="QAV180" s="1"/>
      <c r="QAW180" s="1"/>
      <c r="QAX180" s="1"/>
      <c r="QAY180" s="1"/>
      <c r="QAZ180" s="1"/>
      <c r="QBA180" s="1"/>
      <c r="QBB180" s="1"/>
      <c r="QBC180" s="1"/>
      <c r="QBD180" s="1"/>
      <c r="QBE180" s="1"/>
      <c r="QBF180" s="1"/>
      <c r="QBG180" s="1"/>
      <c r="QBH180" s="1"/>
      <c r="QBI180" s="1"/>
      <c r="QBJ180" s="1"/>
      <c r="QBK180" s="1"/>
      <c r="QBL180" s="1"/>
      <c r="QBM180" s="1"/>
      <c r="QBN180" s="1"/>
      <c r="QBO180" s="1"/>
      <c r="QBP180" s="1"/>
      <c r="QBQ180" s="1"/>
      <c r="QBR180" s="1"/>
      <c r="QBS180" s="1"/>
      <c r="QBT180" s="1"/>
      <c r="QBU180" s="1"/>
      <c r="QBV180" s="1"/>
      <c r="QBW180" s="1"/>
      <c r="QBX180" s="1"/>
      <c r="QBY180" s="1"/>
      <c r="QBZ180" s="1"/>
      <c r="QCA180" s="1"/>
      <c r="QCB180" s="1"/>
      <c r="QCC180" s="1"/>
      <c r="QCD180" s="1"/>
      <c r="QCE180" s="1"/>
      <c r="QCF180" s="1"/>
      <c r="QCG180" s="1"/>
      <c r="QCH180" s="1"/>
      <c r="QCI180" s="1"/>
      <c r="QCJ180" s="1"/>
      <c r="QCK180" s="1"/>
      <c r="QCL180" s="1"/>
      <c r="QCM180" s="1"/>
      <c r="QCN180" s="1"/>
      <c r="QCO180" s="1"/>
      <c r="QCP180" s="1"/>
      <c r="QCQ180" s="1"/>
      <c r="QCR180" s="1"/>
      <c r="QCS180" s="1"/>
      <c r="QCT180" s="1"/>
      <c r="QCU180" s="1"/>
      <c r="QCV180" s="1"/>
      <c r="QCW180" s="1"/>
      <c r="QCX180" s="1"/>
      <c r="QCY180" s="1"/>
      <c r="QCZ180" s="1"/>
      <c r="QDA180" s="1"/>
      <c r="QDB180" s="1"/>
      <c r="QDC180" s="1"/>
      <c r="QDD180" s="1"/>
      <c r="QDE180" s="1"/>
      <c r="QDF180" s="1"/>
      <c r="QDG180" s="1"/>
      <c r="QDH180" s="1"/>
      <c r="QDI180" s="1"/>
      <c r="QDJ180" s="1"/>
      <c r="QDK180" s="1"/>
      <c r="QDL180" s="1"/>
      <c r="QDM180" s="1"/>
      <c r="QDN180" s="1"/>
      <c r="QDO180" s="1"/>
      <c r="QDP180" s="1"/>
      <c r="QDQ180" s="1"/>
      <c r="QDR180" s="1"/>
      <c r="QDS180" s="1"/>
      <c r="QDT180" s="1"/>
      <c r="QDU180" s="1"/>
      <c r="QDV180" s="1"/>
      <c r="QDW180" s="1"/>
      <c r="QDX180" s="1"/>
      <c r="QDY180" s="1"/>
      <c r="QDZ180" s="1"/>
      <c r="QEA180" s="1"/>
      <c r="QEB180" s="1"/>
      <c r="QEC180" s="1"/>
      <c r="QED180" s="1"/>
      <c r="QEE180" s="1"/>
      <c r="QEF180" s="1"/>
      <c r="QEG180" s="1"/>
      <c r="QEH180" s="1"/>
      <c r="QEI180" s="1"/>
      <c r="QEJ180" s="1"/>
      <c r="QEK180" s="1"/>
      <c r="QEL180" s="1"/>
      <c r="QEM180" s="1"/>
      <c r="QEN180" s="1"/>
      <c r="QEO180" s="1"/>
      <c r="QEP180" s="1"/>
      <c r="QEQ180" s="1"/>
      <c r="QER180" s="1"/>
      <c r="QES180" s="1"/>
      <c r="QET180" s="1"/>
      <c r="QEU180" s="1"/>
      <c r="QEV180" s="1"/>
      <c r="QEW180" s="1"/>
      <c r="QEX180" s="1"/>
      <c r="QEY180" s="1"/>
      <c r="QEZ180" s="1"/>
      <c r="QFA180" s="1"/>
      <c r="QFB180" s="1"/>
      <c r="QFC180" s="1"/>
      <c r="QFD180" s="1"/>
      <c r="QFE180" s="1"/>
      <c r="QFF180" s="1"/>
      <c r="QFG180" s="1"/>
      <c r="QFH180" s="1"/>
      <c r="QFI180" s="1"/>
      <c r="QFJ180" s="1"/>
      <c r="QFK180" s="1"/>
      <c r="QFL180" s="1"/>
      <c r="QFM180" s="1"/>
      <c r="QFN180" s="1"/>
      <c r="QFO180" s="1"/>
      <c r="QFP180" s="1"/>
      <c r="QFQ180" s="1"/>
      <c r="QFR180" s="1"/>
      <c r="QFS180" s="1"/>
      <c r="QFT180" s="1"/>
      <c r="QFU180" s="1"/>
      <c r="QFV180" s="1"/>
      <c r="QFW180" s="1"/>
      <c r="QFX180" s="1"/>
      <c r="QFY180" s="1"/>
      <c r="QFZ180" s="1"/>
      <c r="QGA180" s="1"/>
      <c r="QGB180" s="1"/>
      <c r="QGC180" s="1"/>
      <c r="QGD180" s="1"/>
      <c r="QGE180" s="1"/>
      <c r="QGF180" s="1"/>
      <c r="QGG180" s="1"/>
      <c r="QGH180" s="1"/>
      <c r="QGI180" s="1"/>
      <c r="QGJ180" s="1"/>
      <c r="QGK180" s="1"/>
      <c r="QGL180" s="1"/>
      <c r="QGM180" s="1"/>
      <c r="QGN180" s="1"/>
      <c r="QGO180" s="1"/>
      <c r="QGP180" s="1"/>
      <c r="QGQ180" s="1"/>
      <c r="QGR180" s="1"/>
      <c r="QGS180" s="1"/>
      <c r="QGT180" s="1"/>
      <c r="QGU180" s="1"/>
      <c r="QGV180" s="1"/>
      <c r="QGW180" s="1"/>
      <c r="QGX180" s="1"/>
      <c r="QGY180" s="1"/>
      <c r="QGZ180" s="1"/>
      <c r="QHA180" s="1"/>
      <c r="QHB180" s="1"/>
      <c r="QHC180" s="1"/>
      <c r="QHD180" s="1"/>
      <c r="QHE180" s="1"/>
      <c r="QHF180" s="1"/>
      <c r="QHG180" s="1"/>
      <c r="QHH180" s="1"/>
      <c r="QHI180" s="1"/>
      <c r="QHJ180" s="1"/>
      <c r="QHK180" s="1"/>
      <c r="QHL180" s="1"/>
      <c r="QHM180" s="1"/>
      <c r="QHN180" s="1"/>
      <c r="QHO180" s="1"/>
      <c r="QHP180" s="1"/>
      <c r="QHQ180" s="1"/>
      <c r="QHR180" s="1"/>
      <c r="QHS180" s="1"/>
      <c r="QHT180" s="1"/>
      <c r="QHU180" s="1"/>
      <c r="QHV180" s="1"/>
      <c r="QHW180" s="1"/>
      <c r="QHX180" s="1"/>
      <c r="QHY180" s="1"/>
      <c r="QHZ180" s="1"/>
      <c r="QIA180" s="1"/>
      <c r="QIB180" s="1"/>
      <c r="QIC180" s="1"/>
      <c r="QID180" s="1"/>
      <c r="QIE180" s="1"/>
      <c r="QIF180" s="1"/>
      <c r="QIG180" s="1"/>
      <c r="QIH180" s="1"/>
      <c r="QII180" s="1"/>
      <c r="QIJ180" s="1"/>
      <c r="QIK180" s="1"/>
      <c r="QIL180" s="1"/>
      <c r="QIM180" s="1"/>
      <c r="QIN180" s="1"/>
      <c r="QIO180" s="1"/>
      <c r="QIP180" s="1"/>
      <c r="QIQ180" s="1"/>
      <c r="QIR180" s="1"/>
      <c r="QIS180" s="1"/>
      <c r="QIT180" s="1"/>
      <c r="QIU180" s="1"/>
      <c r="QIV180" s="1"/>
      <c r="QIW180" s="1"/>
      <c r="QIX180" s="1"/>
      <c r="QIY180" s="1"/>
      <c r="QIZ180" s="1"/>
      <c r="QJA180" s="1"/>
      <c r="QJB180" s="1"/>
      <c r="QJC180" s="1"/>
      <c r="QJD180" s="1"/>
      <c r="QJE180" s="1"/>
      <c r="QJF180" s="1"/>
      <c r="QJG180" s="1"/>
      <c r="QJH180" s="1"/>
      <c r="QJI180" s="1"/>
      <c r="QJJ180" s="1"/>
      <c r="QJK180" s="1"/>
      <c r="QJL180" s="1"/>
      <c r="QJM180" s="1"/>
      <c r="QJN180" s="1"/>
      <c r="QJO180" s="1"/>
      <c r="QJP180" s="1"/>
      <c r="QJQ180" s="1"/>
      <c r="QJR180" s="1"/>
      <c r="QJS180" s="1"/>
      <c r="QJT180" s="1"/>
      <c r="QJU180" s="1"/>
      <c r="QJV180" s="1"/>
      <c r="QJW180" s="1"/>
      <c r="QJX180" s="1"/>
      <c r="QJY180" s="1"/>
      <c r="QJZ180" s="1"/>
      <c r="QKA180" s="1"/>
      <c r="QKB180" s="1"/>
      <c r="QKC180" s="1"/>
      <c r="QKD180" s="1"/>
      <c r="QKE180" s="1"/>
      <c r="QKF180" s="1"/>
      <c r="QKG180" s="1"/>
      <c r="QKH180" s="1"/>
      <c r="QKI180" s="1"/>
      <c r="QKJ180" s="1"/>
      <c r="QKK180" s="1"/>
      <c r="QKL180" s="1"/>
      <c r="QKM180" s="1"/>
      <c r="QKN180" s="1"/>
      <c r="QKO180" s="1"/>
      <c r="QKP180" s="1"/>
      <c r="QKQ180" s="1"/>
      <c r="QKR180" s="1"/>
      <c r="QKS180" s="1"/>
      <c r="QKT180" s="1"/>
      <c r="QKU180" s="1"/>
      <c r="QKV180" s="1"/>
      <c r="QKW180" s="1"/>
      <c r="QKX180" s="1"/>
      <c r="QKY180" s="1"/>
      <c r="QKZ180" s="1"/>
      <c r="QLA180" s="1"/>
      <c r="QLB180" s="1"/>
      <c r="QLC180" s="1"/>
      <c r="QLD180" s="1"/>
      <c r="QLE180" s="1"/>
      <c r="QLF180" s="1"/>
      <c r="QLG180" s="1"/>
      <c r="QLH180" s="1"/>
      <c r="QLI180" s="1"/>
      <c r="QLJ180" s="1"/>
      <c r="QLK180" s="1"/>
      <c r="QLL180" s="1"/>
      <c r="QLM180" s="1"/>
      <c r="QLN180" s="1"/>
      <c r="QLO180" s="1"/>
      <c r="QLP180" s="1"/>
      <c r="QLQ180" s="1"/>
      <c r="QLR180" s="1"/>
      <c r="QLS180" s="1"/>
      <c r="QLT180" s="1"/>
      <c r="QLU180" s="1"/>
      <c r="QLV180" s="1"/>
      <c r="QLW180" s="1"/>
      <c r="QLX180" s="1"/>
      <c r="QLY180" s="1"/>
      <c r="QLZ180" s="1"/>
      <c r="QMA180" s="1"/>
      <c r="QMB180" s="1"/>
      <c r="QMC180" s="1"/>
      <c r="QMD180" s="1"/>
      <c r="QME180" s="1"/>
      <c r="QMF180" s="1"/>
      <c r="QMG180" s="1"/>
      <c r="QMH180" s="1"/>
      <c r="QMI180" s="1"/>
      <c r="QMJ180" s="1"/>
      <c r="QMK180" s="1"/>
      <c r="QML180" s="1"/>
      <c r="QMM180" s="1"/>
      <c r="QMN180" s="1"/>
      <c r="QMO180" s="1"/>
      <c r="QMP180" s="1"/>
      <c r="QMQ180" s="1"/>
      <c r="QMR180" s="1"/>
      <c r="QMS180" s="1"/>
      <c r="QMT180" s="1"/>
      <c r="QMU180" s="1"/>
      <c r="QMV180" s="1"/>
      <c r="QMW180" s="1"/>
      <c r="QMX180" s="1"/>
      <c r="QMY180" s="1"/>
      <c r="QMZ180" s="1"/>
      <c r="QNA180" s="1"/>
      <c r="QNB180" s="1"/>
      <c r="QNC180" s="1"/>
      <c r="QND180" s="1"/>
      <c r="QNE180" s="1"/>
      <c r="QNF180" s="1"/>
      <c r="QNG180" s="1"/>
      <c r="QNH180" s="1"/>
      <c r="QNI180" s="1"/>
      <c r="QNJ180" s="1"/>
      <c r="QNK180" s="1"/>
      <c r="QNL180" s="1"/>
      <c r="QNM180" s="1"/>
      <c r="QNN180" s="1"/>
      <c r="QNO180" s="1"/>
      <c r="QNP180" s="1"/>
      <c r="QNQ180" s="1"/>
      <c r="QNR180" s="1"/>
      <c r="QNS180" s="1"/>
      <c r="QNT180" s="1"/>
      <c r="QNU180" s="1"/>
      <c r="QNV180" s="1"/>
      <c r="QNW180" s="1"/>
      <c r="QNX180" s="1"/>
      <c r="QNY180" s="1"/>
      <c r="QNZ180" s="1"/>
      <c r="QOA180" s="1"/>
      <c r="QOB180" s="1"/>
      <c r="QOC180" s="1"/>
      <c r="QOD180" s="1"/>
      <c r="QOE180" s="1"/>
      <c r="QOF180" s="1"/>
      <c r="QOG180" s="1"/>
      <c r="QOH180" s="1"/>
      <c r="QOI180" s="1"/>
      <c r="QOJ180" s="1"/>
      <c r="QOK180" s="1"/>
      <c r="QOL180" s="1"/>
      <c r="QOM180" s="1"/>
      <c r="QON180" s="1"/>
      <c r="QOO180" s="1"/>
      <c r="QOP180" s="1"/>
      <c r="QOQ180" s="1"/>
      <c r="QOR180" s="1"/>
      <c r="QOS180" s="1"/>
      <c r="QOT180" s="1"/>
      <c r="QOU180" s="1"/>
      <c r="QOV180" s="1"/>
      <c r="QOW180" s="1"/>
      <c r="QOX180" s="1"/>
      <c r="QOY180" s="1"/>
      <c r="QOZ180" s="1"/>
      <c r="QPA180" s="1"/>
      <c r="QPB180" s="1"/>
      <c r="QPC180" s="1"/>
      <c r="QPD180" s="1"/>
      <c r="QPE180" s="1"/>
      <c r="QPF180" s="1"/>
      <c r="QPG180" s="1"/>
      <c r="QPH180" s="1"/>
      <c r="QPI180" s="1"/>
      <c r="QPJ180" s="1"/>
      <c r="QPK180" s="1"/>
      <c r="QPL180" s="1"/>
      <c r="QPM180" s="1"/>
      <c r="QPN180" s="1"/>
      <c r="QPO180" s="1"/>
      <c r="QPP180" s="1"/>
      <c r="QPQ180" s="1"/>
      <c r="QPR180" s="1"/>
      <c r="QPS180" s="1"/>
      <c r="QPT180" s="1"/>
      <c r="QPU180" s="1"/>
      <c r="QPV180" s="1"/>
      <c r="QPW180" s="1"/>
      <c r="QPX180" s="1"/>
      <c r="QPY180" s="1"/>
      <c r="QPZ180" s="1"/>
      <c r="QQA180" s="1"/>
      <c r="QQB180" s="1"/>
      <c r="QQC180" s="1"/>
      <c r="QQD180" s="1"/>
      <c r="QQE180" s="1"/>
      <c r="QQF180" s="1"/>
      <c r="QQG180" s="1"/>
      <c r="QQH180" s="1"/>
      <c r="QQI180" s="1"/>
      <c r="QQJ180" s="1"/>
      <c r="QQK180" s="1"/>
      <c r="QQL180" s="1"/>
      <c r="QQM180" s="1"/>
      <c r="QQN180" s="1"/>
      <c r="QQO180" s="1"/>
      <c r="QQP180" s="1"/>
      <c r="QQQ180" s="1"/>
      <c r="QQR180" s="1"/>
      <c r="QQS180" s="1"/>
      <c r="QQT180" s="1"/>
      <c r="QQU180" s="1"/>
      <c r="QQV180" s="1"/>
      <c r="QQW180" s="1"/>
      <c r="QQX180" s="1"/>
      <c r="QQY180" s="1"/>
      <c r="QQZ180" s="1"/>
      <c r="QRA180" s="1"/>
      <c r="QRB180" s="1"/>
      <c r="QRC180" s="1"/>
      <c r="QRD180" s="1"/>
      <c r="QRE180" s="1"/>
      <c r="QRF180" s="1"/>
      <c r="QRG180" s="1"/>
      <c r="QRH180" s="1"/>
      <c r="QRI180" s="1"/>
      <c r="QRJ180" s="1"/>
      <c r="QRK180" s="1"/>
      <c r="QRL180" s="1"/>
      <c r="QRM180" s="1"/>
      <c r="QRN180" s="1"/>
      <c r="QRO180" s="1"/>
      <c r="QRP180" s="1"/>
      <c r="QRQ180" s="1"/>
      <c r="QRR180" s="1"/>
      <c r="QRS180" s="1"/>
      <c r="QRT180" s="1"/>
      <c r="QRU180" s="1"/>
      <c r="QRV180" s="1"/>
      <c r="QRW180" s="1"/>
      <c r="QRX180" s="1"/>
      <c r="QRY180" s="1"/>
      <c r="QRZ180" s="1"/>
      <c r="QSA180" s="1"/>
      <c r="QSB180" s="1"/>
      <c r="QSC180" s="1"/>
      <c r="QSD180" s="1"/>
      <c r="QSE180" s="1"/>
      <c r="QSF180" s="1"/>
      <c r="QSG180" s="1"/>
      <c r="QSH180" s="1"/>
      <c r="QSI180" s="1"/>
      <c r="QSJ180" s="1"/>
      <c r="QSK180" s="1"/>
      <c r="QSL180" s="1"/>
      <c r="QSM180" s="1"/>
      <c r="QSN180" s="1"/>
      <c r="QSO180" s="1"/>
      <c r="QSP180" s="1"/>
      <c r="QSQ180" s="1"/>
      <c r="QSR180" s="1"/>
      <c r="QSS180" s="1"/>
      <c r="QST180" s="1"/>
      <c r="QSU180" s="1"/>
      <c r="QSV180" s="1"/>
      <c r="QSW180" s="1"/>
      <c r="QSX180" s="1"/>
      <c r="QSY180" s="1"/>
      <c r="QSZ180" s="1"/>
      <c r="QTA180" s="1"/>
      <c r="QTB180" s="1"/>
      <c r="QTC180" s="1"/>
      <c r="QTD180" s="1"/>
      <c r="QTE180" s="1"/>
      <c r="QTF180" s="1"/>
      <c r="QTG180" s="1"/>
      <c r="QTH180" s="1"/>
      <c r="QTI180" s="1"/>
      <c r="QTJ180" s="1"/>
      <c r="QTK180" s="1"/>
      <c r="QTL180" s="1"/>
      <c r="QTM180" s="1"/>
      <c r="QTN180" s="1"/>
      <c r="QTO180" s="1"/>
      <c r="QTP180" s="1"/>
      <c r="QTQ180" s="1"/>
      <c r="QTR180" s="1"/>
      <c r="QTS180" s="1"/>
      <c r="QTT180" s="1"/>
      <c r="QTU180" s="1"/>
      <c r="QTV180" s="1"/>
      <c r="QTW180" s="1"/>
      <c r="QTX180" s="1"/>
      <c r="QTY180" s="1"/>
      <c r="QTZ180" s="1"/>
      <c r="QUA180" s="1"/>
      <c r="QUB180" s="1"/>
      <c r="QUC180" s="1"/>
      <c r="QUD180" s="1"/>
      <c r="QUE180" s="1"/>
      <c r="QUF180" s="1"/>
      <c r="QUG180" s="1"/>
      <c r="QUH180" s="1"/>
      <c r="QUI180" s="1"/>
      <c r="QUJ180" s="1"/>
      <c r="QUK180" s="1"/>
      <c r="QUL180" s="1"/>
      <c r="QUM180" s="1"/>
      <c r="QUN180" s="1"/>
      <c r="QUO180" s="1"/>
      <c r="QUP180" s="1"/>
      <c r="QUQ180" s="1"/>
      <c r="QUR180" s="1"/>
      <c r="QUS180" s="1"/>
      <c r="QUT180" s="1"/>
      <c r="QUU180" s="1"/>
      <c r="QUV180" s="1"/>
      <c r="QUW180" s="1"/>
      <c r="QUX180" s="1"/>
      <c r="QUY180" s="1"/>
      <c r="QUZ180" s="1"/>
      <c r="QVA180" s="1"/>
      <c r="QVB180" s="1"/>
      <c r="QVC180" s="1"/>
      <c r="QVD180" s="1"/>
      <c r="QVE180" s="1"/>
      <c r="QVF180" s="1"/>
      <c r="QVG180" s="1"/>
      <c r="QVH180" s="1"/>
      <c r="QVI180" s="1"/>
      <c r="QVJ180" s="1"/>
      <c r="QVK180" s="1"/>
      <c r="QVL180" s="1"/>
      <c r="QVM180" s="1"/>
      <c r="QVN180" s="1"/>
      <c r="QVO180" s="1"/>
      <c r="QVP180" s="1"/>
      <c r="QVQ180" s="1"/>
      <c r="QVR180" s="1"/>
      <c r="QVS180" s="1"/>
      <c r="QVT180" s="1"/>
      <c r="QVU180" s="1"/>
      <c r="QVV180" s="1"/>
      <c r="QVW180" s="1"/>
      <c r="QVX180" s="1"/>
      <c r="QVY180" s="1"/>
      <c r="QVZ180" s="1"/>
      <c r="QWA180" s="1"/>
      <c r="QWB180" s="1"/>
      <c r="QWC180" s="1"/>
      <c r="QWD180" s="1"/>
      <c r="QWE180" s="1"/>
      <c r="QWF180" s="1"/>
      <c r="QWG180" s="1"/>
      <c r="QWH180" s="1"/>
      <c r="QWI180" s="1"/>
      <c r="QWJ180" s="1"/>
      <c r="QWK180" s="1"/>
      <c r="QWL180" s="1"/>
      <c r="QWM180" s="1"/>
      <c r="QWN180" s="1"/>
      <c r="QWO180" s="1"/>
      <c r="QWP180" s="1"/>
      <c r="QWQ180" s="1"/>
      <c r="QWR180" s="1"/>
      <c r="QWS180" s="1"/>
      <c r="QWT180" s="1"/>
      <c r="QWU180" s="1"/>
      <c r="QWV180" s="1"/>
      <c r="QWW180" s="1"/>
      <c r="QWX180" s="1"/>
      <c r="QWY180" s="1"/>
      <c r="QWZ180" s="1"/>
      <c r="QXA180" s="1"/>
      <c r="QXB180" s="1"/>
      <c r="QXC180" s="1"/>
      <c r="QXD180" s="1"/>
      <c r="QXE180" s="1"/>
      <c r="QXF180" s="1"/>
      <c r="QXG180" s="1"/>
      <c r="QXH180" s="1"/>
      <c r="QXI180" s="1"/>
      <c r="QXJ180" s="1"/>
      <c r="QXK180" s="1"/>
      <c r="QXL180" s="1"/>
      <c r="QXM180" s="1"/>
      <c r="QXN180" s="1"/>
      <c r="QXO180" s="1"/>
      <c r="QXP180" s="1"/>
      <c r="QXQ180" s="1"/>
      <c r="QXR180" s="1"/>
      <c r="QXS180" s="1"/>
      <c r="QXT180" s="1"/>
      <c r="QXU180" s="1"/>
      <c r="QXV180" s="1"/>
      <c r="QXW180" s="1"/>
      <c r="QXX180" s="1"/>
      <c r="QXY180" s="1"/>
      <c r="QXZ180" s="1"/>
      <c r="QYA180" s="1"/>
      <c r="QYB180" s="1"/>
      <c r="QYC180" s="1"/>
      <c r="QYD180" s="1"/>
      <c r="QYE180" s="1"/>
      <c r="QYF180" s="1"/>
      <c r="QYG180" s="1"/>
      <c r="QYH180" s="1"/>
      <c r="QYI180" s="1"/>
      <c r="QYJ180" s="1"/>
      <c r="QYK180" s="1"/>
      <c r="QYL180" s="1"/>
      <c r="QYM180" s="1"/>
      <c r="QYN180" s="1"/>
      <c r="QYO180" s="1"/>
      <c r="QYP180" s="1"/>
      <c r="QYQ180" s="1"/>
      <c r="QYR180" s="1"/>
      <c r="QYS180" s="1"/>
      <c r="QYT180" s="1"/>
      <c r="QYU180" s="1"/>
      <c r="QYV180" s="1"/>
      <c r="QYW180" s="1"/>
      <c r="QYX180" s="1"/>
      <c r="QYY180" s="1"/>
      <c r="QYZ180" s="1"/>
      <c r="QZA180" s="1"/>
      <c r="QZB180" s="1"/>
      <c r="QZC180" s="1"/>
      <c r="QZD180" s="1"/>
      <c r="QZE180" s="1"/>
      <c r="QZF180" s="1"/>
      <c r="QZG180" s="1"/>
      <c r="QZH180" s="1"/>
      <c r="QZI180" s="1"/>
      <c r="QZJ180" s="1"/>
      <c r="QZK180" s="1"/>
      <c r="QZL180" s="1"/>
      <c r="QZM180" s="1"/>
      <c r="QZN180" s="1"/>
      <c r="QZO180" s="1"/>
      <c r="QZP180" s="1"/>
      <c r="QZQ180" s="1"/>
      <c r="QZR180" s="1"/>
      <c r="QZS180" s="1"/>
      <c r="QZT180" s="1"/>
      <c r="QZU180" s="1"/>
      <c r="QZV180" s="1"/>
      <c r="QZW180" s="1"/>
      <c r="QZX180" s="1"/>
      <c r="QZY180" s="1"/>
      <c r="QZZ180" s="1"/>
      <c r="RAA180" s="1"/>
      <c r="RAB180" s="1"/>
      <c r="RAC180" s="1"/>
      <c r="RAD180" s="1"/>
      <c r="RAE180" s="1"/>
      <c r="RAF180" s="1"/>
      <c r="RAG180" s="1"/>
      <c r="RAH180" s="1"/>
      <c r="RAI180" s="1"/>
      <c r="RAJ180" s="1"/>
      <c r="RAK180" s="1"/>
      <c r="RAL180" s="1"/>
      <c r="RAM180" s="1"/>
      <c r="RAN180" s="1"/>
      <c r="RAO180" s="1"/>
      <c r="RAP180" s="1"/>
      <c r="RAQ180" s="1"/>
      <c r="RAR180" s="1"/>
      <c r="RAS180" s="1"/>
      <c r="RAT180" s="1"/>
      <c r="RAU180" s="1"/>
      <c r="RAV180" s="1"/>
      <c r="RAW180" s="1"/>
      <c r="RAX180" s="1"/>
      <c r="RAY180" s="1"/>
      <c r="RAZ180" s="1"/>
      <c r="RBA180" s="1"/>
      <c r="RBB180" s="1"/>
      <c r="RBC180" s="1"/>
      <c r="RBD180" s="1"/>
      <c r="RBE180" s="1"/>
      <c r="RBF180" s="1"/>
      <c r="RBG180" s="1"/>
      <c r="RBH180" s="1"/>
      <c r="RBI180" s="1"/>
      <c r="RBJ180" s="1"/>
      <c r="RBK180" s="1"/>
      <c r="RBL180" s="1"/>
      <c r="RBM180" s="1"/>
      <c r="RBN180" s="1"/>
      <c r="RBO180" s="1"/>
      <c r="RBP180" s="1"/>
      <c r="RBQ180" s="1"/>
      <c r="RBR180" s="1"/>
      <c r="RBS180" s="1"/>
      <c r="RBT180" s="1"/>
      <c r="RBU180" s="1"/>
      <c r="RBV180" s="1"/>
      <c r="RBW180" s="1"/>
      <c r="RBX180" s="1"/>
      <c r="RBY180" s="1"/>
      <c r="RBZ180" s="1"/>
      <c r="RCA180" s="1"/>
      <c r="RCB180" s="1"/>
      <c r="RCC180" s="1"/>
      <c r="RCD180" s="1"/>
      <c r="RCE180" s="1"/>
      <c r="RCF180" s="1"/>
      <c r="RCG180" s="1"/>
      <c r="RCH180" s="1"/>
      <c r="RCI180" s="1"/>
      <c r="RCJ180" s="1"/>
      <c r="RCK180" s="1"/>
      <c r="RCL180" s="1"/>
      <c r="RCM180" s="1"/>
      <c r="RCN180" s="1"/>
      <c r="RCO180" s="1"/>
      <c r="RCP180" s="1"/>
      <c r="RCQ180" s="1"/>
      <c r="RCR180" s="1"/>
      <c r="RCS180" s="1"/>
      <c r="RCT180" s="1"/>
      <c r="RCU180" s="1"/>
      <c r="RCV180" s="1"/>
      <c r="RCW180" s="1"/>
      <c r="RCX180" s="1"/>
      <c r="RCY180" s="1"/>
      <c r="RCZ180" s="1"/>
      <c r="RDA180" s="1"/>
      <c r="RDB180" s="1"/>
      <c r="RDC180" s="1"/>
      <c r="RDD180" s="1"/>
      <c r="RDE180" s="1"/>
      <c r="RDF180" s="1"/>
      <c r="RDG180" s="1"/>
      <c r="RDH180" s="1"/>
      <c r="RDI180" s="1"/>
      <c r="RDJ180" s="1"/>
      <c r="RDK180" s="1"/>
      <c r="RDL180" s="1"/>
      <c r="RDM180" s="1"/>
      <c r="RDN180" s="1"/>
      <c r="RDO180" s="1"/>
      <c r="RDP180" s="1"/>
      <c r="RDQ180" s="1"/>
      <c r="RDR180" s="1"/>
      <c r="RDS180" s="1"/>
      <c r="RDT180" s="1"/>
      <c r="RDU180" s="1"/>
      <c r="RDV180" s="1"/>
      <c r="RDW180" s="1"/>
      <c r="RDX180" s="1"/>
      <c r="RDY180" s="1"/>
      <c r="RDZ180" s="1"/>
      <c r="REA180" s="1"/>
      <c r="REB180" s="1"/>
      <c r="REC180" s="1"/>
      <c r="RED180" s="1"/>
      <c r="REE180" s="1"/>
      <c r="REF180" s="1"/>
      <c r="REG180" s="1"/>
      <c r="REH180" s="1"/>
      <c r="REI180" s="1"/>
      <c r="REJ180" s="1"/>
      <c r="REK180" s="1"/>
      <c r="REL180" s="1"/>
      <c r="REM180" s="1"/>
      <c r="REN180" s="1"/>
      <c r="REO180" s="1"/>
      <c r="REP180" s="1"/>
      <c r="REQ180" s="1"/>
      <c r="RER180" s="1"/>
      <c r="RES180" s="1"/>
      <c r="RET180" s="1"/>
      <c r="REU180" s="1"/>
      <c r="REV180" s="1"/>
      <c r="REW180" s="1"/>
      <c r="REX180" s="1"/>
      <c r="REY180" s="1"/>
      <c r="REZ180" s="1"/>
      <c r="RFA180" s="1"/>
      <c r="RFB180" s="1"/>
      <c r="RFC180" s="1"/>
      <c r="RFD180" s="1"/>
      <c r="RFE180" s="1"/>
      <c r="RFF180" s="1"/>
      <c r="RFG180" s="1"/>
      <c r="RFH180" s="1"/>
      <c r="RFI180" s="1"/>
      <c r="RFJ180" s="1"/>
      <c r="RFK180" s="1"/>
      <c r="RFL180" s="1"/>
      <c r="RFM180" s="1"/>
      <c r="RFN180" s="1"/>
      <c r="RFO180" s="1"/>
      <c r="RFP180" s="1"/>
      <c r="RFQ180" s="1"/>
      <c r="RFR180" s="1"/>
      <c r="RFS180" s="1"/>
      <c r="RFT180" s="1"/>
      <c r="RFU180" s="1"/>
      <c r="RFV180" s="1"/>
      <c r="RFW180" s="1"/>
      <c r="RFX180" s="1"/>
      <c r="RFY180" s="1"/>
      <c r="RFZ180" s="1"/>
      <c r="RGA180" s="1"/>
      <c r="RGB180" s="1"/>
      <c r="RGC180" s="1"/>
      <c r="RGD180" s="1"/>
      <c r="RGE180" s="1"/>
      <c r="RGF180" s="1"/>
      <c r="RGG180" s="1"/>
      <c r="RGH180" s="1"/>
      <c r="RGI180" s="1"/>
      <c r="RGJ180" s="1"/>
      <c r="RGK180" s="1"/>
      <c r="RGL180" s="1"/>
      <c r="RGM180" s="1"/>
      <c r="RGN180" s="1"/>
      <c r="RGO180" s="1"/>
      <c r="RGP180" s="1"/>
      <c r="RGQ180" s="1"/>
      <c r="RGR180" s="1"/>
      <c r="RGS180" s="1"/>
      <c r="RGT180" s="1"/>
      <c r="RGU180" s="1"/>
      <c r="RGV180" s="1"/>
      <c r="RGW180" s="1"/>
      <c r="RGX180" s="1"/>
      <c r="RGY180" s="1"/>
      <c r="RGZ180" s="1"/>
      <c r="RHA180" s="1"/>
      <c r="RHB180" s="1"/>
      <c r="RHC180" s="1"/>
      <c r="RHD180" s="1"/>
      <c r="RHE180" s="1"/>
      <c r="RHF180" s="1"/>
      <c r="RHG180" s="1"/>
      <c r="RHH180" s="1"/>
      <c r="RHI180" s="1"/>
      <c r="RHJ180" s="1"/>
      <c r="RHK180" s="1"/>
      <c r="RHL180" s="1"/>
      <c r="RHM180" s="1"/>
      <c r="RHN180" s="1"/>
      <c r="RHO180" s="1"/>
      <c r="RHP180" s="1"/>
      <c r="RHQ180" s="1"/>
      <c r="RHR180" s="1"/>
      <c r="RHS180" s="1"/>
      <c r="RHT180" s="1"/>
      <c r="RHU180" s="1"/>
      <c r="RHV180" s="1"/>
      <c r="RHW180" s="1"/>
      <c r="RHX180" s="1"/>
      <c r="RHY180" s="1"/>
      <c r="RHZ180" s="1"/>
      <c r="RIA180" s="1"/>
      <c r="RIB180" s="1"/>
      <c r="RIC180" s="1"/>
      <c r="RID180" s="1"/>
      <c r="RIE180" s="1"/>
      <c r="RIF180" s="1"/>
      <c r="RIG180" s="1"/>
      <c r="RIH180" s="1"/>
      <c r="RII180" s="1"/>
      <c r="RIJ180" s="1"/>
      <c r="RIK180" s="1"/>
      <c r="RIL180" s="1"/>
      <c r="RIM180" s="1"/>
      <c r="RIN180" s="1"/>
      <c r="RIO180" s="1"/>
      <c r="RIP180" s="1"/>
      <c r="RIQ180" s="1"/>
      <c r="RIR180" s="1"/>
      <c r="RIS180" s="1"/>
      <c r="RIT180" s="1"/>
      <c r="RIU180" s="1"/>
      <c r="RIV180" s="1"/>
      <c r="RIW180" s="1"/>
      <c r="RIX180" s="1"/>
      <c r="RIY180" s="1"/>
      <c r="RIZ180" s="1"/>
      <c r="RJA180" s="1"/>
      <c r="RJB180" s="1"/>
      <c r="RJC180" s="1"/>
      <c r="RJD180" s="1"/>
      <c r="RJE180" s="1"/>
      <c r="RJF180" s="1"/>
      <c r="RJG180" s="1"/>
      <c r="RJH180" s="1"/>
      <c r="RJI180" s="1"/>
      <c r="RJJ180" s="1"/>
      <c r="RJK180" s="1"/>
      <c r="RJL180" s="1"/>
      <c r="RJM180" s="1"/>
      <c r="RJN180" s="1"/>
      <c r="RJO180" s="1"/>
      <c r="RJP180" s="1"/>
      <c r="RJQ180" s="1"/>
      <c r="RJR180" s="1"/>
      <c r="RJS180" s="1"/>
      <c r="RJT180" s="1"/>
      <c r="RJU180" s="1"/>
      <c r="RJV180" s="1"/>
      <c r="RJW180" s="1"/>
      <c r="RJX180" s="1"/>
      <c r="RJY180" s="1"/>
      <c r="RJZ180" s="1"/>
      <c r="RKA180" s="1"/>
      <c r="RKB180" s="1"/>
      <c r="RKC180" s="1"/>
      <c r="RKD180" s="1"/>
      <c r="RKE180" s="1"/>
      <c r="RKF180" s="1"/>
      <c r="RKG180" s="1"/>
      <c r="RKH180" s="1"/>
      <c r="RKI180" s="1"/>
      <c r="RKJ180" s="1"/>
      <c r="RKK180" s="1"/>
      <c r="RKL180" s="1"/>
      <c r="RKM180" s="1"/>
      <c r="RKN180" s="1"/>
      <c r="RKO180" s="1"/>
      <c r="RKP180" s="1"/>
      <c r="RKQ180" s="1"/>
      <c r="RKR180" s="1"/>
      <c r="RKS180" s="1"/>
      <c r="RKT180" s="1"/>
      <c r="RKU180" s="1"/>
      <c r="RKV180" s="1"/>
      <c r="RKW180" s="1"/>
      <c r="RKX180" s="1"/>
      <c r="RKY180" s="1"/>
      <c r="RKZ180" s="1"/>
      <c r="RLA180" s="1"/>
      <c r="RLB180" s="1"/>
      <c r="RLC180" s="1"/>
      <c r="RLD180" s="1"/>
      <c r="RLE180" s="1"/>
      <c r="RLF180" s="1"/>
      <c r="RLG180" s="1"/>
      <c r="RLH180" s="1"/>
      <c r="RLI180" s="1"/>
      <c r="RLJ180" s="1"/>
      <c r="RLK180" s="1"/>
      <c r="RLL180" s="1"/>
      <c r="RLM180" s="1"/>
      <c r="RLN180" s="1"/>
      <c r="RLO180" s="1"/>
      <c r="RLP180" s="1"/>
      <c r="RLQ180" s="1"/>
      <c r="RLR180" s="1"/>
      <c r="RLS180" s="1"/>
      <c r="RLT180" s="1"/>
      <c r="RLU180" s="1"/>
      <c r="RLV180" s="1"/>
      <c r="RLW180" s="1"/>
      <c r="RLX180" s="1"/>
      <c r="RLY180" s="1"/>
      <c r="RLZ180" s="1"/>
      <c r="RMA180" s="1"/>
      <c r="RMB180" s="1"/>
      <c r="RMC180" s="1"/>
      <c r="RMD180" s="1"/>
      <c r="RME180" s="1"/>
      <c r="RMF180" s="1"/>
      <c r="RMG180" s="1"/>
      <c r="RMH180" s="1"/>
      <c r="RMI180" s="1"/>
      <c r="RMJ180" s="1"/>
      <c r="RMK180" s="1"/>
      <c r="RML180" s="1"/>
      <c r="RMM180" s="1"/>
      <c r="RMN180" s="1"/>
      <c r="RMO180" s="1"/>
      <c r="RMP180" s="1"/>
      <c r="RMQ180" s="1"/>
      <c r="RMR180" s="1"/>
      <c r="RMS180" s="1"/>
      <c r="RMT180" s="1"/>
      <c r="RMU180" s="1"/>
      <c r="RMV180" s="1"/>
      <c r="RMW180" s="1"/>
      <c r="RMX180" s="1"/>
      <c r="RMY180" s="1"/>
      <c r="RMZ180" s="1"/>
      <c r="RNA180" s="1"/>
      <c r="RNB180" s="1"/>
      <c r="RNC180" s="1"/>
      <c r="RND180" s="1"/>
      <c r="RNE180" s="1"/>
      <c r="RNF180" s="1"/>
      <c r="RNG180" s="1"/>
      <c r="RNH180" s="1"/>
      <c r="RNI180" s="1"/>
      <c r="RNJ180" s="1"/>
      <c r="RNK180" s="1"/>
      <c r="RNL180" s="1"/>
      <c r="RNM180" s="1"/>
      <c r="RNN180" s="1"/>
      <c r="RNO180" s="1"/>
      <c r="RNP180" s="1"/>
      <c r="RNQ180" s="1"/>
      <c r="RNR180" s="1"/>
      <c r="RNS180" s="1"/>
      <c r="RNT180" s="1"/>
      <c r="RNU180" s="1"/>
      <c r="RNV180" s="1"/>
      <c r="RNW180" s="1"/>
      <c r="RNX180" s="1"/>
      <c r="RNY180" s="1"/>
      <c r="RNZ180" s="1"/>
      <c r="ROA180" s="1"/>
      <c r="ROB180" s="1"/>
      <c r="ROC180" s="1"/>
      <c r="ROD180" s="1"/>
      <c r="ROE180" s="1"/>
      <c r="ROF180" s="1"/>
      <c r="ROG180" s="1"/>
      <c r="ROH180" s="1"/>
      <c r="ROI180" s="1"/>
      <c r="ROJ180" s="1"/>
      <c r="ROK180" s="1"/>
      <c r="ROL180" s="1"/>
      <c r="ROM180" s="1"/>
      <c r="RON180" s="1"/>
      <c r="ROO180" s="1"/>
      <c r="ROP180" s="1"/>
      <c r="ROQ180" s="1"/>
      <c r="ROR180" s="1"/>
      <c r="ROS180" s="1"/>
      <c r="ROT180" s="1"/>
      <c r="ROU180" s="1"/>
      <c r="ROV180" s="1"/>
      <c r="ROW180" s="1"/>
      <c r="ROX180" s="1"/>
      <c r="ROY180" s="1"/>
      <c r="ROZ180" s="1"/>
      <c r="RPA180" s="1"/>
      <c r="RPB180" s="1"/>
      <c r="RPC180" s="1"/>
      <c r="RPD180" s="1"/>
      <c r="RPE180" s="1"/>
      <c r="RPF180" s="1"/>
      <c r="RPG180" s="1"/>
      <c r="RPH180" s="1"/>
      <c r="RPI180" s="1"/>
      <c r="RPJ180" s="1"/>
      <c r="RPK180" s="1"/>
      <c r="RPL180" s="1"/>
      <c r="RPM180" s="1"/>
      <c r="RPN180" s="1"/>
      <c r="RPO180" s="1"/>
      <c r="RPP180" s="1"/>
      <c r="RPQ180" s="1"/>
      <c r="RPR180" s="1"/>
      <c r="RPS180" s="1"/>
      <c r="RPT180" s="1"/>
      <c r="RPU180" s="1"/>
      <c r="RPV180" s="1"/>
      <c r="RPW180" s="1"/>
      <c r="RPX180" s="1"/>
      <c r="RPY180" s="1"/>
      <c r="RPZ180" s="1"/>
      <c r="RQA180" s="1"/>
      <c r="RQB180" s="1"/>
      <c r="RQC180" s="1"/>
      <c r="RQD180" s="1"/>
      <c r="RQE180" s="1"/>
      <c r="RQF180" s="1"/>
      <c r="RQG180" s="1"/>
      <c r="RQH180" s="1"/>
      <c r="RQI180" s="1"/>
      <c r="RQJ180" s="1"/>
      <c r="RQK180" s="1"/>
      <c r="RQL180" s="1"/>
      <c r="RQM180" s="1"/>
      <c r="RQN180" s="1"/>
      <c r="RQO180" s="1"/>
      <c r="RQP180" s="1"/>
      <c r="RQQ180" s="1"/>
      <c r="RQR180" s="1"/>
      <c r="RQS180" s="1"/>
      <c r="RQT180" s="1"/>
      <c r="RQU180" s="1"/>
      <c r="RQV180" s="1"/>
      <c r="RQW180" s="1"/>
      <c r="RQX180" s="1"/>
      <c r="RQY180" s="1"/>
      <c r="RQZ180" s="1"/>
      <c r="RRA180" s="1"/>
      <c r="RRB180" s="1"/>
      <c r="RRC180" s="1"/>
      <c r="RRD180" s="1"/>
      <c r="RRE180" s="1"/>
      <c r="RRF180" s="1"/>
      <c r="RRG180" s="1"/>
      <c r="RRH180" s="1"/>
      <c r="RRI180" s="1"/>
      <c r="RRJ180" s="1"/>
      <c r="RRK180" s="1"/>
      <c r="RRL180" s="1"/>
      <c r="RRM180" s="1"/>
      <c r="RRN180" s="1"/>
      <c r="RRO180" s="1"/>
      <c r="RRP180" s="1"/>
      <c r="RRQ180" s="1"/>
      <c r="RRR180" s="1"/>
      <c r="RRS180" s="1"/>
      <c r="RRT180" s="1"/>
      <c r="RRU180" s="1"/>
      <c r="RRV180" s="1"/>
      <c r="RRW180" s="1"/>
      <c r="RRX180" s="1"/>
      <c r="RRY180" s="1"/>
      <c r="RRZ180" s="1"/>
      <c r="RSA180" s="1"/>
      <c r="RSB180" s="1"/>
      <c r="RSC180" s="1"/>
      <c r="RSD180" s="1"/>
      <c r="RSE180" s="1"/>
      <c r="RSF180" s="1"/>
      <c r="RSG180" s="1"/>
      <c r="RSH180" s="1"/>
      <c r="RSI180" s="1"/>
      <c r="RSJ180" s="1"/>
      <c r="RSK180" s="1"/>
      <c r="RSL180" s="1"/>
      <c r="RSM180" s="1"/>
      <c r="RSN180" s="1"/>
      <c r="RSO180" s="1"/>
      <c r="RSP180" s="1"/>
      <c r="RSQ180" s="1"/>
      <c r="RSR180" s="1"/>
      <c r="RSS180" s="1"/>
      <c r="RST180" s="1"/>
      <c r="RSU180" s="1"/>
      <c r="RSV180" s="1"/>
      <c r="RSW180" s="1"/>
      <c r="RSX180" s="1"/>
      <c r="RSY180" s="1"/>
      <c r="RSZ180" s="1"/>
      <c r="RTA180" s="1"/>
      <c r="RTB180" s="1"/>
      <c r="RTC180" s="1"/>
      <c r="RTD180" s="1"/>
      <c r="RTE180" s="1"/>
      <c r="RTF180" s="1"/>
      <c r="RTG180" s="1"/>
      <c r="RTH180" s="1"/>
      <c r="RTI180" s="1"/>
      <c r="RTJ180" s="1"/>
      <c r="RTK180" s="1"/>
      <c r="RTL180" s="1"/>
      <c r="RTM180" s="1"/>
      <c r="RTN180" s="1"/>
      <c r="RTO180" s="1"/>
      <c r="RTP180" s="1"/>
      <c r="RTQ180" s="1"/>
      <c r="RTR180" s="1"/>
      <c r="RTS180" s="1"/>
      <c r="RTT180" s="1"/>
      <c r="RTU180" s="1"/>
      <c r="RTV180" s="1"/>
      <c r="RTW180" s="1"/>
      <c r="RTX180" s="1"/>
      <c r="RTY180" s="1"/>
      <c r="RTZ180" s="1"/>
      <c r="RUA180" s="1"/>
      <c r="RUB180" s="1"/>
      <c r="RUC180" s="1"/>
      <c r="RUD180" s="1"/>
      <c r="RUE180" s="1"/>
      <c r="RUF180" s="1"/>
      <c r="RUG180" s="1"/>
      <c r="RUH180" s="1"/>
      <c r="RUI180" s="1"/>
      <c r="RUJ180" s="1"/>
      <c r="RUK180" s="1"/>
      <c r="RUL180" s="1"/>
      <c r="RUM180" s="1"/>
      <c r="RUN180" s="1"/>
      <c r="RUO180" s="1"/>
      <c r="RUP180" s="1"/>
      <c r="RUQ180" s="1"/>
      <c r="RUR180" s="1"/>
      <c r="RUS180" s="1"/>
      <c r="RUT180" s="1"/>
      <c r="RUU180" s="1"/>
      <c r="RUV180" s="1"/>
      <c r="RUW180" s="1"/>
      <c r="RUX180" s="1"/>
      <c r="RUY180" s="1"/>
      <c r="RUZ180" s="1"/>
      <c r="RVA180" s="1"/>
      <c r="RVB180" s="1"/>
      <c r="RVC180" s="1"/>
      <c r="RVD180" s="1"/>
      <c r="RVE180" s="1"/>
      <c r="RVF180" s="1"/>
      <c r="RVG180" s="1"/>
      <c r="RVH180" s="1"/>
      <c r="RVI180" s="1"/>
      <c r="RVJ180" s="1"/>
      <c r="RVK180" s="1"/>
      <c r="RVL180" s="1"/>
      <c r="RVM180" s="1"/>
      <c r="RVN180" s="1"/>
      <c r="RVO180" s="1"/>
      <c r="RVP180" s="1"/>
      <c r="RVQ180" s="1"/>
      <c r="RVR180" s="1"/>
      <c r="RVS180" s="1"/>
      <c r="RVT180" s="1"/>
      <c r="RVU180" s="1"/>
      <c r="RVV180" s="1"/>
      <c r="RVW180" s="1"/>
      <c r="RVX180" s="1"/>
      <c r="RVY180" s="1"/>
      <c r="RVZ180" s="1"/>
      <c r="RWA180" s="1"/>
      <c r="RWB180" s="1"/>
      <c r="RWC180" s="1"/>
      <c r="RWD180" s="1"/>
      <c r="RWE180" s="1"/>
      <c r="RWF180" s="1"/>
      <c r="RWG180" s="1"/>
      <c r="RWH180" s="1"/>
      <c r="RWI180" s="1"/>
      <c r="RWJ180" s="1"/>
      <c r="RWK180" s="1"/>
      <c r="RWL180" s="1"/>
      <c r="RWM180" s="1"/>
      <c r="RWN180" s="1"/>
      <c r="RWO180" s="1"/>
      <c r="RWP180" s="1"/>
      <c r="RWQ180" s="1"/>
      <c r="RWR180" s="1"/>
      <c r="RWS180" s="1"/>
      <c r="RWT180" s="1"/>
      <c r="RWU180" s="1"/>
      <c r="RWV180" s="1"/>
      <c r="RWW180" s="1"/>
      <c r="RWX180" s="1"/>
      <c r="RWY180" s="1"/>
      <c r="RWZ180" s="1"/>
      <c r="RXA180" s="1"/>
      <c r="RXB180" s="1"/>
      <c r="RXC180" s="1"/>
      <c r="RXD180" s="1"/>
      <c r="RXE180" s="1"/>
      <c r="RXF180" s="1"/>
      <c r="RXG180" s="1"/>
      <c r="RXH180" s="1"/>
      <c r="RXI180" s="1"/>
      <c r="RXJ180" s="1"/>
      <c r="RXK180" s="1"/>
      <c r="RXL180" s="1"/>
      <c r="RXM180" s="1"/>
      <c r="RXN180" s="1"/>
      <c r="RXO180" s="1"/>
      <c r="RXP180" s="1"/>
      <c r="RXQ180" s="1"/>
      <c r="RXR180" s="1"/>
      <c r="RXS180" s="1"/>
      <c r="RXT180" s="1"/>
      <c r="RXU180" s="1"/>
      <c r="RXV180" s="1"/>
      <c r="RXW180" s="1"/>
      <c r="RXX180" s="1"/>
      <c r="RXY180" s="1"/>
      <c r="RXZ180" s="1"/>
      <c r="RYA180" s="1"/>
      <c r="RYB180" s="1"/>
      <c r="RYC180" s="1"/>
      <c r="RYD180" s="1"/>
      <c r="RYE180" s="1"/>
      <c r="RYF180" s="1"/>
      <c r="RYG180" s="1"/>
      <c r="RYH180" s="1"/>
      <c r="RYI180" s="1"/>
      <c r="RYJ180" s="1"/>
      <c r="RYK180" s="1"/>
      <c r="RYL180" s="1"/>
      <c r="RYM180" s="1"/>
      <c r="RYN180" s="1"/>
      <c r="RYO180" s="1"/>
      <c r="RYP180" s="1"/>
      <c r="RYQ180" s="1"/>
      <c r="RYR180" s="1"/>
      <c r="RYS180" s="1"/>
      <c r="RYT180" s="1"/>
      <c r="RYU180" s="1"/>
      <c r="RYV180" s="1"/>
      <c r="RYW180" s="1"/>
      <c r="RYX180" s="1"/>
      <c r="RYY180" s="1"/>
      <c r="RYZ180" s="1"/>
      <c r="RZA180" s="1"/>
      <c r="RZB180" s="1"/>
      <c r="RZC180" s="1"/>
      <c r="RZD180" s="1"/>
      <c r="RZE180" s="1"/>
      <c r="RZF180" s="1"/>
      <c r="RZG180" s="1"/>
      <c r="RZH180" s="1"/>
      <c r="RZI180" s="1"/>
      <c r="RZJ180" s="1"/>
      <c r="RZK180" s="1"/>
      <c r="RZL180" s="1"/>
      <c r="RZM180" s="1"/>
      <c r="RZN180" s="1"/>
      <c r="RZO180" s="1"/>
      <c r="RZP180" s="1"/>
      <c r="RZQ180" s="1"/>
      <c r="RZR180" s="1"/>
      <c r="RZS180" s="1"/>
      <c r="RZT180" s="1"/>
      <c r="RZU180" s="1"/>
      <c r="RZV180" s="1"/>
      <c r="RZW180" s="1"/>
      <c r="RZX180" s="1"/>
      <c r="RZY180" s="1"/>
      <c r="RZZ180" s="1"/>
      <c r="SAA180" s="1"/>
      <c r="SAB180" s="1"/>
      <c r="SAC180" s="1"/>
      <c r="SAD180" s="1"/>
      <c r="SAE180" s="1"/>
      <c r="SAF180" s="1"/>
      <c r="SAG180" s="1"/>
      <c r="SAH180" s="1"/>
      <c r="SAI180" s="1"/>
      <c r="SAJ180" s="1"/>
      <c r="SAK180" s="1"/>
      <c r="SAL180" s="1"/>
      <c r="SAM180" s="1"/>
      <c r="SAN180" s="1"/>
      <c r="SAO180" s="1"/>
      <c r="SAP180" s="1"/>
      <c r="SAQ180" s="1"/>
      <c r="SAR180" s="1"/>
      <c r="SAS180" s="1"/>
      <c r="SAT180" s="1"/>
      <c r="SAU180" s="1"/>
      <c r="SAV180" s="1"/>
      <c r="SAW180" s="1"/>
      <c r="SAX180" s="1"/>
      <c r="SAY180" s="1"/>
      <c r="SAZ180" s="1"/>
      <c r="SBA180" s="1"/>
      <c r="SBB180" s="1"/>
      <c r="SBC180" s="1"/>
      <c r="SBD180" s="1"/>
      <c r="SBE180" s="1"/>
      <c r="SBF180" s="1"/>
      <c r="SBG180" s="1"/>
      <c r="SBH180" s="1"/>
      <c r="SBI180" s="1"/>
      <c r="SBJ180" s="1"/>
      <c r="SBK180" s="1"/>
      <c r="SBL180" s="1"/>
      <c r="SBM180" s="1"/>
      <c r="SBN180" s="1"/>
      <c r="SBO180" s="1"/>
      <c r="SBP180" s="1"/>
      <c r="SBQ180" s="1"/>
      <c r="SBR180" s="1"/>
      <c r="SBS180" s="1"/>
      <c r="SBT180" s="1"/>
      <c r="SBU180" s="1"/>
      <c r="SBV180" s="1"/>
      <c r="SBW180" s="1"/>
      <c r="SBX180" s="1"/>
      <c r="SBY180" s="1"/>
      <c r="SBZ180" s="1"/>
      <c r="SCA180" s="1"/>
      <c r="SCB180" s="1"/>
      <c r="SCC180" s="1"/>
      <c r="SCD180" s="1"/>
      <c r="SCE180" s="1"/>
      <c r="SCF180" s="1"/>
      <c r="SCG180" s="1"/>
      <c r="SCH180" s="1"/>
      <c r="SCI180" s="1"/>
      <c r="SCJ180" s="1"/>
      <c r="SCK180" s="1"/>
      <c r="SCL180" s="1"/>
      <c r="SCM180" s="1"/>
      <c r="SCN180" s="1"/>
      <c r="SCO180" s="1"/>
      <c r="SCP180" s="1"/>
      <c r="SCQ180" s="1"/>
      <c r="SCR180" s="1"/>
      <c r="SCS180" s="1"/>
      <c r="SCT180" s="1"/>
      <c r="SCU180" s="1"/>
      <c r="SCV180" s="1"/>
      <c r="SCW180" s="1"/>
      <c r="SCX180" s="1"/>
      <c r="SCY180" s="1"/>
      <c r="SCZ180" s="1"/>
      <c r="SDA180" s="1"/>
      <c r="SDB180" s="1"/>
      <c r="SDC180" s="1"/>
      <c r="SDD180" s="1"/>
      <c r="SDE180" s="1"/>
      <c r="SDF180" s="1"/>
      <c r="SDG180" s="1"/>
      <c r="SDH180" s="1"/>
      <c r="SDI180" s="1"/>
      <c r="SDJ180" s="1"/>
      <c r="SDK180" s="1"/>
      <c r="SDL180" s="1"/>
      <c r="SDM180" s="1"/>
      <c r="SDN180" s="1"/>
      <c r="SDO180" s="1"/>
      <c r="SDP180" s="1"/>
      <c r="SDQ180" s="1"/>
      <c r="SDR180" s="1"/>
      <c r="SDS180" s="1"/>
      <c r="SDT180" s="1"/>
      <c r="SDU180" s="1"/>
      <c r="SDV180" s="1"/>
      <c r="SDW180" s="1"/>
      <c r="SDX180" s="1"/>
      <c r="SDY180" s="1"/>
      <c r="SDZ180" s="1"/>
      <c r="SEA180" s="1"/>
      <c r="SEB180" s="1"/>
      <c r="SEC180" s="1"/>
      <c r="SED180" s="1"/>
      <c r="SEE180" s="1"/>
      <c r="SEF180" s="1"/>
      <c r="SEG180" s="1"/>
      <c r="SEH180" s="1"/>
      <c r="SEI180" s="1"/>
      <c r="SEJ180" s="1"/>
      <c r="SEK180" s="1"/>
      <c r="SEL180" s="1"/>
      <c r="SEM180" s="1"/>
      <c r="SEN180" s="1"/>
      <c r="SEO180" s="1"/>
      <c r="SEP180" s="1"/>
      <c r="SEQ180" s="1"/>
      <c r="SER180" s="1"/>
      <c r="SES180" s="1"/>
      <c r="SET180" s="1"/>
      <c r="SEU180" s="1"/>
      <c r="SEV180" s="1"/>
      <c r="SEW180" s="1"/>
      <c r="SEX180" s="1"/>
      <c r="SEY180" s="1"/>
      <c r="SEZ180" s="1"/>
      <c r="SFA180" s="1"/>
      <c r="SFB180" s="1"/>
      <c r="SFC180" s="1"/>
      <c r="SFD180" s="1"/>
      <c r="SFE180" s="1"/>
      <c r="SFF180" s="1"/>
      <c r="SFG180" s="1"/>
      <c r="SFH180" s="1"/>
      <c r="SFI180" s="1"/>
      <c r="SFJ180" s="1"/>
      <c r="SFK180" s="1"/>
      <c r="SFL180" s="1"/>
      <c r="SFM180" s="1"/>
      <c r="SFN180" s="1"/>
      <c r="SFO180" s="1"/>
      <c r="SFP180" s="1"/>
      <c r="SFQ180" s="1"/>
      <c r="SFR180" s="1"/>
      <c r="SFS180" s="1"/>
      <c r="SFT180" s="1"/>
      <c r="SFU180" s="1"/>
      <c r="SFV180" s="1"/>
      <c r="SFW180" s="1"/>
      <c r="SFX180" s="1"/>
      <c r="SFY180" s="1"/>
      <c r="SFZ180" s="1"/>
      <c r="SGA180" s="1"/>
      <c r="SGB180" s="1"/>
      <c r="SGC180" s="1"/>
      <c r="SGD180" s="1"/>
      <c r="SGE180" s="1"/>
      <c r="SGF180" s="1"/>
      <c r="SGG180" s="1"/>
      <c r="SGH180" s="1"/>
      <c r="SGI180" s="1"/>
      <c r="SGJ180" s="1"/>
      <c r="SGK180" s="1"/>
      <c r="SGL180" s="1"/>
      <c r="SGM180" s="1"/>
      <c r="SGN180" s="1"/>
      <c r="SGO180" s="1"/>
      <c r="SGP180" s="1"/>
      <c r="SGQ180" s="1"/>
      <c r="SGR180" s="1"/>
      <c r="SGS180" s="1"/>
      <c r="SGT180" s="1"/>
      <c r="SGU180" s="1"/>
      <c r="SGV180" s="1"/>
      <c r="SGW180" s="1"/>
      <c r="SGX180" s="1"/>
      <c r="SGY180" s="1"/>
      <c r="SGZ180" s="1"/>
      <c r="SHA180" s="1"/>
      <c r="SHB180" s="1"/>
      <c r="SHC180" s="1"/>
      <c r="SHD180" s="1"/>
      <c r="SHE180" s="1"/>
      <c r="SHF180" s="1"/>
      <c r="SHG180" s="1"/>
      <c r="SHH180" s="1"/>
      <c r="SHI180" s="1"/>
      <c r="SHJ180" s="1"/>
      <c r="SHK180" s="1"/>
      <c r="SHL180" s="1"/>
      <c r="SHM180" s="1"/>
      <c r="SHN180" s="1"/>
      <c r="SHO180" s="1"/>
      <c r="SHP180" s="1"/>
      <c r="SHQ180" s="1"/>
      <c r="SHR180" s="1"/>
      <c r="SHS180" s="1"/>
      <c r="SHT180" s="1"/>
      <c r="SHU180" s="1"/>
      <c r="SHV180" s="1"/>
      <c r="SHW180" s="1"/>
      <c r="SHX180" s="1"/>
      <c r="SHY180" s="1"/>
      <c r="SHZ180" s="1"/>
      <c r="SIA180" s="1"/>
      <c r="SIB180" s="1"/>
      <c r="SIC180" s="1"/>
      <c r="SID180" s="1"/>
      <c r="SIE180" s="1"/>
      <c r="SIF180" s="1"/>
      <c r="SIG180" s="1"/>
      <c r="SIH180" s="1"/>
      <c r="SII180" s="1"/>
      <c r="SIJ180" s="1"/>
      <c r="SIK180" s="1"/>
      <c r="SIL180" s="1"/>
      <c r="SIM180" s="1"/>
      <c r="SIN180" s="1"/>
      <c r="SIO180" s="1"/>
      <c r="SIP180" s="1"/>
      <c r="SIQ180" s="1"/>
      <c r="SIR180" s="1"/>
      <c r="SIS180" s="1"/>
      <c r="SIT180" s="1"/>
      <c r="SIU180" s="1"/>
      <c r="SIV180" s="1"/>
      <c r="SIW180" s="1"/>
      <c r="SIX180" s="1"/>
      <c r="SIY180" s="1"/>
      <c r="SIZ180" s="1"/>
      <c r="SJA180" s="1"/>
      <c r="SJB180" s="1"/>
      <c r="SJC180" s="1"/>
      <c r="SJD180" s="1"/>
      <c r="SJE180" s="1"/>
      <c r="SJF180" s="1"/>
      <c r="SJG180" s="1"/>
      <c r="SJH180" s="1"/>
      <c r="SJI180" s="1"/>
      <c r="SJJ180" s="1"/>
      <c r="SJK180" s="1"/>
      <c r="SJL180" s="1"/>
      <c r="SJM180" s="1"/>
      <c r="SJN180" s="1"/>
      <c r="SJO180" s="1"/>
      <c r="SJP180" s="1"/>
      <c r="SJQ180" s="1"/>
      <c r="SJR180" s="1"/>
      <c r="SJS180" s="1"/>
      <c r="SJT180" s="1"/>
      <c r="SJU180" s="1"/>
      <c r="SJV180" s="1"/>
      <c r="SJW180" s="1"/>
      <c r="SJX180" s="1"/>
      <c r="SJY180" s="1"/>
      <c r="SJZ180" s="1"/>
      <c r="SKA180" s="1"/>
      <c r="SKB180" s="1"/>
      <c r="SKC180" s="1"/>
      <c r="SKD180" s="1"/>
      <c r="SKE180" s="1"/>
      <c r="SKF180" s="1"/>
      <c r="SKG180" s="1"/>
      <c r="SKH180" s="1"/>
      <c r="SKI180" s="1"/>
      <c r="SKJ180" s="1"/>
      <c r="SKK180" s="1"/>
      <c r="SKL180" s="1"/>
      <c r="SKM180" s="1"/>
      <c r="SKN180" s="1"/>
      <c r="SKO180" s="1"/>
      <c r="SKP180" s="1"/>
      <c r="SKQ180" s="1"/>
      <c r="SKR180" s="1"/>
      <c r="SKS180" s="1"/>
      <c r="SKT180" s="1"/>
      <c r="SKU180" s="1"/>
      <c r="SKV180" s="1"/>
      <c r="SKW180" s="1"/>
      <c r="SKX180" s="1"/>
      <c r="SKY180" s="1"/>
      <c r="SKZ180" s="1"/>
      <c r="SLA180" s="1"/>
      <c r="SLB180" s="1"/>
      <c r="SLC180" s="1"/>
      <c r="SLD180" s="1"/>
      <c r="SLE180" s="1"/>
      <c r="SLF180" s="1"/>
      <c r="SLG180" s="1"/>
      <c r="SLH180" s="1"/>
      <c r="SLI180" s="1"/>
      <c r="SLJ180" s="1"/>
      <c r="SLK180" s="1"/>
      <c r="SLL180" s="1"/>
      <c r="SLM180" s="1"/>
      <c r="SLN180" s="1"/>
      <c r="SLO180" s="1"/>
      <c r="SLP180" s="1"/>
      <c r="SLQ180" s="1"/>
      <c r="SLR180" s="1"/>
      <c r="SLS180" s="1"/>
      <c r="SLT180" s="1"/>
      <c r="SLU180" s="1"/>
      <c r="SLV180" s="1"/>
      <c r="SLW180" s="1"/>
      <c r="SLX180" s="1"/>
      <c r="SLY180" s="1"/>
      <c r="SLZ180" s="1"/>
      <c r="SMA180" s="1"/>
      <c r="SMB180" s="1"/>
      <c r="SMC180" s="1"/>
      <c r="SMD180" s="1"/>
      <c r="SME180" s="1"/>
      <c r="SMF180" s="1"/>
      <c r="SMG180" s="1"/>
      <c r="SMH180" s="1"/>
      <c r="SMI180" s="1"/>
      <c r="SMJ180" s="1"/>
      <c r="SMK180" s="1"/>
      <c r="SML180" s="1"/>
      <c r="SMM180" s="1"/>
      <c r="SMN180" s="1"/>
      <c r="SMO180" s="1"/>
      <c r="SMP180" s="1"/>
      <c r="SMQ180" s="1"/>
      <c r="SMR180" s="1"/>
      <c r="SMS180" s="1"/>
      <c r="SMT180" s="1"/>
      <c r="SMU180" s="1"/>
      <c r="SMV180" s="1"/>
      <c r="SMW180" s="1"/>
      <c r="SMX180" s="1"/>
      <c r="SMY180" s="1"/>
      <c r="SMZ180" s="1"/>
      <c r="SNA180" s="1"/>
      <c r="SNB180" s="1"/>
      <c r="SNC180" s="1"/>
      <c r="SND180" s="1"/>
      <c r="SNE180" s="1"/>
      <c r="SNF180" s="1"/>
      <c r="SNG180" s="1"/>
      <c r="SNH180" s="1"/>
      <c r="SNI180" s="1"/>
      <c r="SNJ180" s="1"/>
      <c r="SNK180" s="1"/>
      <c r="SNL180" s="1"/>
      <c r="SNM180" s="1"/>
      <c r="SNN180" s="1"/>
      <c r="SNO180" s="1"/>
      <c r="SNP180" s="1"/>
      <c r="SNQ180" s="1"/>
      <c r="SNR180" s="1"/>
      <c r="SNS180" s="1"/>
      <c r="SNT180" s="1"/>
      <c r="SNU180" s="1"/>
      <c r="SNV180" s="1"/>
      <c r="SNW180" s="1"/>
      <c r="SNX180" s="1"/>
      <c r="SNY180" s="1"/>
      <c r="SNZ180" s="1"/>
      <c r="SOA180" s="1"/>
      <c r="SOB180" s="1"/>
      <c r="SOC180" s="1"/>
      <c r="SOD180" s="1"/>
      <c r="SOE180" s="1"/>
      <c r="SOF180" s="1"/>
      <c r="SOG180" s="1"/>
      <c r="SOH180" s="1"/>
      <c r="SOI180" s="1"/>
      <c r="SOJ180" s="1"/>
      <c r="SOK180" s="1"/>
      <c r="SOL180" s="1"/>
      <c r="SOM180" s="1"/>
      <c r="SON180" s="1"/>
      <c r="SOO180" s="1"/>
      <c r="SOP180" s="1"/>
      <c r="SOQ180" s="1"/>
      <c r="SOR180" s="1"/>
      <c r="SOS180" s="1"/>
      <c r="SOT180" s="1"/>
      <c r="SOU180" s="1"/>
      <c r="SOV180" s="1"/>
      <c r="SOW180" s="1"/>
      <c r="SOX180" s="1"/>
      <c r="SOY180" s="1"/>
      <c r="SOZ180" s="1"/>
      <c r="SPA180" s="1"/>
      <c r="SPB180" s="1"/>
      <c r="SPC180" s="1"/>
      <c r="SPD180" s="1"/>
      <c r="SPE180" s="1"/>
      <c r="SPF180" s="1"/>
      <c r="SPG180" s="1"/>
      <c r="SPH180" s="1"/>
      <c r="SPI180" s="1"/>
      <c r="SPJ180" s="1"/>
      <c r="SPK180" s="1"/>
      <c r="SPL180" s="1"/>
      <c r="SPM180" s="1"/>
      <c r="SPN180" s="1"/>
      <c r="SPO180" s="1"/>
      <c r="SPP180" s="1"/>
      <c r="SPQ180" s="1"/>
      <c r="SPR180" s="1"/>
      <c r="SPS180" s="1"/>
      <c r="SPT180" s="1"/>
      <c r="SPU180" s="1"/>
      <c r="SPV180" s="1"/>
      <c r="SPW180" s="1"/>
      <c r="SPX180" s="1"/>
      <c r="SPY180" s="1"/>
      <c r="SPZ180" s="1"/>
      <c r="SQA180" s="1"/>
      <c r="SQB180" s="1"/>
      <c r="SQC180" s="1"/>
      <c r="SQD180" s="1"/>
      <c r="SQE180" s="1"/>
      <c r="SQF180" s="1"/>
      <c r="SQG180" s="1"/>
      <c r="SQH180" s="1"/>
      <c r="SQI180" s="1"/>
      <c r="SQJ180" s="1"/>
      <c r="SQK180" s="1"/>
      <c r="SQL180" s="1"/>
      <c r="SQM180" s="1"/>
      <c r="SQN180" s="1"/>
      <c r="SQO180" s="1"/>
      <c r="SQP180" s="1"/>
      <c r="SQQ180" s="1"/>
      <c r="SQR180" s="1"/>
      <c r="SQS180" s="1"/>
      <c r="SQT180" s="1"/>
      <c r="SQU180" s="1"/>
      <c r="SQV180" s="1"/>
      <c r="SQW180" s="1"/>
      <c r="SQX180" s="1"/>
      <c r="SQY180" s="1"/>
      <c r="SQZ180" s="1"/>
      <c r="SRA180" s="1"/>
      <c r="SRB180" s="1"/>
      <c r="SRC180" s="1"/>
      <c r="SRD180" s="1"/>
      <c r="SRE180" s="1"/>
      <c r="SRF180" s="1"/>
      <c r="SRG180" s="1"/>
      <c r="SRH180" s="1"/>
      <c r="SRI180" s="1"/>
      <c r="SRJ180" s="1"/>
      <c r="SRK180" s="1"/>
      <c r="SRL180" s="1"/>
      <c r="SRM180" s="1"/>
      <c r="SRN180" s="1"/>
      <c r="SRO180" s="1"/>
      <c r="SRP180" s="1"/>
      <c r="SRQ180" s="1"/>
      <c r="SRR180" s="1"/>
      <c r="SRS180" s="1"/>
      <c r="SRT180" s="1"/>
      <c r="SRU180" s="1"/>
      <c r="SRV180" s="1"/>
      <c r="SRW180" s="1"/>
      <c r="SRX180" s="1"/>
      <c r="SRY180" s="1"/>
      <c r="SRZ180" s="1"/>
      <c r="SSA180" s="1"/>
      <c r="SSB180" s="1"/>
      <c r="SSC180" s="1"/>
      <c r="SSD180" s="1"/>
      <c r="SSE180" s="1"/>
      <c r="SSF180" s="1"/>
      <c r="SSG180" s="1"/>
      <c r="SSH180" s="1"/>
      <c r="SSI180" s="1"/>
      <c r="SSJ180" s="1"/>
      <c r="SSK180" s="1"/>
      <c r="SSL180" s="1"/>
      <c r="SSM180" s="1"/>
      <c r="SSN180" s="1"/>
      <c r="SSO180" s="1"/>
      <c r="SSP180" s="1"/>
      <c r="SSQ180" s="1"/>
      <c r="SSR180" s="1"/>
      <c r="SSS180" s="1"/>
      <c r="SST180" s="1"/>
      <c r="SSU180" s="1"/>
      <c r="SSV180" s="1"/>
      <c r="SSW180" s="1"/>
      <c r="SSX180" s="1"/>
      <c r="SSY180" s="1"/>
      <c r="SSZ180" s="1"/>
      <c r="STA180" s="1"/>
      <c r="STB180" s="1"/>
      <c r="STC180" s="1"/>
      <c r="STD180" s="1"/>
      <c r="STE180" s="1"/>
      <c r="STF180" s="1"/>
      <c r="STG180" s="1"/>
      <c r="STH180" s="1"/>
      <c r="STI180" s="1"/>
      <c r="STJ180" s="1"/>
      <c r="STK180" s="1"/>
      <c r="STL180" s="1"/>
      <c r="STM180" s="1"/>
      <c r="STN180" s="1"/>
      <c r="STO180" s="1"/>
      <c r="STP180" s="1"/>
      <c r="STQ180" s="1"/>
      <c r="STR180" s="1"/>
      <c r="STS180" s="1"/>
      <c r="STT180" s="1"/>
      <c r="STU180" s="1"/>
      <c r="STV180" s="1"/>
      <c r="STW180" s="1"/>
      <c r="STX180" s="1"/>
      <c r="STY180" s="1"/>
      <c r="STZ180" s="1"/>
      <c r="SUA180" s="1"/>
      <c r="SUB180" s="1"/>
      <c r="SUC180" s="1"/>
      <c r="SUD180" s="1"/>
      <c r="SUE180" s="1"/>
      <c r="SUF180" s="1"/>
      <c r="SUG180" s="1"/>
      <c r="SUH180" s="1"/>
      <c r="SUI180" s="1"/>
      <c r="SUJ180" s="1"/>
      <c r="SUK180" s="1"/>
      <c r="SUL180" s="1"/>
      <c r="SUM180" s="1"/>
      <c r="SUN180" s="1"/>
      <c r="SUO180" s="1"/>
      <c r="SUP180" s="1"/>
      <c r="SUQ180" s="1"/>
      <c r="SUR180" s="1"/>
      <c r="SUS180" s="1"/>
      <c r="SUT180" s="1"/>
      <c r="SUU180" s="1"/>
      <c r="SUV180" s="1"/>
      <c r="SUW180" s="1"/>
      <c r="SUX180" s="1"/>
      <c r="SUY180" s="1"/>
      <c r="SUZ180" s="1"/>
      <c r="SVA180" s="1"/>
      <c r="SVB180" s="1"/>
      <c r="SVC180" s="1"/>
      <c r="SVD180" s="1"/>
      <c r="SVE180" s="1"/>
      <c r="SVF180" s="1"/>
      <c r="SVG180" s="1"/>
      <c r="SVH180" s="1"/>
      <c r="SVI180" s="1"/>
      <c r="SVJ180" s="1"/>
      <c r="SVK180" s="1"/>
      <c r="SVL180" s="1"/>
      <c r="SVM180" s="1"/>
      <c r="SVN180" s="1"/>
      <c r="SVO180" s="1"/>
      <c r="SVP180" s="1"/>
      <c r="SVQ180" s="1"/>
      <c r="SVR180" s="1"/>
      <c r="SVS180" s="1"/>
      <c r="SVT180" s="1"/>
      <c r="SVU180" s="1"/>
      <c r="SVV180" s="1"/>
      <c r="SVW180" s="1"/>
      <c r="SVX180" s="1"/>
      <c r="SVY180" s="1"/>
      <c r="SVZ180" s="1"/>
      <c r="SWA180" s="1"/>
      <c r="SWB180" s="1"/>
      <c r="SWC180" s="1"/>
      <c r="SWD180" s="1"/>
      <c r="SWE180" s="1"/>
      <c r="SWF180" s="1"/>
      <c r="SWG180" s="1"/>
      <c r="SWH180" s="1"/>
      <c r="SWI180" s="1"/>
      <c r="SWJ180" s="1"/>
      <c r="SWK180" s="1"/>
      <c r="SWL180" s="1"/>
      <c r="SWM180" s="1"/>
      <c r="SWN180" s="1"/>
      <c r="SWO180" s="1"/>
      <c r="SWP180" s="1"/>
      <c r="SWQ180" s="1"/>
      <c r="SWR180" s="1"/>
      <c r="SWS180" s="1"/>
      <c r="SWT180" s="1"/>
      <c r="SWU180" s="1"/>
      <c r="SWV180" s="1"/>
      <c r="SWW180" s="1"/>
      <c r="SWX180" s="1"/>
      <c r="SWY180" s="1"/>
      <c r="SWZ180" s="1"/>
      <c r="SXA180" s="1"/>
      <c r="SXB180" s="1"/>
      <c r="SXC180" s="1"/>
      <c r="SXD180" s="1"/>
      <c r="SXE180" s="1"/>
      <c r="SXF180" s="1"/>
      <c r="SXG180" s="1"/>
      <c r="SXH180" s="1"/>
      <c r="SXI180" s="1"/>
      <c r="SXJ180" s="1"/>
      <c r="SXK180" s="1"/>
      <c r="SXL180" s="1"/>
      <c r="SXM180" s="1"/>
      <c r="SXN180" s="1"/>
      <c r="SXO180" s="1"/>
      <c r="SXP180" s="1"/>
      <c r="SXQ180" s="1"/>
      <c r="SXR180" s="1"/>
      <c r="SXS180" s="1"/>
      <c r="SXT180" s="1"/>
      <c r="SXU180" s="1"/>
      <c r="SXV180" s="1"/>
      <c r="SXW180" s="1"/>
      <c r="SXX180" s="1"/>
      <c r="SXY180" s="1"/>
      <c r="SXZ180" s="1"/>
      <c r="SYA180" s="1"/>
      <c r="SYB180" s="1"/>
      <c r="SYC180" s="1"/>
      <c r="SYD180" s="1"/>
      <c r="SYE180" s="1"/>
      <c r="SYF180" s="1"/>
      <c r="SYG180" s="1"/>
      <c r="SYH180" s="1"/>
      <c r="SYI180" s="1"/>
      <c r="SYJ180" s="1"/>
      <c r="SYK180" s="1"/>
      <c r="SYL180" s="1"/>
      <c r="SYM180" s="1"/>
      <c r="SYN180" s="1"/>
      <c r="SYO180" s="1"/>
      <c r="SYP180" s="1"/>
      <c r="SYQ180" s="1"/>
      <c r="SYR180" s="1"/>
      <c r="SYS180" s="1"/>
      <c r="SYT180" s="1"/>
      <c r="SYU180" s="1"/>
      <c r="SYV180" s="1"/>
      <c r="SYW180" s="1"/>
      <c r="SYX180" s="1"/>
      <c r="SYY180" s="1"/>
      <c r="SYZ180" s="1"/>
      <c r="SZA180" s="1"/>
      <c r="SZB180" s="1"/>
      <c r="SZC180" s="1"/>
      <c r="SZD180" s="1"/>
      <c r="SZE180" s="1"/>
      <c r="SZF180" s="1"/>
      <c r="SZG180" s="1"/>
      <c r="SZH180" s="1"/>
      <c r="SZI180" s="1"/>
      <c r="SZJ180" s="1"/>
      <c r="SZK180" s="1"/>
      <c r="SZL180" s="1"/>
      <c r="SZM180" s="1"/>
      <c r="SZN180" s="1"/>
      <c r="SZO180" s="1"/>
      <c r="SZP180" s="1"/>
      <c r="SZQ180" s="1"/>
      <c r="SZR180" s="1"/>
      <c r="SZS180" s="1"/>
      <c r="SZT180" s="1"/>
      <c r="SZU180" s="1"/>
      <c r="SZV180" s="1"/>
      <c r="SZW180" s="1"/>
      <c r="SZX180" s="1"/>
      <c r="SZY180" s="1"/>
      <c r="SZZ180" s="1"/>
      <c r="TAA180" s="1"/>
      <c r="TAB180" s="1"/>
      <c r="TAC180" s="1"/>
      <c r="TAD180" s="1"/>
      <c r="TAE180" s="1"/>
      <c r="TAF180" s="1"/>
      <c r="TAG180" s="1"/>
      <c r="TAH180" s="1"/>
      <c r="TAI180" s="1"/>
      <c r="TAJ180" s="1"/>
      <c r="TAK180" s="1"/>
      <c r="TAL180" s="1"/>
      <c r="TAM180" s="1"/>
      <c r="TAN180" s="1"/>
      <c r="TAO180" s="1"/>
      <c r="TAP180" s="1"/>
      <c r="TAQ180" s="1"/>
      <c r="TAR180" s="1"/>
      <c r="TAS180" s="1"/>
      <c r="TAT180" s="1"/>
      <c r="TAU180" s="1"/>
      <c r="TAV180" s="1"/>
      <c r="TAW180" s="1"/>
      <c r="TAX180" s="1"/>
      <c r="TAY180" s="1"/>
      <c r="TAZ180" s="1"/>
      <c r="TBA180" s="1"/>
      <c r="TBB180" s="1"/>
      <c r="TBC180" s="1"/>
      <c r="TBD180" s="1"/>
      <c r="TBE180" s="1"/>
      <c r="TBF180" s="1"/>
      <c r="TBG180" s="1"/>
      <c r="TBH180" s="1"/>
      <c r="TBI180" s="1"/>
      <c r="TBJ180" s="1"/>
      <c r="TBK180" s="1"/>
      <c r="TBL180" s="1"/>
      <c r="TBM180" s="1"/>
      <c r="TBN180" s="1"/>
      <c r="TBO180" s="1"/>
      <c r="TBP180" s="1"/>
      <c r="TBQ180" s="1"/>
      <c r="TBR180" s="1"/>
      <c r="TBS180" s="1"/>
      <c r="TBT180" s="1"/>
      <c r="TBU180" s="1"/>
      <c r="TBV180" s="1"/>
      <c r="TBW180" s="1"/>
      <c r="TBX180" s="1"/>
      <c r="TBY180" s="1"/>
      <c r="TBZ180" s="1"/>
      <c r="TCA180" s="1"/>
      <c r="TCB180" s="1"/>
      <c r="TCC180" s="1"/>
      <c r="TCD180" s="1"/>
      <c r="TCE180" s="1"/>
      <c r="TCF180" s="1"/>
      <c r="TCG180" s="1"/>
      <c r="TCH180" s="1"/>
      <c r="TCI180" s="1"/>
      <c r="TCJ180" s="1"/>
      <c r="TCK180" s="1"/>
      <c r="TCL180" s="1"/>
      <c r="TCM180" s="1"/>
      <c r="TCN180" s="1"/>
      <c r="TCO180" s="1"/>
      <c r="TCP180" s="1"/>
      <c r="TCQ180" s="1"/>
      <c r="TCR180" s="1"/>
      <c r="TCS180" s="1"/>
      <c r="TCT180" s="1"/>
      <c r="TCU180" s="1"/>
      <c r="TCV180" s="1"/>
      <c r="TCW180" s="1"/>
      <c r="TCX180" s="1"/>
      <c r="TCY180" s="1"/>
      <c r="TCZ180" s="1"/>
      <c r="TDA180" s="1"/>
      <c r="TDB180" s="1"/>
      <c r="TDC180" s="1"/>
      <c r="TDD180" s="1"/>
      <c r="TDE180" s="1"/>
      <c r="TDF180" s="1"/>
      <c r="TDG180" s="1"/>
      <c r="TDH180" s="1"/>
      <c r="TDI180" s="1"/>
      <c r="TDJ180" s="1"/>
      <c r="TDK180" s="1"/>
      <c r="TDL180" s="1"/>
      <c r="TDM180" s="1"/>
      <c r="TDN180" s="1"/>
      <c r="TDO180" s="1"/>
      <c r="TDP180" s="1"/>
      <c r="TDQ180" s="1"/>
      <c r="TDR180" s="1"/>
      <c r="TDS180" s="1"/>
      <c r="TDT180" s="1"/>
      <c r="TDU180" s="1"/>
      <c r="TDV180" s="1"/>
      <c r="TDW180" s="1"/>
      <c r="TDX180" s="1"/>
      <c r="TDY180" s="1"/>
      <c r="TDZ180" s="1"/>
      <c r="TEA180" s="1"/>
      <c r="TEB180" s="1"/>
      <c r="TEC180" s="1"/>
      <c r="TED180" s="1"/>
      <c r="TEE180" s="1"/>
      <c r="TEF180" s="1"/>
      <c r="TEG180" s="1"/>
      <c r="TEH180" s="1"/>
      <c r="TEI180" s="1"/>
      <c r="TEJ180" s="1"/>
      <c r="TEK180" s="1"/>
      <c r="TEL180" s="1"/>
      <c r="TEM180" s="1"/>
      <c r="TEN180" s="1"/>
      <c r="TEO180" s="1"/>
      <c r="TEP180" s="1"/>
      <c r="TEQ180" s="1"/>
      <c r="TER180" s="1"/>
      <c r="TES180" s="1"/>
      <c r="TET180" s="1"/>
      <c r="TEU180" s="1"/>
      <c r="TEV180" s="1"/>
      <c r="TEW180" s="1"/>
      <c r="TEX180" s="1"/>
      <c r="TEY180" s="1"/>
      <c r="TEZ180" s="1"/>
      <c r="TFA180" s="1"/>
      <c r="TFB180" s="1"/>
      <c r="TFC180" s="1"/>
      <c r="TFD180" s="1"/>
      <c r="TFE180" s="1"/>
      <c r="TFF180" s="1"/>
      <c r="TFG180" s="1"/>
      <c r="TFH180" s="1"/>
      <c r="TFI180" s="1"/>
      <c r="TFJ180" s="1"/>
      <c r="TFK180" s="1"/>
      <c r="TFL180" s="1"/>
      <c r="TFM180" s="1"/>
      <c r="TFN180" s="1"/>
      <c r="TFO180" s="1"/>
      <c r="TFP180" s="1"/>
      <c r="TFQ180" s="1"/>
      <c r="TFR180" s="1"/>
      <c r="TFS180" s="1"/>
      <c r="TFT180" s="1"/>
      <c r="TFU180" s="1"/>
      <c r="TFV180" s="1"/>
      <c r="TFW180" s="1"/>
      <c r="TFX180" s="1"/>
      <c r="TFY180" s="1"/>
      <c r="TFZ180" s="1"/>
      <c r="TGA180" s="1"/>
      <c r="TGB180" s="1"/>
      <c r="TGC180" s="1"/>
      <c r="TGD180" s="1"/>
      <c r="TGE180" s="1"/>
      <c r="TGF180" s="1"/>
      <c r="TGG180" s="1"/>
      <c r="TGH180" s="1"/>
      <c r="TGI180" s="1"/>
      <c r="TGJ180" s="1"/>
      <c r="TGK180" s="1"/>
      <c r="TGL180" s="1"/>
      <c r="TGM180" s="1"/>
      <c r="TGN180" s="1"/>
      <c r="TGO180" s="1"/>
      <c r="TGP180" s="1"/>
      <c r="TGQ180" s="1"/>
      <c r="TGR180" s="1"/>
      <c r="TGS180" s="1"/>
      <c r="TGT180" s="1"/>
      <c r="TGU180" s="1"/>
      <c r="TGV180" s="1"/>
      <c r="TGW180" s="1"/>
      <c r="TGX180" s="1"/>
      <c r="TGY180" s="1"/>
      <c r="TGZ180" s="1"/>
      <c r="THA180" s="1"/>
      <c r="THB180" s="1"/>
      <c r="THC180" s="1"/>
      <c r="THD180" s="1"/>
      <c r="THE180" s="1"/>
      <c r="THF180" s="1"/>
      <c r="THG180" s="1"/>
      <c r="THH180" s="1"/>
      <c r="THI180" s="1"/>
      <c r="THJ180" s="1"/>
      <c r="THK180" s="1"/>
      <c r="THL180" s="1"/>
      <c r="THM180" s="1"/>
      <c r="THN180" s="1"/>
      <c r="THO180" s="1"/>
      <c r="THP180" s="1"/>
      <c r="THQ180" s="1"/>
      <c r="THR180" s="1"/>
      <c r="THS180" s="1"/>
      <c r="THT180" s="1"/>
      <c r="THU180" s="1"/>
      <c r="THV180" s="1"/>
      <c r="THW180" s="1"/>
      <c r="THX180" s="1"/>
      <c r="THY180" s="1"/>
      <c r="THZ180" s="1"/>
      <c r="TIA180" s="1"/>
      <c r="TIB180" s="1"/>
      <c r="TIC180" s="1"/>
      <c r="TID180" s="1"/>
      <c r="TIE180" s="1"/>
      <c r="TIF180" s="1"/>
      <c r="TIG180" s="1"/>
      <c r="TIH180" s="1"/>
      <c r="TII180" s="1"/>
      <c r="TIJ180" s="1"/>
      <c r="TIK180" s="1"/>
      <c r="TIL180" s="1"/>
      <c r="TIM180" s="1"/>
      <c r="TIN180" s="1"/>
      <c r="TIO180" s="1"/>
      <c r="TIP180" s="1"/>
      <c r="TIQ180" s="1"/>
      <c r="TIR180" s="1"/>
      <c r="TIS180" s="1"/>
      <c r="TIT180" s="1"/>
      <c r="TIU180" s="1"/>
      <c r="TIV180" s="1"/>
      <c r="TIW180" s="1"/>
      <c r="TIX180" s="1"/>
      <c r="TIY180" s="1"/>
      <c r="TIZ180" s="1"/>
      <c r="TJA180" s="1"/>
      <c r="TJB180" s="1"/>
      <c r="TJC180" s="1"/>
      <c r="TJD180" s="1"/>
      <c r="TJE180" s="1"/>
      <c r="TJF180" s="1"/>
      <c r="TJG180" s="1"/>
      <c r="TJH180" s="1"/>
      <c r="TJI180" s="1"/>
      <c r="TJJ180" s="1"/>
      <c r="TJK180" s="1"/>
      <c r="TJL180" s="1"/>
      <c r="TJM180" s="1"/>
      <c r="TJN180" s="1"/>
      <c r="TJO180" s="1"/>
      <c r="TJP180" s="1"/>
      <c r="TJQ180" s="1"/>
      <c r="TJR180" s="1"/>
      <c r="TJS180" s="1"/>
      <c r="TJT180" s="1"/>
      <c r="TJU180" s="1"/>
      <c r="TJV180" s="1"/>
      <c r="TJW180" s="1"/>
      <c r="TJX180" s="1"/>
      <c r="TJY180" s="1"/>
      <c r="TJZ180" s="1"/>
      <c r="TKA180" s="1"/>
      <c r="TKB180" s="1"/>
      <c r="TKC180" s="1"/>
      <c r="TKD180" s="1"/>
      <c r="TKE180" s="1"/>
      <c r="TKF180" s="1"/>
      <c r="TKG180" s="1"/>
      <c r="TKH180" s="1"/>
      <c r="TKI180" s="1"/>
      <c r="TKJ180" s="1"/>
      <c r="TKK180" s="1"/>
      <c r="TKL180" s="1"/>
      <c r="TKM180" s="1"/>
      <c r="TKN180" s="1"/>
      <c r="TKO180" s="1"/>
      <c r="TKP180" s="1"/>
      <c r="TKQ180" s="1"/>
      <c r="TKR180" s="1"/>
      <c r="TKS180" s="1"/>
      <c r="TKT180" s="1"/>
      <c r="TKU180" s="1"/>
      <c r="TKV180" s="1"/>
      <c r="TKW180" s="1"/>
      <c r="TKX180" s="1"/>
      <c r="TKY180" s="1"/>
      <c r="TKZ180" s="1"/>
      <c r="TLA180" s="1"/>
      <c r="TLB180" s="1"/>
      <c r="TLC180" s="1"/>
      <c r="TLD180" s="1"/>
      <c r="TLE180" s="1"/>
      <c r="TLF180" s="1"/>
      <c r="TLG180" s="1"/>
      <c r="TLH180" s="1"/>
      <c r="TLI180" s="1"/>
      <c r="TLJ180" s="1"/>
      <c r="TLK180" s="1"/>
      <c r="TLL180" s="1"/>
      <c r="TLM180" s="1"/>
      <c r="TLN180" s="1"/>
      <c r="TLO180" s="1"/>
      <c r="TLP180" s="1"/>
      <c r="TLQ180" s="1"/>
      <c r="TLR180" s="1"/>
      <c r="TLS180" s="1"/>
      <c r="TLT180" s="1"/>
      <c r="TLU180" s="1"/>
      <c r="TLV180" s="1"/>
      <c r="TLW180" s="1"/>
      <c r="TLX180" s="1"/>
      <c r="TLY180" s="1"/>
      <c r="TLZ180" s="1"/>
      <c r="TMA180" s="1"/>
      <c r="TMB180" s="1"/>
      <c r="TMC180" s="1"/>
      <c r="TMD180" s="1"/>
      <c r="TME180" s="1"/>
      <c r="TMF180" s="1"/>
      <c r="TMG180" s="1"/>
      <c r="TMH180" s="1"/>
      <c r="TMI180" s="1"/>
      <c r="TMJ180" s="1"/>
      <c r="TMK180" s="1"/>
      <c r="TML180" s="1"/>
      <c r="TMM180" s="1"/>
      <c r="TMN180" s="1"/>
      <c r="TMO180" s="1"/>
      <c r="TMP180" s="1"/>
      <c r="TMQ180" s="1"/>
      <c r="TMR180" s="1"/>
      <c r="TMS180" s="1"/>
      <c r="TMT180" s="1"/>
      <c r="TMU180" s="1"/>
      <c r="TMV180" s="1"/>
      <c r="TMW180" s="1"/>
      <c r="TMX180" s="1"/>
      <c r="TMY180" s="1"/>
      <c r="TMZ180" s="1"/>
      <c r="TNA180" s="1"/>
      <c r="TNB180" s="1"/>
      <c r="TNC180" s="1"/>
      <c r="TND180" s="1"/>
      <c r="TNE180" s="1"/>
      <c r="TNF180" s="1"/>
      <c r="TNG180" s="1"/>
      <c r="TNH180" s="1"/>
      <c r="TNI180" s="1"/>
      <c r="TNJ180" s="1"/>
      <c r="TNK180" s="1"/>
      <c r="TNL180" s="1"/>
      <c r="TNM180" s="1"/>
      <c r="TNN180" s="1"/>
      <c r="TNO180" s="1"/>
      <c r="TNP180" s="1"/>
      <c r="TNQ180" s="1"/>
      <c r="TNR180" s="1"/>
      <c r="TNS180" s="1"/>
      <c r="TNT180" s="1"/>
      <c r="TNU180" s="1"/>
      <c r="TNV180" s="1"/>
      <c r="TNW180" s="1"/>
      <c r="TNX180" s="1"/>
      <c r="TNY180" s="1"/>
      <c r="TNZ180" s="1"/>
      <c r="TOA180" s="1"/>
      <c r="TOB180" s="1"/>
      <c r="TOC180" s="1"/>
      <c r="TOD180" s="1"/>
      <c r="TOE180" s="1"/>
      <c r="TOF180" s="1"/>
      <c r="TOG180" s="1"/>
      <c r="TOH180" s="1"/>
      <c r="TOI180" s="1"/>
      <c r="TOJ180" s="1"/>
      <c r="TOK180" s="1"/>
      <c r="TOL180" s="1"/>
      <c r="TOM180" s="1"/>
      <c r="TON180" s="1"/>
      <c r="TOO180" s="1"/>
      <c r="TOP180" s="1"/>
      <c r="TOQ180" s="1"/>
      <c r="TOR180" s="1"/>
      <c r="TOS180" s="1"/>
      <c r="TOT180" s="1"/>
      <c r="TOU180" s="1"/>
      <c r="TOV180" s="1"/>
      <c r="TOW180" s="1"/>
      <c r="TOX180" s="1"/>
      <c r="TOY180" s="1"/>
      <c r="TOZ180" s="1"/>
      <c r="TPA180" s="1"/>
      <c r="TPB180" s="1"/>
      <c r="TPC180" s="1"/>
      <c r="TPD180" s="1"/>
      <c r="TPE180" s="1"/>
      <c r="TPF180" s="1"/>
      <c r="TPG180" s="1"/>
      <c r="TPH180" s="1"/>
      <c r="TPI180" s="1"/>
      <c r="TPJ180" s="1"/>
      <c r="TPK180" s="1"/>
      <c r="TPL180" s="1"/>
      <c r="TPM180" s="1"/>
      <c r="TPN180" s="1"/>
      <c r="TPO180" s="1"/>
      <c r="TPP180" s="1"/>
      <c r="TPQ180" s="1"/>
      <c r="TPR180" s="1"/>
      <c r="TPS180" s="1"/>
      <c r="TPT180" s="1"/>
      <c r="TPU180" s="1"/>
      <c r="TPV180" s="1"/>
      <c r="TPW180" s="1"/>
      <c r="TPX180" s="1"/>
      <c r="TPY180" s="1"/>
      <c r="TPZ180" s="1"/>
      <c r="TQA180" s="1"/>
      <c r="TQB180" s="1"/>
      <c r="TQC180" s="1"/>
      <c r="TQD180" s="1"/>
      <c r="TQE180" s="1"/>
      <c r="TQF180" s="1"/>
      <c r="TQG180" s="1"/>
      <c r="TQH180" s="1"/>
      <c r="TQI180" s="1"/>
      <c r="TQJ180" s="1"/>
      <c r="TQK180" s="1"/>
      <c r="TQL180" s="1"/>
      <c r="TQM180" s="1"/>
      <c r="TQN180" s="1"/>
      <c r="TQO180" s="1"/>
      <c r="TQP180" s="1"/>
      <c r="TQQ180" s="1"/>
      <c r="TQR180" s="1"/>
      <c r="TQS180" s="1"/>
      <c r="TQT180" s="1"/>
      <c r="TQU180" s="1"/>
      <c r="TQV180" s="1"/>
      <c r="TQW180" s="1"/>
      <c r="TQX180" s="1"/>
      <c r="TQY180" s="1"/>
      <c r="TQZ180" s="1"/>
      <c r="TRA180" s="1"/>
      <c r="TRB180" s="1"/>
      <c r="TRC180" s="1"/>
      <c r="TRD180" s="1"/>
      <c r="TRE180" s="1"/>
      <c r="TRF180" s="1"/>
      <c r="TRG180" s="1"/>
      <c r="TRH180" s="1"/>
      <c r="TRI180" s="1"/>
      <c r="TRJ180" s="1"/>
      <c r="TRK180" s="1"/>
      <c r="TRL180" s="1"/>
      <c r="TRM180" s="1"/>
      <c r="TRN180" s="1"/>
      <c r="TRO180" s="1"/>
      <c r="TRP180" s="1"/>
      <c r="TRQ180" s="1"/>
      <c r="TRR180" s="1"/>
      <c r="TRS180" s="1"/>
      <c r="TRT180" s="1"/>
      <c r="TRU180" s="1"/>
      <c r="TRV180" s="1"/>
      <c r="TRW180" s="1"/>
      <c r="TRX180" s="1"/>
      <c r="TRY180" s="1"/>
      <c r="TRZ180" s="1"/>
      <c r="TSA180" s="1"/>
      <c r="TSB180" s="1"/>
      <c r="TSC180" s="1"/>
      <c r="TSD180" s="1"/>
      <c r="TSE180" s="1"/>
      <c r="TSF180" s="1"/>
      <c r="TSG180" s="1"/>
      <c r="TSH180" s="1"/>
      <c r="TSI180" s="1"/>
      <c r="TSJ180" s="1"/>
      <c r="TSK180" s="1"/>
      <c r="TSL180" s="1"/>
      <c r="TSM180" s="1"/>
      <c r="TSN180" s="1"/>
      <c r="TSO180" s="1"/>
      <c r="TSP180" s="1"/>
      <c r="TSQ180" s="1"/>
      <c r="TSR180" s="1"/>
      <c r="TSS180" s="1"/>
      <c r="TST180" s="1"/>
      <c r="TSU180" s="1"/>
      <c r="TSV180" s="1"/>
      <c r="TSW180" s="1"/>
      <c r="TSX180" s="1"/>
      <c r="TSY180" s="1"/>
      <c r="TSZ180" s="1"/>
      <c r="TTA180" s="1"/>
      <c r="TTB180" s="1"/>
      <c r="TTC180" s="1"/>
      <c r="TTD180" s="1"/>
      <c r="TTE180" s="1"/>
      <c r="TTF180" s="1"/>
      <c r="TTG180" s="1"/>
      <c r="TTH180" s="1"/>
      <c r="TTI180" s="1"/>
      <c r="TTJ180" s="1"/>
      <c r="TTK180" s="1"/>
      <c r="TTL180" s="1"/>
      <c r="TTM180" s="1"/>
      <c r="TTN180" s="1"/>
      <c r="TTO180" s="1"/>
      <c r="TTP180" s="1"/>
      <c r="TTQ180" s="1"/>
      <c r="TTR180" s="1"/>
      <c r="TTS180" s="1"/>
      <c r="TTT180" s="1"/>
      <c r="TTU180" s="1"/>
      <c r="TTV180" s="1"/>
      <c r="TTW180" s="1"/>
      <c r="TTX180" s="1"/>
      <c r="TTY180" s="1"/>
      <c r="TTZ180" s="1"/>
      <c r="TUA180" s="1"/>
      <c r="TUB180" s="1"/>
      <c r="TUC180" s="1"/>
      <c r="TUD180" s="1"/>
      <c r="TUE180" s="1"/>
      <c r="TUF180" s="1"/>
      <c r="TUG180" s="1"/>
      <c r="TUH180" s="1"/>
      <c r="TUI180" s="1"/>
      <c r="TUJ180" s="1"/>
      <c r="TUK180" s="1"/>
      <c r="TUL180" s="1"/>
      <c r="TUM180" s="1"/>
      <c r="TUN180" s="1"/>
      <c r="TUO180" s="1"/>
      <c r="TUP180" s="1"/>
      <c r="TUQ180" s="1"/>
      <c r="TUR180" s="1"/>
      <c r="TUS180" s="1"/>
      <c r="TUT180" s="1"/>
      <c r="TUU180" s="1"/>
      <c r="TUV180" s="1"/>
      <c r="TUW180" s="1"/>
      <c r="TUX180" s="1"/>
      <c r="TUY180" s="1"/>
      <c r="TUZ180" s="1"/>
      <c r="TVA180" s="1"/>
      <c r="TVB180" s="1"/>
      <c r="TVC180" s="1"/>
      <c r="TVD180" s="1"/>
      <c r="TVE180" s="1"/>
      <c r="TVF180" s="1"/>
      <c r="TVG180" s="1"/>
      <c r="TVH180" s="1"/>
      <c r="TVI180" s="1"/>
      <c r="TVJ180" s="1"/>
      <c r="TVK180" s="1"/>
      <c r="TVL180" s="1"/>
      <c r="TVM180" s="1"/>
      <c r="TVN180" s="1"/>
      <c r="TVO180" s="1"/>
      <c r="TVP180" s="1"/>
      <c r="TVQ180" s="1"/>
      <c r="TVR180" s="1"/>
      <c r="TVS180" s="1"/>
      <c r="TVT180" s="1"/>
      <c r="TVU180" s="1"/>
      <c r="TVV180" s="1"/>
      <c r="TVW180" s="1"/>
      <c r="TVX180" s="1"/>
      <c r="TVY180" s="1"/>
      <c r="TVZ180" s="1"/>
      <c r="TWA180" s="1"/>
      <c r="TWB180" s="1"/>
      <c r="TWC180" s="1"/>
      <c r="TWD180" s="1"/>
      <c r="TWE180" s="1"/>
      <c r="TWF180" s="1"/>
      <c r="TWG180" s="1"/>
      <c r="TWH180" s="1"/>
      <c r="TWI180" s="1"/>
      <c r="TWJ180" s="1"/>
      <c r="TWK180" s="1"/>
      <c r="TWL180" s="1"/>
      <c r="TWM180" s="1"/>
      <c r="TWN180" s="1"/>
      <c r="TWO180" s="1"/>
      <c r="TWP180" s="1"/>
      <c r="TWQ180" s="1"/>
      <c r="TWR180" s="1"/>
      <c r="TWS180" s="1"/>
      <c r="TWT180" s="1"/>
      <c r="TWU180" s="1"/>
      <c r="TWV180" s="1"/>
      <c r="TWW180" s="1"/>
      <c r="TWX180" s="1"/>
      <c r="TWY180" s="1"/>
      <c r="TWZ180" s="1"/>
      <c r="TXA180" s="1"/>
      <c r="TXB180" s="1"/>
      <c r="TXC180" s="1"/>
      <c r="TXD180" s="1"/>
      <c r="TXE180" s="1"/>
      <c r="TXF180" s="1"/>
      <c r="TXG180" s="1"/>
      <c r="TXH180" s="1"/>
      <c r="TXI180" s="1"/>
      <c r="TXJ180" s="1"/>
      <c r="TXK180" s="1"/>
      <c r="TXL180" s="1"/>
      <c r="TXM180" s="1"/>
      <c r="TXN180" s="1"/>
      <c r="TXO180" s="1"/>
      <c r="TXP180" s="1"/>
      <c r="TXQ180" s="1"/>
      <c r="TXR180" s="1"/>
      <c r="TXS180" s="1"/>
      <c r="TXT180" s="1"/>
      <c r="TXU180" s="1"/>
      <c r="TXV180" s="1"/>
      <c r="TXW180" s="1"/>
      <c r="TXX180" s="1"/>
      <c r="TXY180" s="1"/>
      <c r="TXZ180" s="1"/>
      <c r="TYA180" s="1"/>
      <c r="TYB180" s="1"/>
      <c r="TYC180" s="1"/>
      <c r="TYD180" s="1"/>
      <c r="TYE180" s="1"/>
      <c r="TYF180" s="1"/>
      <c r="TYG180" s="1"/>
      <c r="TYH180" s="1"/>
      <c r="TYI180" s="1"/>
      <c r="TYJ180" s="1"/>
      <c r="TYK180" s="1"/>
      <c r="TYL180" s="1"/>
      <c r="TYM180" s="1"/>
      <c r="TYN180" s="1"/>
      <c r="TYO180" s="1"/>
      <c r="TYP180" s="1"/>
      <c r="TYQ180" s="1"/>
      <c r="TYR180" s="1"/>
      <c r="TYS180" s="1"/>
      <c r="TYT180" s="1"/>
      <c r="TYU180" s="1"/>
      <c r="TYV180" s="1"/>
      <c r="TYW180" s="1"/>
      <c r="TYX180" s="1"/>
      <c r="TYY180" s="1"/>
      <c r="TYZ180" s="1"/>
      <c r="TZA180" s="1"/>
      <c r="TZB180" s="1"/>
      <c r="TZC180" s="1"/>
      <c r="TZD180" s="1"/>
      <c r="TZE180" s="1"/>
      <c r="TZF180" s="1"/>
      <c r="TZG180" s="1"/>
      <c r="TZH180" s="1"/>
      <c r="TZI180" s="1"/>
      <c r="TZJ180" s="1"/>
      <c r="TZK180" s="1"/>
      <c r="TZL180" s="1"/>
      <c r="TZM180" s="1"/>
      <c r="TZN180" s="1"/>
      <c r="TZO180" s="1"/>
      <c r="TZP180" s="1"/>
      <c r="TZQ180" s="1"/>
      <c r="TZR180" s="1"/>
      <c r="TZS180" s="1"/>
      <c r="TZT180" s="1"/>
      <c r="TZU180" s="1"/>
      <c r="TZV180" s="1"/>
      <c r="TZW180" s="1"/>
      <c r="TZX180" s="1"/>
      <c r="TZY180" s="1"/>
      <c r="TZZ180" s="1"/>
      <c r="UAA180" s="1"/>
      <c r="UAB180" s="1"/>
      <c r="UAC180" s="1"/>
      <c r="UAD180" s="1"/>
      <c r="UAE180" s="1"/>
      <c r="UAF180" s="1"/>
      <c r="UAG180" s="1"/>
      <c r="UAH180" s="1"/>
      <c r="UAI180" s="1"/>
      <c r="UAJ180" s="1"/>
      <c r="UAK180" s="1"/>
      <c r="UAL180" s="1"/>
      <c r="UAM180" s="1"/>
      <c r="UAN180" s="1"/>
      <c r="UAO180" s="1"/>
      <c r="UAP180" s="1"/>
      <c r="UAQ180" s="1"/>
      <c r="UAR180" s="1"/>
      <c r="UAS180" s="1"/>
      <c r="UAT180" s="1"/>
      <c r="UAU180" s="1"/>
      <c r="UAV180" s="1"/>
      <c r="UAW180" s="1"/>
      <c r="UAX180" s="1"/>
      <c r="UAY180" s="1"/>
      <c r="UAZ180" s="1"/>
      <c r="UBA180" s="1"/>
      <c r="UBB180" s="1"/>
      <c r="UBC180" s="1"/>
      <c r="UBD180" s="1"/>
      <c r="UBE180" s="1"/>
      <c r="UBF180" s="1"/>
      <c r="UBG180" s="1"/>
      <c r="UBH180" s="1"/>
      <c r="UBI180" s="1"/>
      <c r="UBJ180" s="1"/>
      <c r="UBK180" s="1"/>
      <c r="UBL180" s="1"/>
      <c r="UBM180" s="1"/>
      <c r="UBN180" s="1"/>
      <c r="UBO180" s="1"/>
      <c r="UBP180" s="1"/>
      <c r="UBQ180" s="1"/>
      <c r="UBR180" s="1"/>
      <c r="UBS180" s="1"/>
      <c r="UBT180" s="1"/>
      <c r="UBU180" s="1"/>
      <c r="UBV180" s="1"/>
      <c r="UBW180" s="1"/>
      <c r="UBX180" s="1"/>
      <c r="UBY180" s="1"/>
      <c r="UBZ180" s="1"/>
      <c r="UCA180" s="1"/>
      <c r="UCB180" s="1"/>
      <c r="UCC180" s="1"/>
      <c r="UCD180" s="1"/>
      <c r="UCE180" s="1"/>
      <c r="UCF180" s="1"/>
      <c r="UCG180" s="1"/>
      <c r="UCH180" s="1"/>
      <c r="UCI180" s="1"/>
      <c r="UCJ180" s="1"/>
      <c r="UCK180" s="1"/>
      <c r="UCL180" s="1"/>
      <c r="UCM180" s="1"/>
      <c r="UCN180" s="1"/>
      <c r="UCO180" s="1"/>
      <c r="UCP180" s="1"/>
      <c r="UCQ180" s="1"/>
      <c r="UCR180" s="1"/>
      <c r="UCS180" s="1"/>
      <c r="UCT180" s="1"/>
      <c r="UCU180" s="1"/>
      <c r="UCV180" s="1"/>
      <c r="UCW180" s="1"/>
      <c r="UCX180" s="1"/>
      <c r="UCY180" s="1"/>
      <c r="UCZ180" s="1"/>
      <c r="UDA180" s="1"/>
      <c r="UDB180" s="1"/>
      <c r="UDC180" s="1"/>
      <c r="UDD180" s="1"/>
      <c r="UDE180" s="1"/>
      <c r="UDF180" s="1"/>
      <c r="UDG180" s="1"/>
      <c r="UDH180" s="1"/>
      <c r="UDI180" s="1"/>
      <c r="UDJ180" s="1"/>
      <c r="UDK180" s="1"/>
      <c r="UDL180" s="1"/>
      <c r="UDM180" s="1"/>
      <c r="UDN180" s="1"/>
      <c r="UDO180" s="1"/>
      <c r="UDP180" s="1"/>
      <c r="UDQ180" s="1"/>
      <c r="UDR180" s="1"/>
      <c r="UDS180" s="1"/>
      <c r="UDT180" s="1"/>
      <c r="UDU180" s="1"/>
      <c r="UDV180" s="1"/>
      <c r="UDW180" s="1"/>
      <c r="UDX180" s="1"/>
      <c r="UDY180" s="1"/>
      <c r="UDZ180" s="1"/>
      <c r="UEA180" s="1"/>
      <c r="UEB180" s="1"/>
      <c r="UEC180" s="1"/>
      <c r="UED180" s="1"/>
      <c r="UEE180" s="1"/>
      <c r="UEF180" s="1"/>
      <c r="UEG180" s="1"/>
      <c r="UEH180" s="1"/>
      <c r="UEI180" s="1"/>
      <c r="UEJ180" s="1"/>
      <c r="UEK180" s="1"/>
      <c r="UEL180" s="1"/>
      <c r="UEM180" s="1"/>
      <c r="UEN180" s="1"/>
      <c r="UEO180" s="1"/>
      <c r="UEP180" s="1"/>
      <c r="UEQ180" s="1"/>
      <c r="UER180" s="1"/>
      <c r="UES180" s="1"/>
      <c r="UET180" s="1"/>
      <c r="UEU180" s="1"/>
      <c r="UEV180" s="1"/>
      <c r="UEW180" s="1"/>
      <c r="UEX180" s="1"/>
      <c r="UEY180" s="1"/>
      <c r="UEZ180" s="1"/>
      <c r="UFA180" s="1"/>
      <c r="UFB180" s="1"/>
      <c r="UFC180" s="1"/>
      <c r="UFD180" s="1"/>
      <c r="UFE180" s="1"/>
      <c r="UFF180" s="1"/>
      <c r="UFG180" s="1"/>
      <c r="UFH180" s="1"/>
      <c r="UFI180" s="1"/>
      <c r="UFJ180" s="1"/>
      <c r="UFK180" s="1"/>
      <c r="UFL180" s="1"/>
      <c r="UFM180" s="1"/>
      <c r="UFN180" s="1"/>
      <c r="UFO180" s="1"/>
      <c r="UFP180" s="1"/>
      <c r="UFQ180" s="1"/>
      <c r="UFR180" s="1"/>
      <c r="UFS180" s="1"/>
      <c r="UFT180" s="1"/>
      <c r="UFU180" s="1"/>
      <c r="UFV180" s="1"/>
      <c r="UFW180" s="1"/>
      <c r="UFX180" s="1"/>
      <c r="UFY180" s="1"/>
      <c r="UFZ180" s="1"/>
      <c r="UGA180" s="1"/>
      <c r="UGB180" s="1"/>
      <c r="UGC180" s="1"/>
      <c r="UGD180" s="1"/>
      <c r="UGE180" s="1"/>
      <c r="UGF180" s="1"/>
      <c r="UGG180" s="1"/>
      <c r="UGH180" s="1"/>
      <c r="UGI180" s="1"/>
      <c r="UGJ180" s="1"/>
      <c r="UGK180" s="1"/>
      <c r="UGL180" s="1"/>
      <c r="UGM180" s="1"/>
      <c r="UGN180" s="1"/>
      <c r="UGO180" s="1"/>
      <c r="UGP180" s="1"/>
      <c r="UGQ180" s="1"/>
      <c r="UGR180" s="1"/>
      <c r="UGS180" s="1"/>
      <c r="UGT180" s="1"/>
      <c r="UGU180" s="1"/>
      <c r="UGV180" s="1"/>
      <c r="UGW180" s="1"/>
      <c r="UGX180" s="1"/>
      <c r="UGY180" s="1"/>
      <c r="UGZ180" s="1"/>
      <c r="UHA180" s="1"/>
      <c r="UHB180" s="1"/>
      <c r="UHC180" s="1"/>
      <c r="UHD180" s="1"/>
      <c r="UHE180" s="1"/>
      <c r="UHF180" s="1"/>
      <c r="UHG180" s="1"/>
      <c r="UHH180" s="1"/>
      <c r="UHI180" s="1"/>
      <c r="UHJ180" s="1"/>
      <c r="UHK180" s="1"/>
      <c r="UHL180" s="1"/>
      <c r="UHM180" s="1"/>
      <c r="UHN180" s="1"/>
      <c r="UHO180" s="1"/>
      <c r="UHP180" s="1"/>
      <c r="UHQ180" s="1"/>
      <c r="UHR180" s="1"/>
      <c r="UHS180" s="1"/>
      <c r="UHT180" s="1"/>
      <c r="UHU180" s="1"/>
      <c r="UHV180" s="1"/>
      <c r="UHW180" s="1"/>
      <c r="UHX180" s="1"/>
      <c r="UHY180" s="1"/>
      <c r="UHZ180" s="1"/>
      <c r="UIA180" s="1"/>
      <c r="UIB180" s="1"/>
      <c r="UIC180" s="1"/>
      <c r="UID180" s="1"/>
      <c r="UIE180" s="1"/>
      <c r="UIF180" s="1"/>
      <c r="UIG180" s="1"/>
      <c r="UIH180" s="1"/>
      <c r="UII180" s="1"/>
      <c r="UIJ180" s="1"/>
      <c r="UIK180" s="1"/>
      <c r="UIL180" s="1"/>
      <c r="UIM180" s="1"/>
      <c r="UIN180" s="1"/>
      <c r="UIO180" s="1"/>
      <c r="UIP180" s="1"/>
      <c r="UIQ180" s="1"/>
      <c r="UIR180" s="1"/>
      <c r="UIS180" s="1"/>
      <c r="UIT180" s="1"/>
      <c r="UIU180" s="1"/>
      <c r="UIV180" s="1"/>
      <c r="UIW180" s="1"/>
      <c r="UIX180" s="1"/>
      <c r="UIY180" s="1"/>
      <c r="UIZ180" s="1"/>
      <c r="UJA180" s="1"/>
      <c r="UJB180" s="1"/>
      <c r="UJC180" s="1"/>
      <c r="UJD180" s="1"/>
      <c r="UJE180" s="1"/>
      <c r="UJF180" s="1"/>
      <c r="UJG180" s="1"/>
      <c r="UJH180" s="1"/>
      <c r="UJI180" s="1"/>
      <c r="UJJ180" s="1"/>
      <c r="UJK180" s="1"/>
      <c r="UJL180" s="1"/>
      <c r="UJM180" s="1"/>
      <c r="UJN180" s="1"/>
      <c r="UJO180" s="1"/>
      <c r="UJP180" s="1"/>
      <c r="UJQ180" s="1"/>
      <c r="UJR180" s="1"/>
      <c r="UJS180" s="1"/>
      <c r="UJT180" s="1"/>
      <c r="UJU180" s="1"/>
      <c r="UJV180" s="1"/>
      <c r="UJW180" s="1"/>
      <c r="UJX180" s="1"/>
      <c r="UJY180" s="1"/>
      <c r="UJZ180" s="1"/>
      <c r="UKA180" s="1"/>
      <c r="UKB180" s="1"/>
      <c r="UKC180" s="1"/>
      <c r="UKD180" s="1"/>
      <c r="UKE180" s="1"/>
      <c r="UKF180" s="1"/>
      <c r="UKG180" s="1"/>
      <c r="UKH180" s="1"/>
      <c r="UKI180" s="1"/>
      <c r="UKJ180" s="1"/>
      <c r="UKK180" s="1"/>
      <c r="UKL180" s="1"/>
      <c r="UKM180" s="1"/>
      <c r="UKN180" s="1"/>
      <c r="UKO180" s="1"/>
      <c r="UKP180" s="1"/>
      <c r="UKQ180" s="1"/>
      <c r="UKR180" s="1"/>
      <c r="UKS180" s="1"/>
      <c r="UKT180" s="1"/>
      <c r="UKU180" s="1"/>
      <c r="UKV180" s="1"/>
      <c r="UKW180" s="1"/>
      <c r="UKX180" s="1"/>
      <c r="UKY180" s="1"/>
      <c r="UKZ180" s="1"/>
      <c r="ULA180" s="1"/>
      <c r="ULB180" s="1"/>
      <c r="ULC180" s="1"/>
      <c r="ULD180" s="1"/>
      <c r="ULE180" s="1"/>
      <c r="ULF180" s="1"/>
      <c r="ULG180" s="1"/>
      <c r="ULH180" s="1"/>
      <c r="ULI180" s="1"/>
      <c r="ULJ180" s="1"/>
      <c r="ULK180" s="1"/>
      <c r="ULL180" s="1"/>
      <c r="ULM180" s="1"/>
      <c r="ULN180" s="1"/>
      <c r="ULO180" s="1"/>
      <c r="ULP180" s="1"/>
      <c r="ULQ180" s="1"/>
      <c r="ULR180" s="1"/>
      <c r="ULS180" s="1"/>
      <c r="ULT180" s="1"/>
      <c r="ULU180" s="1"/>
      <c r="ULV180" s="1"/>
      <c r="ULW180" s="1"/>
      <c r="ULX180" s="1"/>
      <c r="ULY180" s="1"/>
      <c r="ULZ180" s="1"/>
      <c r="UMA180" s="1"/>
      <c r="UMB180" s="1"/>
      <c r="UMC180" s="1"/>
      <c r="UMD180" s="1"/>
      <c r="UME180" s="1"/>
      <c r="UMF180" s="1"/>
      <c r="UMG180" s="1"/>
      <c r="UMH180" s="1"/>
      <c r="UMI180" s="1"/>
      <c r="UMJ180" s="1"/>
      <c r="UMK180" s="1"/>
      <c r="UML180" s="1"/>
      <c r="UMM180" s="1"/>
      <c r="UMN180" s="1"/>
      <c r="UMO180" s="1"/>
      <c r="UMP180" s="1"/>
      <c r="UMQ180" s="1"/>
      <c r="UMR180" s="1"/>
      <c r="UMS180" s="1"/>
      <c r="UMT180" s="1"/>
      <c r="UMU180" s="1"/>
      <c r="UMV180" s="1"/>
      <c r="UMW180" s="1"/>
      <c r="UMX180" s="1"/>
      <c r="UMY180" s="1"/>
      <c r="UMZ180" s="1"/>
      <c r="UNA180" s="1"/>
      <c r="UNB180" s="1"/>
      <c r="UNC180" s="1"/>
      <c r="UND180" s="1"/>
      <c r="UNE180" s="1"/>
      <c r="UNF180" s="1"/>
      <c r="UNG180" s="1"/>
      <c r="UNH180" s="1"/>
      <c r="UNI180" s="1"/>
      <c r="UNJ180" s="1"/>
      <c r="UNK180" s="1"/>
      <c r="UNL180" s="1"/>
      <c r="UNM180" s="1"/>
      <c r="UNN180" s="1"/>
      <c r="UNO180" s="1"/>
      <c r="UNP180" s="1"/>
      <c r="UNQ180" s="1"/>
      <c r="UNR180" s="1"/>
      <c r="UNS180" s="1"/>
      <c r="UNT180" s="1"/>
      <c r="UNU180" s="1"/>
      <c r="UNV180" s="1"/>
      <c r="UNW180" s="1"/>
      <c r="UNX180" s="1"/>
      <c r="UNY180" s="1"/>
      <c r="UNZ180" s="1"/>
      <c r="UOA180" s="1"/>
      <c r="UOB180" s="1"/>
      <c r="UOC180" s="1"/>
      <c r="UOD180" s="1"/>
      <c r="UOE180" s="1"/>
      <c r="UOF180" s="1"/>
      <c r="UOG180" s="1"/>
      <c r="UOH180" s="1"/>
      <c r="UOI180" s="1"/>
      <c r="UOJ180" s="1"/>
      <c r="UOK180" s="1"/>
      <c r="UOL180" s="1"/>
      <c r="UOM180" s="1"/>
      <c r="UON180" s="1"/>
      <c r="UOO180" s="1"/>
      <c r="UOP180" s="1"/>
      <c r="UOQ180" s="1"/>
      <c r="UOR180" s="1"/>
      <c r="UOS180" s="1"/>
      <c r="UOT180" s="1"/>
      <c r="UOU180" s="1"/>
      <c r="UOV180" s="1"/>
      <c r="UOW180" s="1"/>
      <c r="UOX180" s="1"/>
      <c r="UOY180" s="1"/>
      <c r="UOZ180" s="1"/>
      <c r="UPA180" s="1"/>
      <c r="UPB180" s="1"/>
      <c r="UPC180" s="1"/>
      <c r="UPD180" s="1"/>
      <c r="UPE180" s="1"/>
      <c r="UPF180" s="1"/>
      <c r="UPG180" s="1"/>
      <c r="UPH180" s="1"/>
      <c r="UPI180" s="1"/>
      <c r="UPJ180" s="1"/>
      <c r="UPK180" s="1"/>
      <c r="UPL180" s="1"/>
      <c r="UPM180" s="1"/>
      <c r="UPN180" s="1"/>
      <c r="UPO180" s="1"/>
      <c r="UPP180" s="1"/>
      <c r="UPQ180" s="1"/>
      <c r="UPR180" s="1"/>
      <c r="UPS180" s="1"/>
      <c r="UPT180" s="1"/>
      <c r="UPU180" s="1"/>
      <c r="UPV180" s="1"/>
      <c r="UPW180" s="1"/>
      <c r="UPX180" s="1"/>
      <c r="UPY180" s="1"/>
      <c r="UPZ180" s="1"/>
      <c r="UQA180" s="1"/>
      <c r="UQB180" s="1"/>
      <c r="UQC180" s="1"/>
      <c r="UQD180" s="1"/>
      <c r="UQE180" s="1"/>
      <c r="UQF180" s="1"/>
      <c r="UQG180" s="1"/>
      <c r="UQH180" s="1"/>
      <c r="UQI180" s="1"/>
      <c r="UQJ180" s="1"/>
      <c r="UQK180" s="1"/>
      <c r="UQL180" s="1"/>
      <c r="UQM180" s="1"/>
      <c r="UQN180" s="1"/>
      <c r="UQO180" s="1"/>
      <c r="UQP180" s="1"/>
      <c r="UQQ180" s="1"/>
      <c r="UQR180" s="1"/>
      <c r="UQS180" s="1"/>
      <c r="UQT180" s="1"/>
      <c r="UQU180" s="1"/>
      <c r="UQV180" s="1"/>
      <c r="UQW180" s="1"/>
      <c r="UQX180" s="1"/>
      <c r="UQY180" s="1"/>
      <c r="UQZ180" s="1"/>
      <c r="URA180" s="1"/>
      <c r="URB180" s="1"/>
      <c r="URC180" s="1"/>
      <c r="URD180" s="1"/>
      <c r="URE180" s="1"/>
      <c r="URF180" s="1"/>
      <c r="URG180" s="1"/>
      <c r="URH180" s="1"/>
      <c r="URI180" s="1"/>
      <c r="URJ180" s="1"/>
      <c r="URK180" s="1"/>
      <c r="URL180" s="1"/>
      <c r="URM180" s="1"/>
      <c r="URN180" s="1"/>
      <c r="URO180" s="1"/>
      <c r="URP180" s="1"/>
      <c r="URQ180" s="1"/>
      <c r="URR180" s="1"/>
      <c r="URS180" s="1"/>
      <c r="URT180" s="1"/>
      <c r="URU180" s="1"/>
      <c r="URV180" s="1"/>
      <c r="URW180" s="1"/>
      <c r="URX180" s="1"/>
      <c r="URY180" s="1"/>
      <c r="URZ180" s="1"/>
      <c r="USA180" s="1"/>
      <c r="USB180" s="1"/>
      <c r="USC180" s="1"/>
      <c r="USD180" s="1"/>
      <c r="USE180" s="1"/>
      <c r="USF180" s="1"/>
      <c r="USG180" s="1"/>
      <c r="USH180" s="1"/>
      <c r="USI180" s="1"/>
      <c r="USJ180" s="1"/>
      <c r="USK180" s="1"/>
      <c r="USL180" s="1"/>
      <c r="USM180" s="1"/>
      <c r="USN180" s="1"/>
      <c r="USO180" s="1"/>
      <c r="USP180" s="1"/>
      <c r="USQ180" s="1"/>
      <c r="USR180" s="1"/>
      <c r="USS180" s="1"/>
      <c r="UST180" s="1"/>
      <c r="USU180" s="1"/>
      <c r="USV180" s="1"/>
      <c r="USW180" s="1"/>
      <c r="USX180" s="1"/>
      <c r="USY180" s="1"/>
      <c r="USZ180" s="1"/>
      <c r="UTA180" s="1"/>
      <c r="UTB180" s="1"/>
      <c r="UTC180" s="1"/>
      <c r="UTD180" s="1"/>
      <c r="UTE180" s="1"/>
      <c r="UTF180" s="1"/>
      <c r="UTG180" s="1"/>
      <c r="UTH180" s="1"/>
      <c r="UTI180" s="1"/>
      <c r="UTJ180" s="1"/>
      <c r="UTK180" s="1"/>
      <c r="UTL180" s="1"/>
      <c r="UTM180" s="1"/>
      <c r="UTN180" s="1"/>
      <c r="UTO180" s="1"/>
      <c r="UTP180" s="1"/>
      <c r="UTQ180" s="1"/>
      <c r="UTR180" s="1"/>
      <c r="UTS180" s="1"/>
      <c r="UTT180" s="1"/>
      <c r="UTU180" s="1"/>
      <c r="UTV180" s="1"/>
      <c r="UTW180" s="1"/>
      <c r="UTX180" s="1"/>
      <c r="UTY180" s="1"/>
      <c r="UTZ180" s="1"/>
      <c r="UUA180" s="1"/>
      <c r="UUB180" s="1"/>
      <c r="UUC180" s="1"/>
      <c r="UUD180" s="1"/>
      <c r="UUE180" s="1"/>
      <c r="UUF180" s="1"/>
      <c r="UUG180" s="1"/>
      <c r="UUH180" s="1"/>
      <c r="UUI180" s="1"/>
      <c r="UUJ180" s="1"/>
      <c r="UUK180" s="1"/>
      <c r="UUL180" s="1"/>
      <c r="UUM180" s="1"/>
      <c r="UUN180" s="1"/>
      <c r="UUO180" s="1"/>
      <c r="UUP180" s="1"/>
      <c r="UUQ180" s="1"/>
      <c r="UUR180" s="1"/>
      <c r="UUS180" s="1"/>
      <c r="UUT180" s="1"/>
      <c r="UUU180" s="1"/>
      <c r="UUV180" s="1"/>
      <c r="UUW180" s="1"/>
      <c r="UUX180" s="1"/>
      <c r="UUY180" s="1"/>
      <c r="UUZ180" s="1"/>
      <c r="UVA180" s="1"/>
      <c r="UVB180" s="1"/>
      <c r="UVC180" s="1"/>
      <c r="UVD180" s="1"/>
      <c r="UVE180" s="1"/>
      <c r="UVF180" s="1"/>
      <c r="UVG180" s="1"/>
      <c r="UVH180" s="1"/>
      <c r="UVI180" s="1"/>
      <c r="UVJ180" s="1"/>
      <c r="UVK180" s="1"/>
      <c r="UVL180" s="1"/>
      <c r="UVM180" s="1"/>
      <c r="UVN180" s="1"/>
      <c r="UVO180" s="1"/>
      <c r="UVP180" s="1"/>
      <c r="UVQ180" s="1"/>
      <c r="UVR180" s="1"/>
      <c r="UVS180" s="1"/>
      <c r="UVT180" s="1"/>
      <c r="UVU180" s="1"/>
      <c r="UVV180" s="1"/>
      <c r="UVW180" s="1"/>
      <c r="UVX180" s="1"/>
      <c r="UVY180" s="1"/>
      <c r="UVZ180" s="1"/>
      <c r="UWA180" s="1"/>
      <c r="UWB180" s="1"/>
      <c r="UWC180" s="1"/>
      <c r="UWD180" s="1"/>
      <c r="UWE180" s="1"/>
      <c r="UWF180" s="1"/>
      <c r="UWG180" s="1"/>
      <c r="UWH180" s="1"/>
      <c r="UWI180" s="1"/>
      <c r="UWJ180" s="1"/>
      <c r="UWK180" s="1"/>
      <c r="UWL180" s="1"/>
      <c r="UWM180" s="1"/>
      <c r="UWN180" s="1"/>
      <c r="UWO180" s="1"/>
      <c r="UWP180" s="1"/>
      <c r="UWQ180" s="1"/>
      <c r="UWR180" s="1"/>
      <c r="UWS180" s="1"/>
      <c r="UWT180" s="1"/>
      <c r="UWU180" s="1"/>
      <c r="UWV180" s="1"/>
      <c r="UWW180" s="1"/>
      <c r="UWX180" s="1"/>
      <c r="UWY180" s="1"/>
      <c r="UWZ180" s="1"/>
      <c r="UXA180" s="1"/>
      <c r="UXB180" s="1"/>
      <c r="UXC180" s="1"/>
      <c r="UXD180" s="1"/>
      <c r="UXE180" s="1"/>
      <c r="UXF180" s="1"/>
      <c r="UXG180" s="1"/>
      <c r="UXH180" s="1"/>
      <c r="UXI180" s="1"/>
      <c r="UXJ180" s="1"/>
      <c r="UXK180" s="1"/>
      <c r="UXL180" s="1"/>
      <c r="UXM180" s="1"/>
      <c r="UXN180" s="1"/>
      <c r="UXO180" s="1"/>
      <c r="UXP180" s="1"/>
      <c r="UXQ180" s="1"/>
      <c r="UXR180" s="1"/>
      <c r="UXS180" s="1"/>
      <c r="UXT180" s="1"/>
      <c r="UXU180" s="1"/>
      <c r="UXV180" s="1"/>
      <c r="UXW180" s="1"/>
      <c r="UXX180" s="1"/>
      <c r="UXY180" s="1"/>
      <c r="UXZ180" s="1"/>
      <c r="UYA180" s="1"/>
      <c r="UYB180" s="1"/>
      <c r="UYC180" s="1"/>
      <c r="UYD180" s="1"/>
      <c r="UYE180" s="1"/>
      <c r="UYF180" s="1"/>
      <c r="UYG180" s="1"/>
      <c r="UYH180" s="1"/>
      <c r="UYI180" s="1"/>
      <c r="UYJ180" s="1"/>
      <c r="UYK180" s="1"/>
      <c r="UYL180" s="1"/>
      <c r="UYM180" s="1"/>
      <c r="UYN180" s="1"/>
      <c r="UYO180" s="1"/>
      <c r="UYP180" s="1"/>
      <c r="UYQ180" s="1"/>
      <c r="UYR180" s="1"/>
      <c r="UYS180" s="1"/>
      <c r="UYT180" s="1"/>
      <c r="UYU180" s="1"/>
      <c r="UYV180" s="1"/>
      <c r="UYW180" s="1"/>
      <c r="UYX180" s="1"/>
      <c r="UYY180" s="1"/>
      <c r="UYZ180" s="1"/>
      <c r="UZA180" s="1"/>
      <c r="UZB180" s="1"/>
      <c r="UZC180" s="1"/>
      <c r="UZD180" s="1"/>
      <c r="UZE180" s="1"/>
      <c r="UZF180" s="1"/>
      <c r="UZG180" s="1"/>
      <c r="UZH180" s="1"/>
      <c r="UZI180" s="1"/>
      <c r="UZJ180" s="1"/>
      <c r="UZK180" s="1"/>
      <c r="UZL180" s="1"/>
      <c r="UZM180" s="1"/>
      <c r="UZN180" s="1"/>
      <c r="UZO180" s="1"/>
      <c r="UZP180" s="1"/>
      <c r="UZQ180" s="1"/>
      <c r="UZR180" s="1"/>
      <c r="UZS180" s="1"/>
      <c r="UZT180" s="1"/>
      <c r="UZU180" s="1"/>
      <c r="UZV180" s="1"/>
      <c r="UZW180" s="1"/>
      <c r="UZX180" s="1"/>
      <c r="UZY180" s="1"/>
      <c r="UZZ180" s="1"/>
      <c r="VAA180" s="1"/>
      <c r="VAB180" s="1"/>
      <c r="VAC180" s="1"/>
      <c r="VAD180" s="1"/>
      <c r="VAE180" s="1"/>
      <c r="VAF180" s="1"/>
      <c r="VAG180" s="1"/>
      <c r="VAH180" s="1"/>
      <c r="VAI180" s="1"/>
      <c r="VAJ180" s="1"/>
      <c r="VAK180" s="1"/>
      <c r="VAL180" s="1"/>
      <c r="VAM180" s="1"/>
      <c r="VAN180" s="1"/>
      <c r="VAO180" s="1"/>
      <c r="VAP180" s="1"/>
      <c r="VAQ180" s="1"/>
      <c r="VAR180" s="1"/>
      <c r="VAS180" s="1"/>
      <c r="VAT180" s="1"/>
      <c r="VAU180" s="1"/>
      <c r="VAV180" s="1"/>
      <c r="VAW180" s="1"/>
      <c r="VAX180" s="1"/>
      <c r="VAY180" s="1"/>
      <c r="VAZ180" s="1"/>
      <c r="VBA180" s="1"/>
      <c r="VBB180" s="1"/>
      <c r="VBC180" s="1"/>
      <c r="VBD180" s="1"/>
      <c r="VBE180" s="1"/>
      <c r="VBF180" s="1"/>
      <c r="VBG180" s="1"/>
      <c r="VBH180" s="1"/>
      <c r="VBI180" s="1"/>
      <c r="VBJ180" s="1"/>
      <c r="VBK180" s="1"/>
      <c r="VBL180" s="1"/>
      <c r="VBM180" s="1"/>
      <c r="VBN180" s="1"/>
      <c r="VBO180" s="1"/>
      <c r="VBP180" s="1"/>
      <c r="VBQ180" s="1"/>
      <c r="VBR180" s="1"/>
      <c r="VBS180" s="1"/>
      <c r="VBT180" s="1"/>
      <c r="VBU180" s="1"/>
      <c r="VBV180" s="1"/>
      <c r="VBW180" s="1"/>
      <c r="VBX180" s="1"/>
      <c r="VBY180" s="1"/>
      <c r="VBZ180" s="1"/>
      <c r="VCA180" s="1"/>
      <c r="VCB180" s="1"/>
      <c r="VCC180" s="1"/>
      <c r="VCD180" s="1"/>
      <c r="VCE180" s="1"/>
      <c r="VCF180" s="1"/>
      <c r="VCG180" s="1"/>
      <c r="VCH180" s="1"/>
      <c r="VCI180" s="1"/>
      <c r="VCJ180" s="1"/>
      <c r="VCK180" s="1"/>
      <c r="VCL180" s="1"/>
      <c r="VCM180" s="1"/>
      <c r="VCN180" s="1"/>
      <c r="VCO180" s="1"/>
      <c r="VCP180" s="1"/>
      <c r="VCQ180" s="1"/>
      <c r="VCR180" s="1"/>
      <c r="VCS180" s="1"/>
      <c r="VCT180" s="1"/>
      <c r="VCU180" s="1"/>
      <c r="VCV180" s="1"/>
      <c r="VCW180" s="1"/>
      <c r="VCX180" s="1"/>
      <c r="VCY180" s="1"/>
      <c r="VCZ180" s="1"/>
      <c r="VDA180" s="1"/>
      <c r="VDB180" s="1"/>
      <c r="VDC180" s="1"/>
      <c r="VDD180" s="1"/>
      <c r="VDE180" s="1"/>
      <c r="VDF180" s="1"/>
      <c r="VDG180" s="1"/>
      <c r="VDH180" s="1"/>
      <c r="VDI180" s="1"/>
      <c r="VDJ180" s="1"/>
      <c r="VDK180" s="1"/>
      <c r="VDL180" s="1"/>
      <c r="VDM180" s="1"/>
      <c r="VDN180" s="1"/>
      <c r="VDO180" s="1"/>
      <c r="VDP180" s="1"/>
      <c r="VDQ180" s="1"/>
      <c r="VDR180" s="1"/>
      <c r="VDS180" s="1"/>
      <c r="VDT180" s="1"/>
      <c r="VDU180" s="1"/>
      <c r="VDV180" s="1"/>
      <c r="VDW180" s="1"/>
      <c r="VDX180" s="1"/>
      <c r="VDY180" s="1"/>
      <c r="VDZ180" s="1"/>
      <c r="VEA180" s="1"/>
      <c r="VEB180" s="1"/>
      <c r="VEC180" s="1"/>
      <c r="VED180" s="1"/>
      <c r="VEE180" s="1"/>
      <c r="VEF180" s="1"/>
      <c r="VEG180" s="1"/>
      <c r="VEH180" s="1"/>
      <c r="VEI180" s="1"/>
      <c r="VEJ180" s="1"/>
      <c r="VEK180" s="1"/>
      <c r="VEL180" s="1"/>
      <c r="VEM180" s="1"/>
      <c r="VEN180" s="1"/>
      <c r="VEO180" s="1"/>
      <c r="VEP180" s="1"/>
      <c r="VEQ180" s="1"/>
      <c r="VER180" s="1"/>
      <c r="VES180" s="1"/>
      <c r="VET180" s="1"/>
      <c r="VEU180" s="1"/>
      <c r="VEV180" s="1"/>
      <c r="VEW180" s="1"/>
      <c r="VEX180" s="1"/>
      <c r="VEY180" s="1"/>
      <c r="VEZ180" s="1"/>
      <c r="VFA180" s="1"/>
      <c r="VFB180" s="1"/>
      <c r="VFC180" s="1"/>
      <c r="VFD180" s="1"/>
      <c r="VFE180" s="1"/>
      <c r="VFF180" s="1"/>
      <c r="VFG180" s="1"/>
      <c r="VFH180" s="1"/>
      <c r="VFI180" s="1"/>
      <c r="VFJ180" s="1"/>
      <c r="VFK180" s="1"/>
      <c r="VFL180" s="1"/>
      <c r="VFM180" s="1"/>
      <c r="VFN180" s="1"/>
      <c r="VFO180" s="1"/>
      <c r="VFP180" s="1"/>
      <c r="VFQ180" s="1"/>
      <c r="VFR180" s="1"/>
      <c r="VFS180" s="1"/>
      <c r="VFT180" s="1"/>
      <c r="VFU180" s="1"/>
      <c r="VFV180" s="1"/>
      <c r="VFW180" s="1"/>
      <c r="VFX180" s="1"/>
      <c r="VFY180" s="1"/>
      <c r="VFZ180" s="1"/>
      <c r="VGA180" s="1"/>
      <c r="VGB180" s="1"/>
      <c r="VGC180" s="1"/>
      <c r="VGD180" s="1"/>
      <c r="VGE180" s="1"/>
      <c r="VGF180" s="1"/>
      <c r="VGG180" s="1"/>
      <c r="VGH180" s="1"/>
      <c r="VGI180" s="1"/>
      <c r="VGJ180" s="1"/>
      <c r="VGK180" s="1"/>
      <c r="VGL180" s="1"/>
      <c r="VGM180" s="1"/>
      <c r="VGN180" s="1"/>
      <c r="VGO180" s="1"/>
      <c r="VGP180" s="1"/>
      <c r="VGQ180" s="1"/>
      <c r="VGR180" s="1"/>
      <c r="VGS180" s="1"/>
      <c r="VGT180" s="1"/>
      <c r="VGU180" s="1"/>
      <c r="VGV180" s="1"/>
      <c r="VGW180" s="1"/>
      <c r="VGX180" s="1"/>
      <c r="VGY180" s="1"/>
      <c r="VGZ180" s="1"/>
      <c r="VHA180" s="1"/>
      <c r="VHB180" s="1"/>
      <c r="VHC180" s="1"/>
      <c r="VHD180" s="1"/>
      <c r="VHE180" s="1"/>
      <c r="VHF180" s="1"/>
      <c r="VHG180" s="1"/>
      <c r="VHH180" s="1"/>
      <c r="VHI180" s="1"/>
      <c r="VHJ180" s="1"/>
      <c r="VHK180" s="1"/>
      <c r="VHL180" s="1"/>
      <c r="VHM180" s="1"/>
      <c r="VHN180" s="1"/>
      <c r="VHO180" s="1"/>
      <c r="VHP180" s="1"/>
      <c r="VHQ180" s="1"/>
      <c r="VHR180" s="1"/>
      <c r="VHS180" s="1"/>
      <c r="VHT180" s="1"/>
      <c r="VHU180" s="1"/>
      <c r="VHV180" s="1"/>
      <c r="VHW180" s="1"/>
      <c r="VHX180" s="1"/>
      <c r="VHY180" s="1"/>
      <c r="VHZ180" s="1"/>
      <c r="VIA180" s="1"/>
      <c r="VIB180" s="1"/>
      <c r="VIC180" s="1"/>
      <c r="VID180" s="1"/>
      <c r="VIE180" s="1"/>
      <c r="VIF180" s="1"/>
      <c r="VIG180" s="1"/>
      <c r="VIH180" s="1"/>
      <c r="VII180" s="1"/>
      <c r="VIJ180" s="1"/>
      <c r="VIK180" s="1"/>
      <c r="VIL180" s="1"/>
      <c r="VIM180" s="1"/>
      <c r="VIN180" s="1"/>
      <c r="VIO180" s="1"/>
      <c r="VIP180" s="1"/>
      <c r="VIQ180" s="1"/>
      <c r="VIR180" s="1"/>
      <c r="VIS180" s="1"/>
      <c r="VIT180" s="1"/>
      <c r="VIU180" s="1"/>
      <c r="VIV180" s="1"/>
      <c r="VIW180" s="1"/>
      <c r="VIX180" s="1"/>
      <c r="VIY180" s="1"/>
      <c r="VIZ180" s="1"/>
      <c r="VJA180" s="1"/>
      <c r="VJB180" s="1"/>
      <c r="VJC180" s="1"/>
      <c r="VJD180" s="1"/>
      <c r="VJE180" s="1"/>
      <c r="VJF180" s="1"/>
      <c r="VJG180" s="1"/>
      <c r="VJH180" s="1"/>
      <c r="VJI180" s="1"/>
      <c r="VJJ180" s="1"/>
      <c r="VJK180" s="1"/>
      <c r="VJL180" s="1"/>
      <c r="VJM180" s="1"/>
      <c r="VJN180" s="1"/>
      <c r="VJO180" s="1"/>
      <c r="VJP180" s="1"/>
      <c r="VJQ180" s="1"/>
      <c r="VJR180" s="1"/>
      <c r="VJS180" s="1"/>
      <c r="VJT180" s="1"/>
      <c r="VJU180" s="1"/>
      <c r="VJV180" s="1"/>
      <c r="VJW180" s="1"/>
      <c r="VJX180" s="1"/>
      <c r="VJY180" s="1"/>
      <c r="VJZ180" s="1"/>
      <c r="VKA180" s="1"/>
      <c r="VKB180" s="1"/>
      <c r="VKC180" s="1"/>
      <c r="VKD180" s="1"/>
      <c r="VKE180" s="1"/>
      <c r="VKF180" s="1"/>
      <c r="VKG180" s="1"/>
      <c r="VKH180" s="1"/>
      <c r="VKI180" s="1"/>
      <c r="VKJ180" s="1"/>
      <c r="VKK180" s="1"/>
      <c r="VKL180" s="1"/>
      <c r="VKM180" s="1"/>
      <c r="VKN180" s="1"/>
      <c r="VKO180" s="1"/>
      <c r="VKP180" s="1"/>
      <c r="VKQ180" s="1"/>
      <c r="VKR180" s="1"/>
      <c r="VKS180" s="1"/>
      <c r="VKT180" s="1"/>
      <c r="VKU180" s="1"/>
      <c r="VKV180" s="1"/>
      <c r="VKW180" s="1"/>
      <c r="VKX180" s="1"/>
      <c r="VKY180" s="1"/>
      <c r="VKZ180" s="1"/>
      <c r="VLA180" s="1"/>
      <c r="VLB180" s="1"/>
      <c r="VLC180" s="1"/>
      <c r="VLD180" s="1"/>
      <c r="VLE180" s="1"/>
      <c r="VLF180" s="1"/>
      <c r="VLG180" s="1"/>
      <c r="VLH180" s="1"/>
      <c r="VLI180" s="1"/>
      <c r="VLJ180" s="1"/>
      <c r="VLK180" s="1"/>
      <c r="VLL180" s="1"/>
      <c r="VLM180" s="1"/>
      <c r="VLN180" s="1"/>
      <c r="VLO180" s="1"/>
      <c r="VLP180" s="1"/>
      <c r="VLQ180" s="1"/>
      <c r="VLR180" s="1"/>
      <c r="VLS180" s="1"/>
      <c r="VLT180" s="1"/>
      <c r="VLU180" s="1"/>
      <c r="VLV180" s="1"/>
      <c r="VLW180" s="1"/>
      <c r="VLX180" s="1"/>
      <c r="VLY180" s="1"/>
      <c r="VLZ180" s="1"/>
      <c r="VMA180" s="1"/>
      <c r="VMB180" s="1"/>
      <c r="VMC180" s="1"/>
      <c r="VMD180" s="1"/>
      <c r="VME180" s="1"/>
      <c r="VMF180" s="1"/>
      <c r="VMG180" s="1"/>
      <c r="VMH180" s="1"/>
      <c r="VMI180" s="1"/>
      <c r="VMJ180" s="1"/>
      <c r="VMK180" s="1"/>
      <c r="VML180" s="1"/>
      <c r="VMM180" s="1"/>
      <c r="VMN180" s="1"/>
      <c r="VMO180" s="1"/>
      <c r="VMP180" s="1"/>
      <c r="VMQ180" s="1"/>
      <c r="VMR180" s="1"/>
      <c r="VMS180" s="1"/>
      <c r="VMT180" s="1"/>
      <c r="VMU180" s="1"/>
      <c r="VMV180" s="1"/>
      <c r="VMW180" s="1"/>
      <c r="VMX180" s="1"/>
      <c r="VMY180" s="1"/>
      <c r="VMZ180" s="1"/>
      <c r="VNA180" s="1"/>
      <c r="VNB180" s="1"/>
      <c r="VNC180" s="1"/>
      <c r="VND180" s="1"/>
      <c r="VNE180" s="1"/>
      <c r="VNF180" s="1"/>
      <c r="VNG180" s="1"/>
      <c r="VNH180" s="1"/>
      <c r="VNI180" s="1"/>
      <c r="VNJ180" s="1"/>
      <c r="VNK180" s="1"/>
      <c r="VNL180" s="1"/>
      <c r="VNM180" s="1"/>
      <c r="VNN180" s="1"/>
      <c r="VNO180" s="1"/>
      <c r="VNP180" s="1"/>
      <c r="VNQ180" s="1"/>
      <c r="VNR180" s="1"/>
      <c r="VNS180" s="1"/>
      <c r="VNT180" s="1"/>
      <c r="VNU180" s="1"/>
      <c r="VNV180" s="1"/>
      <c r="VNW180" s="1"/>
      <c r="VNX180" s="1"/>
      <c r="VNY180" s="1"/>
      <c r="VNZ180" s="1"/>
      <c r="VOA180" s="1"/>
      <c r="VOB180" s="1"/>
      <c r="VOC180" s="1"/>
      <c r="VOD180" s="1"/>
      <c r="VOE180" s="1"/>
      <c r="VOF180" s="1"/>
      <c r="VOG180" s="1"/>
      <c r="VOH180" s="1"/>
      <c r="VOI180" s="1"/>
      <c r="VOJ180" s="1"/>
      <c r="VOK180" s="1"/>
      <c r="VOL180" s="1"/>
      <c r="VOM180" s="1"/>
      <c r="VON180" s="1"/>
      <c r="VOO180" s="1"/>
      <c r="VOP180" s="1"/>
      <c r="VOQ180" s="1"/>
      <c r="VOR180" s="1"/>
      <c r="VOS180" s="1"/>
      <c r="VOT180" s="1"/>
      <c r="VOU180" s="1"/>
      <c r="VOV180" s="1"/>
      <c r="VOW180" s="1"/>
      <c r="VOX180" s="1"/>
      <c r="VOY180" s="1"/>
      <c r="VOZ180" s="1"/>
      <c r="VPA180" s="1"/>
      <c r="VPB180" s="1"/>
      <c r="VPC180" s="1"/>
      <c r="VPD180" s="1"/>
      <c r="VPE180" s="1"/>
      <c r="VPF180" s="1"/>
      <c r="VPG180" s="1"/>
      <c r="VPH180" s="1"/>
      <c r="VPI180" s="1"/>
      <c r="VPJ180" s="1"/>
      <c r="VPK180" s="1"/>
      <c r="VPL180" s="1"/>
      <c r="VPM180" s="1"/>
      <c r="VPN180" s="1"/>
      <c r="VPO180" s="1"/>
      <c r="VPP180" s="1"/>
      <c r="VPQ180" s="1"/>
      <c r="VPR180" s="1"/>
      <c r="VPS180" s="1"/>
      <c r="VPT180" s="1"/>
      <c r="VPU180" s="1"/>
      <c r="VPV180" s="1"/>
      <c r="VPW180" s="1"/>
      <c r="VPX180" s="1"/>
      <c r="VPY180" s="1"/>
      <c r="VPZ180" s="1"/>
      <c r="VQA180" s="1"/>
      <c r="VQB180" s="1"/>
      <c r="VQC180" s="1"/>
      <c r="VQD180" s="1"/>
      <c r="VQE180" s="1"/>
      <c r="VQF180" s="1"/>
      <c r="VQG180" s="1"/>
      <c r="VQH180" s="1"/>
      <c r="VQI180" s="1"/>
      <c r="VQJ180" s="1"/>
      <c r="VQK180" s="1"/>
      <c r="VQL180" s="1"/>
      <c r="VQM180" s="1"/>
      <c r="VQN180" s="1"/>
      <c r="VQO180" s="1"/>
      <c r="VQP180" s="1"/>
      <c r="VQQ180" s="1"/>
      <c r="VQR180" s="1"/>
      <c r="VQS180" s="1"/>
      <c r="VQT180" s="1"/>
      <c r="VQU180" s="1"/>
      <c r="VQV180" s="1"/>
      <c r="VQW180" s="1"/>
      <c r="VQX180" s="1"/>
      <c r="VQY180" s="1"/>
      <c r="VQZ180" s="1"/>
      <c r="VRA180" s="1"/>
      <c r="VRB180" s="1"/>
      <c r="VRC180" s="1"/>
      <c r="VRD180" s="1"/>
      <c r="VRE180" s="1"/>
      <c r="VRF180" s="1"/>
      <c r="VRG180" s="1"/>
      <c r="VRH180" s="1"/>
      <c r="VRI180" s="1"/>
      <c r="VRJ180" s="1"/>
      <c r="VRK180" s="1"/>
      <c r="VRL180" s="1"/>
      <c r="VRM180" s="1"/>
      <c r="VRN180" s="1"/>
      <c r="VRO180" s="1"/>
      <c r="VRP180" s="1"/>
      <c r="VRQ180" s="1"/>
      <c r="VRR180" s="1"/>
      <c r="VRS180" s="1"/>
      <c r="VRT180" s="1"/>
      <c r="VRU180" s="1"/>
      <c r="VRV180" s="1"/>
      <c r="VRW180" s="1"/>
      <c r="VRX180" s="1"/>
      <c r="VRY180" s="1"/>
      <c r="VRZ180" s="1"/>
      <c r="VSA180" s="1"/>
      <c r="VSB180" s="1"/>
      <c r="VSC180" s="1"/>
      <c r="VSD180" s="1"/>
      <c r="VSE180" s="1"/>
      <c r="VSF180" s="1"/>
      <c r="VSG180" s="1"/>
      <c r="VSH180" s="1"/>
      <c r="VSI180" s="1"/>
      <c r="VSJ180" s="1"/>
      <c r="VSK180" s="1"/>
      <c r="VSL180" s="1"/>
      <c r="VSM180" s="1"/>
      <c r="VSN180" s="1"/>
      <c r="VSO180" s="1"/>
      <c r="VSP180" s="1"/>
      <c r="VSQ180" s="1"/>
      <c r="VSR180" s="1"/>
      <c r="VSS180" s="1"/>
      <c r="VST180" s="1"/>
      <c r="VSU180" s="1"/>
      <c r="VSV180" s="1"/>
      <c r="VSW180" s="1"/>
      <c r="VSX180" s="1"/>
      <c r="VSY180" s="1"/>
      <c r="VSZ180" s="1"/>
      <c r="VTA180" s="1"/>
      <c r="VTB180" s="1"/>
      <c r="VTC180" s="1"/>
      <c r="VTD180" s="1"/>
      <c r="VTE180" s="1"/>
      <c r="VTF180" s="1"/>
      <c r="VTG180" s="1"/>
      <c r="VTH180" s="1"/>
      <c r="VTI180" s="1"/>
      <c r="VTJ180" s="1"/>
      <c r="VTK180" s="1"/>
      <c r="VTL180" s="1"/>
      <c r="VTM180" s="1"/>
      <c r="VTN180" s="1"/>
      <c r="VTO180" s="1"/>
      <c r="VTP180" s="1"/>
      <c r="VTQ180" s="1"/>
      <c r="VTR180" s="1"/>
      <c r="VTS180" s="1"/>
      <c r="VTT180" s="1"/>
      <c r="VTU180" s="1"/>
      <c r="VTV180" s="1"/>
      <c r="VTW180" s="1"/>
      <c r="VTX180" s="1"/>
      <c r="VTY180" s="1"/>
      <c r="VTZ180" s="1"/>
      <c r="VUA180" s="1"/>
      <c r="VUB180" s="1"/>
      <c r="VUC180" s="1"/>
      <c r="VUD180" s="1"/>
      <c r="VUE180" s="1"/>
      <c r="VUF180" s="1"/>
      <c r="VUG180" s="1"/>
      <c r="VUH180" s="1"/>
      <c r="VUI180" s="1"/>
      <c r="VUJ180" s="1"/>
      <c r="VUK180" s="1"/>
      <c r="VUL180" s="1"/>
      <c r="VUM180" s="1"/>
      <c r="VUN180" s="1"/>
      <c r="VUO180" s="1"/>
      <c r="VUP180" s="1"/>
      <c r="VUQ180" s="1"/>
      <c r="VUR180" s="1"/>
      <c r="VUS180" s="1"/>
      <c r="VUT180" s="1"/>
      <c r="VUU180" s="1"/>
      <c r="VUV180" s="1"/>
      <c r="VUW180" s="1"/>
      <c r="VUX180" s="1"/>
      <c r="VUY180" s="1"/>
      <c r="VUZ180" s="1"/>
      <c r="VVA180" s="1"/>
      <c r="VVB180" s="1"/>
      <c r="VVC180" s="1"/>
      <c r="VVD180" s="1"/>
      <c r="VVE180" s="1"/>
      <c r="VVF180" s="1"/>
      <c r="VVG180" s="1"/>
      <c r="VVH180" s="1"/>
      <c r="VVI180" s="1"/>
      <c r="VVJ180" s="1"/>
      <c r="VVK180" s="1"/>
      <c r="VVL180" s="1"/>
      <c r="VVM180" s="1"/>
      <c r="VVN180" s="1"/>
      <c r="VVO180" s="1"/>
      <c r="VVP180" s="1"/>
      <c r="VVQ180" s="1"/>
      <c r="VVR180" s="1"/>
      <c r="VVS180" s="1"/>
      <c r="VVT180" s="1"/>
      <c r="VVU180" s="1"/>
      <c r="VVV180" s="1"/>
      <c r="VVW180" s="1"/>
      <c r="VVX180" s="1"/>
      <c r="VVY180" s="1"/>
      <c r="VVZ180" s="1"/>
      <c r="VWA180" s="1"/>
      <c r="VWB180" s="1"/>
      <c r="VWC180" s="1"/>
      <c r="VWD180" s="1"/>
      <c r="VWE180" s="1"/>
      <c r="VWF180" s="1"/>
      <c r="VWG180" s="1"/>
      <c r="VWH180" s="1"/>
      <c r="VWI180" s="1"/>
      <c r="VWJ180" s="1"/>
      <c r="VWK180" s="1"/>
      <c r="VWL180" s="1"/>
      <c r="VWM180" s="1"/>
      <c r="VWN180" s="1"/>
      <c r="VWO180" s="1"/>
      <c r="VWP180" s="1"/>
      <c r="VWQ180" s="1"/>
      <c r="VWR180" s="1"/>
      <c r="VWS180" s="1"/>
      <c r="VWT180" s="1"/>
      <c r="VWU180" s="1"/>
      <c r="VWV180" s="1"/>
      <c r="VWW180" s="1"/>
      <c r="VWX180" s="1"/>
      <c r="VWY180" s="1"/>
      <c r="VWZ180" s="1"/>
      <c r="VXA180" s="1"/>
      <c r="VXB180" s="1"/>
      <c r="VXC180" s="1"/>
      <c r="VXD180" s="1"/>
      <c r="VXE180" s="1"/>
      <c r="VXF180" s="1"/>
      <c r="VXG180" s="1"/>
      <c r="VXH180" s="1"/>
      <c r="VXI180" s="1"/>
      <c r="VXJ180" s="1"/>
      <c r="VXK180" s="1"/>
      <c r="VXL180" s="1"/>
      <c r="VXM180" s="1"/>
      <c r="VXN180" s="1"/>
      <c r="VXO180" s="1"/>
      <c r="VXP180" s="1"/>
      <c r="VXQ180" s="1"/>
      <c r="VXR180" s="1"/>
      <c r="VXS180" s="1"/>
      <c r="VXT180" s="1"/>
      <c r="VXU180" s="1"/>
      <c r="VXV180" s="1"/>
      <c r="VXW180" s="1"/>
      <c r="VXX180" s="1"/>
      <c r="VXY180" s="1"/>
      <c r="VXZ180" s="1"/>
      <c r="VYA180" s="1"/>
      <c r="VYB180" s="1"/>
      <c r="VYC180" s="1"/>
      <c r="VYD180" s="1"/>
      <c r="VYE180" s="1"/>
      <c r="VYF180" s="1"/>
      <c r="VYG180" s="1"/>
      <c r="VYH180" s="1"/>
      <c r="VYI180" s="1"/>
      <c r="VYJ180" s="1"/>
      <c r="VYK180" s="1"/>
      <c r="VYL180" s="1"/>
      <c r="VYM180" s="1"/>
      <c r="VYN180" s="1"/>
      <c r="VYO180" s="1"/>
      <c r="VYP180" s="1"/>
      <c r="VYQ180" s="1"/>
      <c r="VYR180" s="1"/>
      <c r="VYS180" s="1"/>
      <c r="VYT180" s="1"/>
      <c r="VYU180" s="1"/>
      <c r="VYV180" s="1"/>
      <c r="VYW180" s="1"/>
      <c r="VYX180" s="1"/>
      <c r="VYY180" s="1"/>
      <c r="VYZ180" s="1"/>
      <c r="VZA180" s="1"/>
      <c r="VZB180" s="1"/>
      <c r="VZC180" s="1"/>
      <c r="VZD180" s="1"/>
      <c r="VZE180" s="1"/>
      <c r="VZF180" s="1"/>
      <c r="VZG180" s="1"/>
      <c r="VZH180" s="1"/>
      <c r="VZI180" s="1"/>
      <c r="VZJ180" s="1"/>
      <c r="VZK180" s="1"/>
      <c r="VZL180" s="1"/>
      <c r="VZM180" s="1"/>
      <c r="VZN180" s="1"/>
      <c r="VZO180" s="1"/>
      <c r="VZP180" s="1"/>
      <c r="VZQ180" s="1"/>
      <c r="VZR180" s="1"/>
      <c r="VZS180" s="1"/>
      <c r="VZT180" s="1"/>
      <c r="VZU180" s="1"/>
      <c r="VZV180" s="1"/>
      <c r="VZW180" s="1"/>
      <c r="VZX180" s="1"/>
      <c r="VZY180" s="1"/>
      <c r="VZZ180" s="1"/>
      <c r="WAA180" s="1"/>
      <c r="WAB180" s="1"/>
      <c r="WAC180" s="1"/>
      <c r="WAD180" s="1"/>
      <c r="WAE180" s="1"/>
      <c r="WAF180" s="1"/>
      <c r="WAG180" s="1"/>
      <c r="WAH180" s="1"/>
      <c r="WAI180" s="1"/>
      <c r="WAJ180" s="1"/>
      <c r="WAK180" s="1"/>
      <c r="WAL180" s="1"/>
      <c r="WAM180" s="1"/>
      <c r="WAN180" s="1"/>
      <c r="WAO180" s="1"/>
      <c r="WAP180" s="1"/>
      <c r="WAQ180" s="1"/>
      <c r="WAR180" s="1"/>
      <c r="WAS180" s="1"/>
      <c r="WAT180" s="1"/>
      <c r="WAU180" s="1"/>
      <c r="WAV180" s="1"/>
      <c r="WAW180" s="1"/>
      <c r="WAX180" s="1"/>
      <c r="WAY180" s="1"/>
      <c r="WAZ180" s="1"/>
      <c r="WBA180" s="1"/>
      <c r="WBB180" s="1"/>
      <c r="WBC180" s="1"/>
      <c r="WBD180" s="1"/>
      <c r="WBE180" s="1"/>
      <c r="WBF180" s="1"/>
      <c r="WBG180" s="1"/>
      <c r="WBH180" s="1"/>
      <c r="WBI180" s="1"/>
      <c r="WBJ180" s="1"/>
      <c r="WBK180" s="1"/>
      <c r="WBL180" s="1"/>
      <c r="WBM180" s="1"/>
      <c r="WBN180" s="1"/>
      <c r="WBO180" s="1"/>
      <c r="WBP180" s="1"/>
      <c r="WBQ180" s="1"/>
      <c r="WBR180" s="1"/>
      <c r="WBS180" s="1"/>
      <c r="WBT180" s="1"/>
      <c r="WBU180" s="1"/>
      <c r="WBV180" s="1"/>
      <c r="WBW180" s="1"/>
      <c r="WBX180" s="1"/>
      <c r="WBY180" s="1"/>
      <c r="WBZ180" s="1"/>
      <c r="WCA180" s="1"/>
      <c r="WCB180" s="1"/>
      <c r="WCC180" s="1"/>
      <c r="WCD180" s="1"/>
      <c r="WCE180" s="1"/>
      <c r="WCF180" s="1"/>
      <c r="WCG180" s="1"/>
      <c r="WCH180" s="1"/>
      <c r="WCI180" s="1"/>
      <c r="WCJ180" s="1"/>
      <c r="WCK180" s="1"/>
      <c r="WCL180" s="1"/>
      <c r="WCM180" s="1"/>
      <c r="WCN180" s="1"/>
      <c r="WCO180" s="1"/>
      <c r="WCP180" s="1"/>
      <c r="WCQ180" s="1"/>
      <c r="WCR180" s="1"/>
      <c r="WCS180" s="1"/>
      <c r="WCT180" s="1"/>
      <c r="WCU180" s="1"/>
      <c r="WCV180" s="1"/>
      <c r="WCW180" s="1"/>
      <c r="WCX180" s="1"/>
      <c r="WCY180" s="1"/>
      <c r="WCZ180" s="1"/>
      <c r="WDA180" s="1"/>
      <c r="WDB180" s="1"/>
      <c r="WDC180" s="1"/>
      <c r="WDD180" s="1"/>
      <c r="WDE180" s="1"/>
      <c r="WDF180" s="1"/>
      <c r="WDG180" s="1"/>
      <c r="WDH180" s="1"/>
      <c r="WDI180" s="1"/>
      <c r="WDJ180" s="1"/>
      <c r="WDK180" s="1"/>
      <c r="WDL180" s="1"/>
      <c r="WDM180" s="1"/>
      <c r="WDN180" s="1"/>
      <c r="WDO180" s="1"/>
      <c r="WDP180" s="1"/>
      <c r="WDQ180" s="1"/>
      <c r="WDR180" s="1"/>
      <c r="WDS180" s="1"/>
      <c r="WDT180" s="1"/>
      <c r="WDU180" s="1"/>
      <c r="WDV180" s="1"/>
      <c r="WDW180" s="1"/>
      <c r="WDX180" s="1"/>
      <c r="WDY180" s="1"/>
      <c r="WDZ180" s="1"/>
      <c r="WEA180" s="1"/>
      <c r="WEB180" s="1"/>
      <c r="WEC180" s="1"/>
      <c r="WED180" s="1"/>
      <c r="WEE180" s="1"/>
      <c r="WEF180" s="1"/>
      <c r="WEG180" s="1"/>
      <c r="WEH180" s="1"/>
      <c r="WEI180" s="1"/>
      <c r="WEJ180" s="1"/>
      <c r="WEK180" s="1"/>
      <c r="WEL180" s="1"/>
      <c r="WEM180" s="1"/>
      <c r="WEN180" s="1"/>
      <c r="WEO180" s="1"/>
      <c r="WEP180" s="1"/>
      <c r="WEQ180" s="1"/>
      <c r="WER180" s="1"/>
      <c r="WES180" s="1"/>
      <c r="WET180" s="1"/>
      <c r="WEU180" s="1"/>
      <c r="WEV180" s="1"/>
      <c r="WEW180" s="1"/>
      <c r="WEX180" s="1"/>
      <c r="WEY180" s="1"/>
      <c r="WEZ180" s="1"/>
      <c r="WFA180" s="1"/>
      <c r="WFB180" s="1"/>
      <c r="WFC180" s="1"/>
      <c r="WFD180" s="1"/>
      <c r="WFE180" s="1"/>
      <c r="WFF180" s="1"/>
      <c r="WFG180" s="1"/>
      <c r="WFH180" s="1"/>
      <c r="WFI180" s="1"/>
      <c r="WFJ180" s="1"/>
      <c r="WFK180" s="1"/>
      <c r="WFL180" s="1"/>
      <c r="WFM180" s="1"/>
      <c r="WFN180" s="1"/>
      <c r="WFO180" s="1"/>
      <c r="WFP180" s="1"/>
      <c r="WFQ180" s="1"/>
      <c r="WFR180" s="1"/>
      <c r="WFS180" s="1"/>
      <c r="WFT180" s="1"/>
      <c r="WFU180" s="1"/>
      <c r="WFV180" s="1"/>
      <c r="WFW180" s="1"/>
      <c r="WFX180" s="1"/>
      <c r="WFY180" s="1"/>
      <c r="WFZ180" s="1"/>
      <c r="WGA180" s="1"/>
      <c r="WGB180" s="1"/>
      <c r="WGC180" s="1"/>
      <c r="WGD180" s="1"/>
      <c r="WGE180" s="1"/>
      <c r="WGF180" s="1"/>
      <c r="WGG180" s="1"/>
      <c r="WGH180" s="1"/>
      <c r="WGI180" s="1"/>
      <c r="WGJ180" s="1"/>
      <c r="WGK180" s="1"/>
      <c r="WGL180" s="1"/>
      <c r="WGM180" s="1"/>
      <c r="WGN180" s="1"/>
      <c r="WGO180" s="1"/>
      <c r="WGP180" s="1"/>
      <c r="WGQ180" s="1"/>
      <c r="WGR180" s="1"/>
      <c r="WGS180" s="1"/>
      <c r="WGT180" s="1"/>
      <c r="WGU180" s="1"/>
      <c r="WGV180" s="1"/>
      <c r="WGW180" s="1"/>
      <c r="WGX180" s="1"/>
      <c r="WGY180" s="1"/>
      <c r="WGZ180" s="1"/>
      <c r="WHA180" s="1"/>
      <c r="WHB180" s="1"/>
      <c r="WHC180" s="1"/>
      <c r="WHD180" s="1"/>
      <c r="WHE180" s="1"/>
      <c r="WHF180" s="1"/>
      <c r="WHG180" s="1"/>
      <c r="WHH180" s="1"/>
      <c r="WHI180" s="1"/>
      <c r="WHJ180" s="1"/>
      <c r="WHK180" s="1"/>
      <c r="WHL180" s="1"/>
      <c r="WHM180" s="1"/>
      <c r="WHN180" s="1"/>
      <c r="WHO180" s="1"/>
      <c r="WHP180" s="1"/>
      <c r="WHQ180" s="1"/>
      <c r="WHR180" s="1"/>
      <c r="WHS180" s="1"/>
      <c r="WHT180" s="1"/>
      <c r="WHU180" s="1"/>
      <c r="WHV180" s="1"/>
      <c r="WHW180" s="1"/>
      <c r="WHX180" s="1"/>
      <c r="WHY180" s="1"/>
      <c r="WHZ180" s="1"/>
      <c r="WIA180" s="1"/>
      <c r="WIB180" s="1"/>
      <c r="WIC180" s="1"/>
      <c r="WID180" s="1"/>
      <c r="WIE180" s="1"/>
      <c r="WIF180" s="1"/>
      <c r="WIG180" s="1"/>
      <c r="WIH180" s="1"/>
      <c r="WII180" s="1"/>
      <c r="WIJ180" s="1"/>
      <c r="WIK180" s="1"/>
      <c r="WIL180" s="1"/>
      <c r="WIM180" s="1"/>
      <c r="WIN180" s="1"/>
      <c r="WIO180" s="1"/>
      <c r="WIP180" s="1"/>
      <c r="WIQ180" s="1"/>
      <c r="WIR180" s="1"/>
      <c r="WIS180" s="1"/>
      <c r="WIT180" s="1"/>
      <c r="WIU180" s="1"/>
      <c r="WIV180" s="1"/>
      <c r="WIW180" s="1"/>
      <c r="WIX180" s="1"/>
      <c r="WIY180" s="1"/>
      <c r="WIZ180" s="1"/>
      <c r="WJA180" s="1"/>
      <c r="WJB180" s="1"/>
      <c r="WJC180" s="1"/>
      <c r="WJD180" s="1"/>
      <c r="WJE180" s="1"/>
      <c r="WJF180" s="1"/>
      <c r="WJG180" s="1"/>
      <c r="WJH180" s="1"/>
      <c r="WJI180" s="1"/>
      <c r="WJJ180" s="1"/>
      <c r="WJK180" s="1"/>
      <c r="WJL180" s="1"/>
      <c r="WJM180" s="1"/>
      <c r="WJN180" s="1"/>
      <c r="WJO180" s="1"/>
      <c r="WJP180" s="1"/>
      <c r="WJQ180" s="1"/>
      <c r="WJR180" s="1"/>
      <c r="WJS180" s="1"/>
      <c r="WJT180" s="1"/>
      <c r="WJU180" s="1"/>
      <c r="WJV180" s="1"/>
      <c r="WJW180" s="1"/>
      <c r="WJX180" s="1"/>
      <c r="WJY180" s="1"/>
      <c r="WJZ180" s="1"/>
      <c r="WKA180" s="1"/>
      <c r="WKB180" s="1"/>
      <c r="WKC180" s="1"/>
      <c r="WKD180" s="1"/>
      <c r="WKE180" s="1"/>
      <c r="WKF180" s="1"/>
      <c r="WKG180" s="1"/>
      <c r="WKH180" s="1"/>
      <c r="WKI180" s="1"/>
      <c r="WKJ180" s="1"/>
      <c r="WKK180" s="1"/>
      <c r="WKL180" s="1"/>
      <c r="WKM180" s="1"/>
      <c r="WKN180" s="1"/>
      <c r="WKO180" s="1"/>
      <c r="WKP180" s="1"/>
      <c r="WKQ180" s="1"/>
      <c r="WKR180" s="1"/>
      <c r="WKS180" s="1"/>
      <c r="WKT180" s="1"/>
      <c r="WKU180" s="1"/>
      <c r="WKV180" s="1"/>
      <c r="WKW180" s="1"/>
      <c r="WKX180" s="1"/>
      <c r="WKY180" s="1"/>
      <c r="WKZ180" s="1"/>
      <c r="WLA180" s="1"/>
      <c r="WLB180" s="1"/>
      <c r="WLC180" s="1"/>
      <c r="WLD180" s="1"/>
      <c r="WLE180" s="1"/>
      <c r="WLF180" s="1"/>
      <c r="WLG180" s="1"/>
      <c r="WLH180" s="1"/>
      <c r="WLI180" s="1"/>
      <c r="WLJ180" s="1"/>
      <c r="WLK180" s="1"/>
      <c r="WLL180" s="1"/>
      <c r="WLM180" s="1"/>
      <c r="WLN180" s="1"/>
      <c r="WLO180" s="1"/>
      <c r="WLP180" s="1"/>
      <c r="WLQ180" s="1"/>
      <c r="WLR180" s="1"/>
      <c r="WLS180" s="1"/>
      <c r="WLT180" s="1"/>
      <c r="WLU180" s="1"/>
      <c r="WLV180" s="1"/>
      <c r="WLW180" s="1"/>
      <c r="WLX180" s="1"/>
      <c r="WLY180" s="1"/>
      <c r="WLZ180" s="1"/>
      <c r="WMA180" s="1"/>
      <c r="WMB180" s="1"/>
      <c r="WMC180" s="1"/>
      <c r="WMD180" s="1"/>
      <c r="WME180" s="1"/>
      <c r="WMF180" s="1"/>
      <c r="WMG180" s="1"/>
      <c r="WMH180" s="1"/>
      <c r="WMI180" s="1"/>
      <c r="WMJ180" s="1"/>
      <c r="WMK180" s="1"/>
      <c r="WML180" s="1"/>
      <c r="WMM180" s="1"/>
      <c r="WMN180" s="1"/>
      <c r="WMO180" s="1"/>
      <c r="WMP180" s="1"/>
      <c r="WMQ180" s="1"/>
      <c r="WMR180" s="1"/>
      <c r="WMS180" s="1"/>
      <c r="WMT180" s="1"/>
      <c r="WMU180" s="1"/>
      <c r="WMV180" s="1"/>
      <c r="WMW180" s="1"/>
      <c r="WMX180" s="1"/>
      <c r="WMY180" s="1"/>
      <c r="WMZ180" s="1"/>
      <c r="WNA180" s="1"/>
      <c r="WNB180" s="1"/>
      <c r="WNC180" s="1"/>
      <c r="WND180" s="1"/>
      <c r="WNE180" s="1"/>
      <c r="WNF180" s="1"/>
      <c r="WNG180" s="1"/>
      <c r="WNH180" s="1"/>
      <c r="WNI180" s="1"/>
      <c r="WNJ180" s="1"/>
      <c r="WNK180" s="1"/>
      <c r="WNL180" s="1"/>
      <c r="WNM180" s="1"/>
      <c r="WNN180" s="1"/>
      <c r="WNO180" s="1"/>
      <c r="WNP180" s="1"/>
      <c r="WNQ180" s="1"/>
      <c r="WNR180" s="1"/>
      <c r="WNS180" s="1"/>
      <c r="WNT180" s="1"/>
      <c r="WNU180" s="1"/>
      <c r="WNV180" s="1"/>
      <c r="WNW180" s="1"/>
      <c r="WNX180" s="1"/>
      <c r="WNY180" s="1"/>
      <c r="WNZ180" s="1"/>
      <c r="WOA180" s="1"/>
      <c r="WOB180" s="1"/>
      <c r="WOC180" s="1"/>
      <c r="WOD180" s="1"/>
      <c r="WOE180" s="1"/>
      <c r="WOF180" s="1"/>
      <c r="WOG180" s="1"/>
      <c r="WOH180" s="1"/>
      <c r="WOI180" s="1"/>
      <c r="WOJ180" s="1"/>
      <c r="WOK180" s="1"/>
      <c r="WOL180" s="1"/>
      <c r="WOM180" s="1"/>
      <c r="WON180" s="1"/>
      <c r="WOO180" s="1"/>
      <c r="WOP180" s="1"/>
      <c r="WOQ180" s="1"/>
      <c r="WOR180" s="1"/>
      <c r="WOS180" s="1"/>
      <c r="WOT180" s="1"/>
      <c r="WOU180" s="1"/>
      <c r="WOV180" s="1"/>
      <c r="WOW180" s="1"/>
      <c r="WOX180" s="1"/>
      <c r="WOY180" s="1"/>
      <c r="WOZ180" s="1"/>
      <c r="WPA180" s="1"/>
      <c r="WPB180" s="1"/>
      <c r="WPC180" s="1"/>
      <c r="WPD180" s="1"/>
      <c r="WPE180" s="1"/>
      <c r="WPF180" s="1"/>
      <c r="WPG180" s="1"/>
      <c r="WPH180" s="1"/>
      <c r="WPI180" s="1"/>
      <c r="WPJ180" s="1"/>
      <c r="WPK180" s="1"/>
      <c r="WPL180" s="1"/>
      <c r="WPM180" s="1"/>
      <c r="WPN180" s="1"/>
      <c r="WPO180" s="1"/>
      <c r="WPP180" s="1"/>
      <c r="WPQ180" s="1"/>
      <c r="WPR180" s="1"/>
      <c r="WPS180" s="1"/>
      <c r="WPT180" s="1"/>
      <c r="WPU180" s="1"/>
      <c r="WPV180" s="1"/>
      <c r="WPW180" s="1"/>
      <c r="WPX180" s="1"/>
      <c r="WPY180" s="1"/>
      <c r="WPZ180" s="1"/>
      <c r="WQA180" s="1"/>
      <c r="WQB180" s="1"/>
      <c r="WQC180" s="1"/>
      <c r="WQD180" s="1"/>
      <c r="WQE180" s="1"/>
      <c r="WQF180" s="1"/>
      <c r="WQG180" s="1"/>
      <c r="WQH180" s="1"/>
      <c r="WQI180" s="1"/>
      <c r="WQJ180" s="1"/>
      <c r="WQK180" s="1"/>
      <c r="WQL180" s="1"/>
      <c r="WQM180" s="1"/>
      <c r="WQN180" s="1"/>
      <c r="WQO180" s="1"/>
      <c r="WQP180" s="1"/>
      <c r="WQQ180" s="1"/>
      <c r="WQR180" s="1"/>
      <c r="WQS180" s="1"/>
      <c r="WQT180" s="1"/>
      <c r="WQU180" s="1"/>
      <c r="WQV180" s="1"/>
      <c r="WQW180" s="1"/>
      <c r="WQX180" s="1"/>
      <c r="WQY180" s="1"/>
      <c r="WQZ180" s="1"/>
      <c r="WRA180" s="1"/>
      <c r="WRB180" s="1"/>
      <c r="WRC180" s="1"/>
      <c r="WRD180" s="1"/>
      <c r="WRE180" s="1"/>
      <c r="WRF180" s="1"/>
      <c r="WRG180" s="1"/>
      <c r="WRH180" s="1"/>
      <c r="WRI180" s="1"/>
      <c r="WRJ180" s="1"/>
      <c r="WRK180" s="1"/>
      <c r="WRL180" s="1"/>
      <c r="WRM180" s="1"/>
      <c r="WRN180" s="1"/>
      <c r="WRO180" s="1"/>
      <c r="WRP180" s="1"/>
      <c r="WRQ180" s="1"/>
      <c r="WRR180" s="1"/>
      <c r="WRS180" s="1"/>
      <c r="WRT180" s="1"/>
      <c r="WRU180" s="1"/>
      <c r="WRV180" s="1"/>
      <c r="WRW180" s="1"/>
      <c r="WRX180" s="1"/>
      <c r="WRY180" s="1"/>
      <c r="WRZ180" s="1"/>
      <c r="WSA180" s="1"/>
      <c r="WSB180" s="1"/>
      <c r="WSC180" s="1"/>
      <c r="WSD180" s="1"/>
      <c r="WSE180" s="1"/>
      <c r="WSF180" s="1"/>
      <c r="WSG180" s="1"/>
      <c r="WSH180" s="1"/>
      <c r="WSI180" s="1"/>
      <c r="WSJ180" s="1"/>
      <c r="WSK180" s="1"/>
      <c r="WSL180" s="1"/>
      <c r="WSM180" s="1"/>
      <c r="WSN180" s="1"/>
      <c r="WSO180" s="1"/>
      <c r="WSP180" s="1"/>
      <c r="WSQ180" s="1"/>
      <c r="WSR180" s="1"/>
      <c r="WSS180" s="1"/>
      <c r="WST180" s="1"/>
      <c r="WSU180" s="1"/>
      <c r="WSV180" s="1"/>
      <c r="WSW180" s="1"/>
      <c r="WSX180" s="1"/>
      <c r="WSY180" s="1"/>
      <c r="WSZ180" s="1"/>
      <c r="WTA180" s="1"/>
      <c r="WTB180" s="1"/>
      <c r="WTC180" s="1"/>
      <c r="WTD180" s="1"/>
      <c r="WTE180" s="1"/>
      <c r="WTF180" s="1"/>
      <c r="WTG180" s="1"/>
      <c r="WTH180" s="1"/>
      <c r="WTI180" s="1"/>
      <c r="WTJ180" s="1"/>
      <c r="WTK180" s="1"/>
      <c r="WTL180" s="1"/>
      <c r="WTM180" s="1"/>
      <c r="WTN180" s="1"/>
      <c r="WTO180" s="1"/>
      <c r="WTP180" s="1"/>
      <c r="WTQ180" s="1"/>
      <c r="WTR180" s="1"/>
      <c r="WTS180" s="1"/>
      <c r="WTT180" s="1"/>
      <c r="WTU180" s="1"/>
      <c r="WTV180" s="1"/>
      <c r="WTW180" s="1"/>
      <c r="WTX180" s="1"/>
      <c r="WTY180" s="1"/>
      <c r="WTZ180" s="1"/>
      <c r="WUA180" s="1"/>
      <c r="WUB180" s="1"/>
      <c r="WUC180" s="1"/>
      <c r="WUD180" s="1"/>
      <c r="WUE180" s="1"/>
      <c r="WUF180" s="1"/>
      <c r="WUG180" s="1"/>
      <c r="WUH180" s="1"/>
      <c r="WUI180" s="1"/>
      <c r="WUJ180" s="1"/>
      <c r="WUK180" s="1"/>
      <c r="WUL180" s="1"/>
      <c r="WUM180" s="1"/>
      <c r="WUN180" s="1"/>
      <c r="WUO180" s="1"/>
      <c r="WUP180" s="1"/>
      <c r="WUQ180" s="1"/>
      <c r="WUR180" s="1"/>
      <c r="WUS180" s="1"/>
      <c r="WUT180" s="1"/>
      <c r="WUU180" s="1"/>
      <c r="WUV180" s="1"/>
      <c r="WUW180" s="1"/>
      <c r="WUX180" s="1"/>
      <c r="WUY180" s="1"/>
      <c r="WUZ180" s="1"/>
      <c r="WVA180" s="1"/>
      <c r="WVB180" s="1"/>
      <c r="WVC180" s="1"/>
      <c r="WVD180" s="1"/>
      <c r="WVE180" s="1"/>
      <c r="WVF180" s="1"/>
      <c r="WVG180" s="1"/>
      <c r="WVH180" s="1"/>
      <c r="WVI180" s="1"/>
      <c r="WVJ180" s="1"/>
      <c r="WVK180" s="1"/>
      <c r="WVL180" s="1"/>
      <c r="WVM180" s="1"/>
      <c r="WVN180" s="1"/>
      <c r="WVO180" s="1"/>
      <c r="WVP180" s="1"/>
      <c r="WVQ180" s="1"/>
      <c r="WVR180" s="1"/>
      <c r="WVS180" s="1"/>
      <c r="WVT180" s="1"/>
      <c r="WVU180" s="1"/>
      <c r="WVV180" s="1"/>
      <c r="WVW180" s="1"/>
      <c r="WVX180" s="1"/>
      <c r="WVY180" s="1"/>
      <c r="WVZ180" s="1"/>
      <c r="WWA180" s="1"/>
      <c r="WWB180" s="1"/>
      <c r="WWC180" s="1"/>
    </row>
    <row r="181" spans="2:16149" hidden="1" x14ac:dyDescent="0.2">
      <c r="B181" s="444" t="s">
        <v>32</v>
      </c>
      <c r="C181" s="461">
        <f t="shared" si="57"/>
        <v>2</v>
      </c>
      <c r="D181" s="468">
        <f t="shared" si="54"/>
        <v>0</v>
      </c>
      <c r="E181" s="461">
        <f t="shared" si="54"/>
        <v>0</v>
      </c>
      <c r="F181" s="468">
        <f t="shared" si="54"/>
        <v>0</v>
      </c>
      <c r="G181" s="461">
        <f t="shared" si="54"/>
        <v>0</v>
      </c>
      <c r="H181" s="468">
        <f t="shared" si="54"/>
        <v>8</v>
      </c>
      <c r="I181" s="461">
        <f t="shared" si="54"/>
        <v>0</v>
      </c>
      <c r="J181" s="468">
        <f t="shared" si="54"/>
        <v>0</v>
      </c>
      <c r="K181" s="461">
        <f t="shared" si="54"/>
        <v>0</v>
      </c>
      <c r="L181" s="468">
        <f t="shared" si="54"/>
        <v>0</v>
      </c>
      <c r="M181" s="461">
        <f t="shared" si="54"/>
        <v>0</v>
      </c>
      <c r="N181" s="468">
        <f t="shared" si="54"/>
        <v>0</v>
      </c>
      <c r="O181" s="461">
        <f t="shared" si="54"/>
        <v>0</v>
      </c>
      <c r="P181" s="468">
        <f t="shared" si="54"/>
        <v>0</v>
      </c>
      <c r="Q181" s="275"/>
      <c r="R181" s="482"/>
      <c r="S181" s="482"/>
      <c r="T181" s="484">
        <f t="shared" si="55"/>
        <v>14</v>
      </c>
      <c r="U181" s="477">
        <f t="shared" si="55"/>
        <v>17</v>
      </c>
      <c r="V181" s="14"/>
      <c r="W181" s="461">
        <f t="shared" si="56"/>
        <v>2</v>
      </c>
      <c r="X181" s="450">
        <f t="shared" si="56"/>
        <v>8</v>
      </c>
      <c r="Y181" s="457">
        <f t="shared" si="56"/>
        <v>10</v>
      </c>
    </row>
    <row r="182" spans="2:16149" hidden="1" x14ac:dyDescent="0.2">
      <c r="B182" s="443" t="s">
        <v>33</v>
      </c>
      <c r="C182" s="461">
        <f t="shared" si="57"/>
        <v>3</v>
      </c>
      <c r="D182" s="468">
        <f t="shared" si="54"/>
        <v>0</v>
      </c>
      <c r="E182" s="461">
        <f t="shared" si="54"/>
        <v>1</v>
      </c>
      <c r="F182" s="468">
        <f t="shared" si="54"/>
        <v>0</v>
      </c>
      <c r="G182" s="461">
        <f t="shared" si="54"/>
        <v>0</v>
      </c>
      <c r="H182" s="468">
        <f t="shared" si="54"/>
        <v>9</v>
      </c>
      <c r="I182" s="461">
        <f t="shared" si="54"/>
        <v>0</v>
      </c>
      <c r="J182" s="468">
        <f t="shared" si="54"/>
        <v>1</v>
      </c>
      <c r="K182" s="461">
        <f t="shared" si="54"/>
        <v>0</v>
      </c>
      <c r="L182" s="468">
        <f t="shared" si="54"/>
        <v>1</v>
      </c>
      <c r="M182" s="461">
        <f t="shared" si="54"/>
        <v>0</v>
      </c>
      <c r="N182" s="468">
        <f t="shared" si="54"/>
        <v>0</v>
      </c>
      <c r="O182" s="461">
        <f t="shared" si="54"/>
        <v>0</v>
      </c>
      <c r="P182" s="468">
        <f t="shared" si="54"/>
        <v>0</v>
      </c>
      <c r="Q182" s="275"/>
      <c r="R182" s="482"/>
      <c r="S182" s="482"/>
      <c r="T182" s="484">
        <f t="shared" si="55"/>
        <v>19</v>
      </c>
      <c r="U182" s="477">
        <f t="shared" si="55"/>
        <v>19</v>
      </c>
      <c r="V182" s="14"/>
      <c r="W182" s="461">
        <f t="shared" si="56"/>
        <v>4</v>
      </c>
      <c r="X182" s="450">
        <f t="shared" si="56"/>
        <v>11</v>
      </c>
      <c r="Y182" s="457">
        <f t="shared" si="56"/>
        <v>15</v>
      </c>
    </row>
    <row r="183" spans="2:16149" hidden="1" x14ac:dyDescent="0.2">
      <c r="B183" s="445" t="s">
        <v>34</v>
      </c>
      <c r="C183" s="461">
        <f t="shared" si="57"/>
        <v>3</v>
      </c>
      <c r="D183" s="468">
        <f t="shared" si="54"/>
        <v>0</v>
      </c>
      <c r="E183" s="461">
        <f t="shared" si="54"/>
        <v>1</v>
      </c>
      <c r="F183" s="468">
        <f t="shared" si="54"/>
        <v>0</v>
      </c>
      <c r="G183" s="461">
        <f t="shared" si="54"/>
        <v>0</v>
      </c>
      <c r="H183" s="468">
        <f t="shared" si="54"/>
        <v>9</v>
      </c>
      <c r="I183" s="461">
        <f t="shared" si="54"/>
        <v>0</v>
      </c>
      <c r="J183" s="468">
        <f t="shared" si="54"/>
        <v>1</v>
      </c>
      <c r="K183" s="461">
        <f t="shared" si="54"/>
        <v>0</v>
      </c>
      <c r="L183" s="468">
        <f t="shared" si="54"/>
        <v>1</v>
      </c>
      <c r="M183" s="461">
        <f t="shared" si="54"/>
        <v>0</v>
      </c>
      <c r="N183" s="468">
        <f t="shared" si="54"/>
        <v>0</v>
      </c>
      <c r="O183" s="461">
        <f t="shared" si="54"/>
        <v>0</v>
      </c>
      <c r="P183" s="468">
        <f t="shared" si="54"/>
        <v>0</v>
      </c>
      <c r="Q183" s="275"/>
      <c r="R183" s="482"/>
      <c r="S183" s="482"/>
      <c r="T183" s="484">
        <f t="shared" si="55"/>
        <v>27</v>
      </c>
      <c r="U183" s="477">
        <f t="shared" si="55"/>
        <v>21</v>
      </c>
      <c r="V183" s="14"/>
      <c r="W183" s="461">
        <f t="shared" si="56"/>
        <v>4</v>
      </c>
      <c r="X183" s="450">
        <f t="shared" si="56"/>
        <v>11</v>
      </c>
      <c r="Y183" s="457">
        <f t="shared" si="56"/>
        <v>15</v>
      </c>
    </row>
    <row r="184" spans="2:16149" hidden="1" x14ac:dyDescent="0.2">
      <c r="B184" s="443" t="s">
        <v>35</v>
      </c>
      <c r="C184" s="463">
        <f t="shared" si="57"/>
        <v>4</v>
      </c>
      <c r="D184" s="470">
        <f t="shared" si="54"/>
        <v>0</v>
      </c>
      <c r="E184" s="463">
        <f t="shared" si="54"/>
        <v>1</v>
      </c>
      <c r="F184" s="470">
        <f t="shared" si="54"/>
        <v>1</v>
      </c>
      <c r="G184" s="463">
        <f t="shared" si="54"/>
        <v>0</v>
      </c>
      <c r="H184" s="470">
        <f t="shared" si="54"/>
        <v>10</v>
      </c>
      <c r="I184" s="463">
        <f t="shared" si="54"/>
        <v>0</v>
      </c>
      <c r="J184" s="470">
        <f t="shared" si="54"/>
        <v>1</v>
      </c>
      <c r="K184" s="463">
        <f t="shared" si="54"/>
        <v>0</v>
      </c>
      <c r="L184" s="470">
        <f t="shared" si="54"/>
        <v>1</v>
      </c>
      <c r="M184" s="463">
        <f t="shared" si="54"/>
        <v>0</v>
      </c>
      <c r="N184" s="470">
        <f t="shared" si="54"/>
        <v>0</v>
      </c>
      <c r="O184" s="463">
        <f t="shared" si="54"/>
        <v>0</v>
      </c>
      <c r="P184" s="470">
        <f t="shared" si="54"/>
        <v>0</v>
      </c>
      <c r="Q184" s="275"/>
      <c r="R184" s="482"/>
      <c r="S184" s="482"/>
      <c r="T184" s="486">
        <f t="shared" si="55"/>
        <v>32</v>
      </c>
      <c r="U184" s="479">
        <f t="shared" si="55"/>
        <v>23</v>
      </c>
      <c r="V184" s="14"/>
      <c r="W184" s="463">
        <f t="shared" si="56"/>
        <v>5</v>
      </c>
      <c r="X184" s="454">
        <f t="shared" si="56"/>
        <v>13</v>
      </c>
      <c r="Y184" s="459">
        <f t="shared" si="56"/>
        <v>18</v>
      </c>
    </row>
    <row r="185" spans="2:16149" hidden="1" x14ac:dyDescent="0.2">
      <c r="B185" s="443" t="s">
        <v>36</v>
      </c>
      <c r="C185" s="461">
        <f t="shared" si="57"/>
        <v>4</v>
      </c>
      <c r="D185" s="468">
        <f t="shared" si="54"/>
        <v>0</v>
      </c>
      <c r="E185" s="461">
        <f t="shared" si="54"/>
        <v>1</v>
      </c>
      <c r="F185" s="468">
        <f t="shared" si="54"/>
        <v>1</v>
      </c>
      <c r="G185" s="461">
        <f t="shared" si="54"/>
        <v>0</v>
      </c>
      <c r="H185" s="468">
        <f t="shared" si="54"/>
        <v>10</v>
      </c>
      <c r="I185" s="461">
        <f t="shared" si="54"/>
        <v>0</v>
      </c>
      <c r="J185" s="468">
        <f t="shared" si="54"/>
        <v>1</v>
      </c>
      <c r="K185" s="461">
        <f t="shared" si="54"/>
        <v>0</v>
      </c>
      <c r="L185" s="468">
        <f t="shared" si="54"/>
        <v>1</v>
      </c>
      <c r="M185" s="461">
        <f t="shared" si="54"/>
        <v>0</v>
      </c>
      <c r="N185" s="468">
        <f t="shared" si="54"/>
        <v>0</v>
      </c>
      <c r="O185" s="461">
        <f t="shared" si="54"/>
        <v>0</v>
      </c>
      <c r="P185" s="468">
        <f t="shared" si="54"/>
        <v>0</v>
      </c>
      <c r="Q185" s="275"/>
      <c r="R185" s="482"/>
      <c r="S185" s="482"/>
      <c r="T185" s="484">
        <f t="shared" si="55"/>
        <v>34</v>
      </c>
      <c r="U185" s="477">
        <f t="shared" si="55"/>
        <v>23</v>
      </c>
      <c r="V185" s="14"/>
      <c r="W185" s="461">
        <f t="shared" si="56"/>
        <v>5</v>
      </c>
      <c r="X185" s="450">
        <f t="shared" si="56"/>
        <v>13</v>
      </c>
      <c r="Y185" s="457">
        <f t="shared" si="56"/>
        <v>18</v>
      </c>
    </row>
    <row r="186" spans="2:16149" hidden="1" x14ac:dyDescent="0.2">
      <c r="B186" s="443" t="s">
        <v>37</v>
      </c>
      <c r="C186" s="462">
        <f t="shared" si="57"/>
        <v>4</v>
      </c>
      <c r="D186" s="469">
        <f t="shared" si="54"/>
        <v>0</v>
      </c>
      <c r="E186" s="462">
        <f t="shared" si="54"/>
        <v>1</v>
      </c>
      <c r="F186" s="469">
        <f t="shared" si="54"/>
        <v>1</v>
      </c>
      <c r="G186" s="462">
        <f t="shared" si="54"/>
        <v>0</v>
      </c>
      <c r="H186" s="469">
        <f t="shared" si="54"/>
        <v>10</v>
      </c>
      <c r="I186" s="462">
        <f t="shared" si="54"/>
        <v>0</v>
      </c>
      <c r="J186" s="469">
        <f t="shared" si="54"/>
        <v>1</v>
      </c>
      <c r="K186" s="462">
        <f t="shared" si="54"/>
        <v>0</v>
      </c>
      <c r="L186" s="469">
        <f t="shared" si="54"/>
        <v>1</v>
      </c>
      <c r="M186" s="462">
        <f t="shared" si="54"/>
        <v>0</v>
      </c>
      <c r="N186" s="469">
        <f t="shared" si="54"/>
        <v>0</v>
      </c>
      <c r="O186" s="462">
        <f t="shared" si="54"/>
        <v>0</v>
      </c>
      <c r="P186" s="469">
        <f t="shared" si="54"/>
        <v>0</v>
      </c>
      <c r="Q186" s="275"/>
      <c r="R186" s="482"/>
      <c r="S186" s="482"/>
      <c r="T186" s="485">
        <f t="shared" si="55"/>
        <v>38</v>
      </c>
      <c r="U186" s="478">
        <f t="shared" si="55"/>
        <v>23</v>
      </c>
      <c r="V186" s="14"/>
      <c r="W186" s="462">
        <f t="shared" si="56"/>
        <v>5</v>
      </c>
      <c r="X186" s="452">
        <f t="shared" si="56"/>
        <v>13</v>
      </c>
      <c r="Y186" s="458">
        <f t="shared" si="56"/>
        <v>18</v>
      </c>
    </row>
    <row r="187" spans="2:16149" hidden="1" x14ac:dyDescent="0.2">
      <c r="B187" s="444" t="s">
        <v>38</v>
      </c>
      <c r="C187" s="461">
        <f t="shared" si="57"/>
        <v>4</v>
      </c>
      <c r="D187" s="468">
        <f t="shared" si="54"/>
        <v>0</v>
      </c>
      <c r="E187" s="461">
        <f t="shared" si="54"/>
        <v>1</v>
      </c>
      <c r="F187" s="468">
        <f t="shared" si="54"/>
        <v>1</v>
      </c>
      <c r="G187" s="461">
        <f t="shared" si="54"/>
        <v>0</v>
      </c>
      <c r="H187" s="468">
        <f t="shared" si="54"/>
        <v>10</v>
      </c>
      <c r="I187" s="461">
        <f t="shared" si="54"/>
        <v>0</v>
      </c>
      <c r="J187" s="468">
        <f t="shared" si="54"/>
        <v>1</v>
      </c>
      <c r="K187" s="461">
        <f t="shared" si="54"/>
        <v>0</v>
      </c>
      <c r="L187" s="468">
        <f t="shared" si="54"/>
        <v>1</v>
      </c>
      <c r="M187" s="461">
        <f t="shared" si="54"/>
        <v>0</v>
      </c>
      <c r="N187" s="468">
        <f t="shared" si="54"/>
        <v>0</v>
      </c>
      <c r="O187" s="461">
        <f t="shared" si="54"/>
        <v>0</v>
      </c>
      <c r="P187" s="468">
        <f t="shared" si="54"/>
        <v>0</v>
      </c>
      <c r="Q187" s="275"/>
      <c r="R187" s="482"/>
      <c r="S187" s="482"/>
      <c r="T187" s="484">
        <f t="shared" si="55"/>
        <v>38</v>
      </c>
      <c r="U187" s="477">
        <f t="shared" si="55"/>
        <v>24</v>
      </c>
      <c r="V187" s="14"/>
      <c r="W187" s="461">
        <f t="shared" si="56"/>
        <v>5</v>
      </c>
      <c r="X187" s="450">
        <f t="shared" si="56"/>
        <v>13</v>
      </c>
      <c r="Y187" s="457">
        <f t="shared" si="56"/>
        <v>18</v>
      </c>
    </row>
    <row r="188" spans="2:16149" hidden="1" x14ac:dyDescent="0.2">
      <c r="B188" s="443" t="s">
        <v>39</v>
      </c>
      <c r="C188" s="461">
        <f t="shared" si="57"/>
        <v>4</v>
      </c>
      <c r="D188" s="468">
        <f t="shared" si="54"/>
        <v>1</v>
      </c>
      <c r="E188" s="461">
        <f t="shared" si="54"/>
        <v>1</v>
      </c>
      <c r="F188" s="468">
        <f t="shared" si="54"/>
        <v>1</v>
      </c>
      <c r="G188" s="461">
        <f t="shared" si="54"/>
        <v>0</v>
      </c>
      <c r="H188" s="468">
        <f t="shared" si="54"/>
        <v>10</v>
      </c>
      <c r="I188" s="461">
        <f t="shared" si="54"/>
        <v>0</v>
      </c>
      <c r="J188" s="468">
        <f t="shared" si="54"/>
        <v>2</v>
      </c>
      <c r="K188" s="461">
        <f t="shared" si="54"/>
        <v>0</v>
      </c>
      <c r="L188" s="468">
        <f t="shared" si="54"/>
        <v>1</v>
      </c>
      <c r="M188" s="461">
        <f t="shared" si="54"/>
        <v>0</v>
      </c>
      <c r="N188" s="468">
        <f t="shared" si="54"/>
        <v>0</v>
      </c>
      <c r="O188" s="461">
        <f t="shared" si="54"/>
        <v>0</v>
      </c>
      <c r="P188" s="468">
        <f t="shared" si="54"/>
        <v>0</v>
      </c>
      <c r="Q188" s="275"/>
      <c r="R188" s="482"/>
      <c r="S188" s="482"/>
      <c r="T188" s="484">
        <f t="shared" si="55"/>
        <v>40</v>
      </c>
      <c r="U188" s="477">
        <f t="shared" si="55"/>
        <v>24</v>
      </c>
      <c r="V188" s="14"/>
      <c r="W188" s="461">
        <f t="shared" si="56"/>
        <v>5</v>
      </c>
      <c r="X188" s="450">
        <f t="shared" si="56"/>
        <v>15</v>
      </c>
      <c r="Y188" s="457">
        <f t="shared" si="56"/>
        <v>20</v>
      </c>
    </row>
    <row r="189" spans="2:16149" ht="13.5" hidden="1" thickBot="1" x14ac:dyDescent="0.25">
      <c r="B189" s="446" t="s">
        <v>40</v>
      </c>
      <c r="C189" s="464">
        <f t="shared" si="57"/>
        <v>4</v>
      </c>
      <c r="D189" s="471">
        <f t="shared" si="54"/>
        <v>1</v>
      </c>
      <c r="E189" s="464">
        <f t="shared" si="54"/>
        <v>1</v>
      </c>
      <c r="F189" s="471">
        <f t="shared" si="54"/>
        <v>1</v>
      </c>
      <c r="G189" s="464">
        <f t="shared" si="54"/>
        <v>0</v>
      </c>
      <c r="H189" s="471">
        <f t="shared" si="54"/>
        <v>10</v>
      </c>
      <c r="I189" s="464">
        <f t="shared" si="54"/>
        <v>0</v>
      </c>
      <c r="J189" s="471">
        <f t="shared" si="54"/>
        <v>4</v>
      </c>
      <c r="K189" s="464">
        <f t="shared" si="54"/>
        <v>0</v>
      </c>
      <c r="L189" s="471">
        <f t="shared" si="54"/>
        <v>1</v>
      </c>
      <c r="M189" s="464">
        <f t="shared" si="54"/>
        <v>0</v>
      </c>
      <c r="N189" s="471">
        <f t="shared" si="54"/>
        <v>0</v>
      </c>
      <c r="O189" s="464">
        <f t="shared" si="54"/>
        <v>0</v>
      </c>
      <c r="P189" s="471">
        <f t="shared" si="54"/>
        <v>0</v>
      </c>
      <c r="Q189" s="275"/>
      <c r="R189" s="482"/>
      <c r="S189" s="482"/>
      <c r="T189" s="487">
        <f t="shared" si="55"/>
        <v>43</v>
      </c>
      <c r="U189" s="481">
        <f t="shared" si="55"/>
        <v>24</v>
      </c>
      <c r="V189" s="14"/>
      <c r="W189" s="464">
        <f t="shared" si="56"/>
        <v>5</v>
      </c>
      <c r="X189" s="465">
        <f t="shared" si="56"/>
        <v>17</v>
      </c>
      <c r="Y189" s="460">
        <f t="shared" si="56"/>
        <v>22</v>
      </c>
    </row>
    <row r="190" spans="2:16149" hidden="1" x14ac:dyDescent="0.2"/>
  </sheetData>
  <mergeCells count="85">
    <mergeCell ref="B2:M2"/>
    <mergeCell ref="N2:O2"/>
    <mergeCell ref="C6:E6"/>
    <mergeCell ref="F6:H6"/>
    <mergeCell ref="I6:K6"/>
    <mergeCell ref="L6:N6"/>
    <mergeCell ref="O6:Q6"/>
    <mergeCell ref="T19:V19"/>
    <mergeCell ref="T6:Y6"/>
    <mergeCell ref="T7:V7"/>
    <mergeCell ref="T8:V8"/>
    <mergeCell ref="T9:V9"/>
    <mergeCell ref="T10:V10"/>
    <mergeCell ref="T11:V11"/>
    <mergeCell ref="T12:V12"/>
    <mergeCell ref="T14:Y15"/>
    <mergeCell ref="T16:V16"/>
    <mergeCell ref="T17:V17"/>
    <mergeCell ref="T18:V18"/>
    <mergeCell ref="T38:V38"/>
    <mergeCell ref="T20:V20"/>
    <mergeCell ref="T24:Y24"/>
    <mergeCell ref="T25:V25"/>
    <mergeCell ref="T26:V26"/>
    <mergeCell ref="T27:V27"/>
    <mergeCell ref="T28:V28"/>
    <mergeCell ref="T29:V29"/>
    <mergeCell ref="T30:V30"/>
    <mergeCell ref="T35:Y35"/>
    <mergeCell ref="T36:V36"/>
    <mergeCell ref="T37:V37"/>
    <mergeCell ref="T39:V39"/>
    <mergeCell ref="T40:V40"/>
    <mergeCell ref="J41:K41"/>
    <mergeCell ref="T41:V41"/>
    <mergeCell ref="C43:D43"/>
    <mergeCell ref="E43:F43"/>
    <mergeCell ref="G43:H43"/>
    <mergeCell ref="I43:J43"/>
    <mergeCell ref="K43:L43"/>
    <mergeCell ref="M43:N43"/>
    <mergeCell ref="O43:P43"/>
    <mergeCell ref="R43:U43"/>
    <mergeCell ref="W43:Y43"/>
    <mergeCell ref="C73:D73"/>
    <mergeCell ref="E73:F73"/>
    <mergeCell ref="G73:H73"/>
    <mergeCell ref="I73:J73"/>
    <mergeCell ref="K73:L73"/>
    <mergeCell ref="M73:N73"/>
    <mergeCell ref="O73:P73"/>
    <mergeCell ref="Q73:R73"/>
    <mergeCell ref="T73:U73"/>
    <mergeCell ref="V73:V74"/>
    <mergeCell ref="W73:Y73"/>
    <mergeCell ref="C103:D103"/>
    <mergeCell ref="E103:F103"/>
    <mergeCell ref="G103:H103"/>
    <mergeCell ref="I103:J103"/>
    <mergeCell ref="K103:L103"/>
    <mergeCell ref="C133:D133"/>
    <mergeCell ref="E133:F133"/>
    <mergeCell ref="G133:H133"/>
    <mergeCell ref="I133:J133"/>
    <mergeCell ref="K133:L133"/>
    <mergeCell ref="M163:N163"/>
    <mergeCell ref="O103:P103"/>
    <mergeCell ref="Q103:R103"/>
    <mergeCell ref="S103:T103"/>
    <mergeCell ref="W103:Y103"/>
    <mergeCell ref="M133:N133"/>
    <mergeCell ref="O163:P163"/>
    <mergeCell ref="T163:U163"/>
    <mergeCell ref="V163:V164"/>
    <mergeCell ref="W163:Y163"/>
    <mergeCell ref="O133:P133"/>
    <mergeCell ref="Q133:R133"/>
    <mergeCell ref="T133:U133"/>
    <mergeCell ref="W133:Y133"/>
    <mergeCell ref="M103:N103"/>
    <mergeCell ref="C163:D163"/>
    <mergeCell ref="E163:F163"/>
    <mergeCell ref="G163:H163"/>
    <mergeCell ref="I163:J163"/>
    <mergeCell ref="K163:L163"/>
  </mergeCells>
  <conditionalFormatting sqref="C8:Q21 C165:Y177 C75:Y87 C105:Y117 C135:Y147 C45:Y57">
    <cfRule type="expression" dxfId="67" priority="17">
      <formula>IF(C8=0,1,0)</formula>
    </cfRule>
  </conditionalFormatting>
  <conditionalFormatting sqref="E8:E19 H8:H19 K8:K19 N8:N19 C20:P21 Q8:Q21 Y75:Y87 Y105:Y117 Y135:Y147 Y165:Y177 C177:X177 C117:X117 C147:X147 C87:X87 C57:X57 Y45:Y57">
    <cfRule type="expression" dxfId="66" priority="16">
      <formula>IF(C8=0,1,0)</formula>
    </cfRule>
  </conditionalFormatting>
  <conditionalFormatting sqref="Q58:Q69 V58:V69">
    <cfRule type="expression" dxfId="65" priority="14">
      <formula>IF(Q58=0,1,0)</formula>
    </cfRule>
  </conditionalFormatting>
  <conditionalFormatting sqref="Q58:Q69 V58:V69">
    <cfRule type="expression" dxfId="64" priority="15">
      <formula>IF(Q58=0,1,0)</formula>
    </cfRule>
  </conditionalFormatting>
  <conditionalFormatting sqref="Q178:Q189 V178:V189">
    <cfRule type="expression" dxfId="63" priority="10">
      <formula>IF(Q178=0,1,0)</formula>
    </cfRule>
  </conditionalFormatting>
  <conditionalFormatting sqref="V148:V159">
    <cfRule type="expression" dxfId="62" priority="13">
      <formula>IF(V148=0,1,0)</formula>
    </cfRule>
  </conditionalFormatting>
  <conditionalFormatting sqref="V148:V159">
    <cfRule type="expression" dxfId="61" priority="12">
      <formula>IF(V148=0,1,0)</formula>
    </cfRule>
  </conditionalFormatting>
  <conditionalFormatting sqref="Q178:Q189 V178:V189">
    <cfRule type="expression" dxfId="60" priority="11">
      <formula>IF(Q178=0,1,0)</formula>
    </cfRule>
  </conditionalFormatting>
  <conditionalFormatting sqref="R20">
    <cfRule type="expression" dxfId="59" priority="9">
      <formula>IF(R20=0,1,0)</formula>
    </cfRule>
  </conditionalFormatting>
  <conditionalFormatting sqref="R20">
    <cfRule type="expression" dxfId="58" priority="8">
      <formula>IF(R20=0,1,0)</formula>
    </cfRule>
  </conditionalFormatting>
  <conditionalFormatting sqref="W39:X39 W41:X41 Y36:Y41">
    <cfRule type="expression" dxfId="57" priority="4">
      <formula>IF(W36=0,1,0)</formula>
    </cfRule>
  </conditionalFormatting>
  <conditionalFormatting sqref="W36:Y41">
    <cfRule type="expression" dxfId="56" priority="5">
      <formula>IF(W36=0,1,0)</formula>
    </cfRule>
  </conditionalFormatting>
  <conditionalFormatting sqref="W30:X30 Y26:Y30">
    <cfRule type="expression" dxfId="55" priority="2">
      <formula>IF(W26=0,1,0)</formula>
    </cfRule>
  </conditionalFormatting>
  <conditionalFormatting sqref="W26:Y30">
    <cfRule type="expression" dxfId="54" priority="3">
      <formula>IF(W26=0,1,0)</formula>
    </cfRule>
  </conditionalFormatting>
  <conditionalFormatting sqref="W8:Y12">
    <cfRule type="expression" dxfId="53" priority="7">
      <formula>IF(W8=0,1,0)</formula>
    </cfRule>
  </conditionalFormatting>
  <conditionalFormatting sqref="W12:X12 Y8:Y12 Y16:Y19 Y21">
    <cfRule type="expression" dxfId="52" priority="6">
      <formula>IF(W8=0,1,0)</formula>
    </cfRule>
  </conditionalFormatting>
  <conditionalFormatting sqref="Y20">
    <cfRule type="expression" dxfId="51" priority="1">
      <formula>IF(Y20=0,1,0)</formula>
    </cfRule>
  </conditionalFormatting>
  <pageMargins left="0.25" right="0.25" top="0.75" bottom="0.75" header="0.3" footer="0.3"/>
  <pageSetup paperSize="8" scale="43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WC190"/>
  <sheetViews>
    <sheetView zoomScale="50" zoomScaleNormal="50" zoomScalePageLayoutView="50" workbookViewId="0">
      <pane xSplit="2" topLeftCell="C1" activePane="topRight" state="frozen"/>
      <selection pane="topRight" activeCell="S32" sqref="S32"/>
    </sheetView>
  </sheetViews>
  <sheetFormatPr defaultColWidth="0" defaultRowHeight="12.75" x14ac:dyDescent="0.2"/>
  <cols>
    <col min="1" max="1" width="2.85546875" style="1" customWidth="1"/>
    <col min="2" max="2" width="23.28515625" style="1" customWidth="1"/>
    <col min="3" max="20" width="13.7109375" style="1" customWidth="1"/>
    <col min="21" max="21" width="13.7109375" style="10" customWidth="1"/>
    <col min="22" max="22" width="3.140625" style="10" customWidth="1"/>
    <col min="23" max="25" width="13.7109375" style="1" customWidth="1"/>
    <col min="26" max="26" width="2.7109375" style="1" customWidth="1"/>
    <col min="27" max="27" width="11.7109375" style="1" bestFit="1" customWidth="1"/>
    <col min="28" max="250" width="8.85546875" style="1" hidden="1"/>
    <col min="251" max="251" width="23.28515625" style="1" hidden="1"/>
    <col min="252" max="252" width="12.28515625" style="1" hidden="1"/>
    <col min="253" max="253" width="10.28515625" style="1" hidden="1"/>
    <col min="254" max="254" width="10" style="1" hidden="1"/>
    <col min="255" max="255" width="11.42578125" style="1" hidden="1"/>
    <col min="256" max="256" width="10.7109375" style="1" hidden="1"/>
    <col min="257" max="257" width="10.28515625" style="1" hidden="1"/>
    <col min="258" max="258" width="9.7109375" style="1" hidden="1"/>
    <col min="259" max="259" width="10.7109375" style="1" hidden="1"/>
    <col min="260" max="261" width="9.7109375" style="1" hidden="1"/>
    <col min="262" max="262" width="10.7109375" style="1" hidden="1"/>
    <col min="263" max="263" width="12.42578125" style="1" hidden="1"/>
    <col min="264" max="264" width="12" style="1" hidden="1"/>
    <col min="265" max="265" width="8.85546875" style="1" hidden="1"/>
    <col min="266" max="266" width="11.28515625" style="1" hidden="1"/>
    <col min="267" max="267" width="10.7109375" style="1" hidden="1"/>
    <col min="268" max="268" width="9.42578125" style="1" hidden="1"/>
    <col min="269" max="269" width="12.7109375" style="1" hidden="1"/>
    <col min="270" max="270" width="10.140625" style="1" hidden="1"/>
    <col min="271" max="272" width="11.7109375" style="1" hidden="1"/>
    <col min="273" max="273" width="2.7109375" style="1" hidden="1"/>
    <col min="274" max="275" width="11.7109375" style="1" hidden="1"/>
    <col min="276" max="276" width="10.7109375" style="1" hidden="1"/>
    <col min="277" max="277" width="11.28515625" style="1" hidden="1"/>
    <col min="278" max="506" width="8.85546875" style="1" hidden="1"/>
    <col min="507" max="507" width="23.28515625" style="1" hidden="1"/>
    <col min="508" max="508" width="12.28515625" style="1" hidden="1"/>
    <col min="509" max="509" width="10.28515625" style="1" hidden="1"/>
    <col min="510" max="510" width="10" style="1" hidden="1"/>
    <col min="511" max="511" width="11.42578125" style="1" hidden="1"/>
    <col min="512" max="512" width="10.7109375" style="1" hidden="1"/>
    <col min="513" max="513" width="10.28515625" style="1" hidden="1"/>
    <col min="514" max="514" width="9.7109375" style="1" hidden="1"/>
    <col min="515" max="515" width="10.7109375" style="1" hidden="1"/>
    <col min="516" max="517" width="9.7109375" style="1" hidden="1"/>
    <col min="518" max="518" width="10.7109375" style="1" hidden="1"/>
    <col min="519" max="519" width="12.42578125" style="1" hidden="1"/>
    <col min="520" max="520" width="12" style="1" hidden="1"/>
    <col min="521" max="521" width="8.85546875" style="1" hidden="1"/>
    <col min="522" max="522" width="11.28515625" style="1" hidden="1"/>
    <col min="523" max="523" width="10.7109375" style="1" hidden="1"/>
    <col min="524" max="524" width="9.42578125" style="1" hidden="1"/>
    <col min="525" max="525" width="12.7109375" style="1" hidden="1"/>
    <col min="526" max="526" width="10.140625" style="1" hidden="1"/>
    <col min="527" max="528" width="11.7109375" style="1" hidden="1"/>
    <col min="529" max="529" width="2.7109375" style="1" hidden="1"/>
    <col min="530" max="531" width="11.7109375" style="1" hidden="1"/>
    <col min="532" max="532" width="10.7109375" style="1" hidden="1"/>
    <col min="533" max="533" width="11.28515625" style="1" hidden="1"/>
    <col min="534" max="762" width="8.85546875" style="1" hidden="1"/>
    <col min="763" max="763" width="23.28515625" style="1" hidden="1"/>
    <col min="764" max="764" width="12.28515625" style="1" hidden="1"/>
    <col min="765" max="765" width="10.28515625" style="1" hidden="1"/>
    <col min="766" max="766" width="10" style="1" hidden="1"/>
    <col min="767" max="767" width="11.42578125" style="1" hidden="1"/>
    <col min="768" max="768" width="10.7109375" style="1" hidden="1"/>
    <col min="769" max="769" width="10.28515625" style="1" hidden="1"/>
    <col min="770" max="770" width="9.7109375" style="1" hidden="1"/>
    <col min="771" max="771" width="10.7109375" style="1" hidden="1"/>
    <col min="772" max="773" width="9.7109375" style="1" hidden="1"/>
    <col min="774" max="774" width="10.7109375" style="1" hidden="1"/>
    <col min="775" max="775" width="12.42578125" style="1" hidden="1"/>
    <col min="776" max="776" width="12" style="1" hidden="1"/>
    <col min="777" max="777" width="8.85546875" style="1" hidden="1"/>
    <col min="778" max="778" width="11.28515625" style="1" hidden="1"/>
    <col min="779" max="779" width="10.7109375" style="1" hidden="1"/>
    <col min="780" max="780" width="9.42578125" style="1" hidden="1"/>
    <col min="781" max="781" width="12.7109375" style="1" hidden="1"/>
    <col min="782" max="782" width="10.140625" style="1" hidden="1"/>
    <col min="783" max="784" width="11.7109375" style="1" hidden="1"/>
    <col min="785" max="785" width="2.7109375" style="1" hidden="1"/>
    <col min="786" max="787" width="11.7109375" style="1" hidden="1"/>
    <col min="788" max="788" width="10.7109375" style="1" hidden="1"/>
    <col min="789" max="789" width="11.28515625" style="1" hidden="1"/>
    <col min="790" max="1018" width="8.85546875" style="1" hidden="1"/>
    <col min="1019" max="1019" width="23.28515625" style="1" hidden="1"/>
    <col min="1020" max="1020" width="12.28515625" style="1" hidden="1"/>
    <col min="1021" max="1021" width="10.28515625" style="1" hidden="1"/>
    <col min="1022" max="1022" width="10" style="1" hidden="1"/>
    <col min="1023" max="1023" width="11.42578125" style="1" hidden="1"/>
    <col min="1024" max="1024" width="10.7109375" style="1" hidden="1"/>
    <col min="1025" max="1025" width="10.28515625" style="1" hidden="1"/>
    <col min="1026" max="1026" width="9.7109375" style="1" hidden="1"/>
    <col min="1027" max="1027" width="10.7109375" style="1" hidden="1"/>
    <col min="1028" max="1029" width="9.7109375" style="1" hidden="1"/>
    <col min="1030" max="1030" width="10.7109375" style="1" hidden="1"/>
    <col min="1031" max="1031" width="12.42578125" style="1" hidden="1"/>
    <col min="1032" max="1032" width="12" style="1" hidden="1"/>
    <col min="1033" max="1033" width="8.85546875" style="1" hidden="1"/>
    <col min="1034" max="1034" width="11.28515625" style="1" hidden="1"/>
    <col min="1035" max="1035" width="10.7109375" style="1" hidden="1"/>
    <col min="1036" max="1036" width="9.42578125" style="1" hidden="1"/>
    <col min="1037" max="1037" width="12.7109375" style="1" hidden="1"/>
    <col min="1038" max="1038" width="10.140625" style="1" hidden="1"/>
    <col min="1039" max="1040" width="11.7109375" style="1" hidden="1"/>
    <col min="1041" max="1041" width="2.7109375" style="1" hidden="1"/>
    <col min="1042" max="1043" width="11.7109375" style="1" hidden="1"/>
    <col min="1044" max="1044" width="10.7109375" style="1" hidden="1"/>
    <col min="1045" max="1045" width="11.28515625" style="1" hidden="1"/>
    <col min="1046" max="1274" width="8.85546875" style="1" hidden="1"/>
    <col min="1275" max="1275" width="23.28515625" style="1" hidden="1"/>
    <col min="1276" max="1276" width="12.28515625" style="1" hidden="1"/>
    <col min="1277" max="1277" width="10.28515625" style="1" hidden="1"/>
    <col min="1278" max="1278" width="10" style="1" hidden="1"/>
    <col min="1279" max="1279" width="11.42578125" style="1" hidden="1"/>
    <col min="1280" max="1280" width="10.7109375" style="1" hidden="1"/>
    <col min="1281" max="1281" width="10.28515625" style="1" hidden="1"/>
    <col min="1282" max="1282" width="9.7109375" style="1" hidden="1"/>
    <col min="1283" max="1283" width="10.7109375" style="1" hidden="1"/>
    <col min="1284" max="1285" width="9.7109375" style="1" hidden="1"/>
    <col min="1286" max="1286" width="10.7109375" style="1" hidden="1"/>
    <col min="1287" max="1287" width="12.42578125" style="1" hidden="1"/>
    <col min="1288" max="1288" width="12" style="1" hidden="1"/>
    <col min="1289" max="1289" width="8.85546875" style="1" hidden="1"/>
    <col min="1290" max="1290" width="11.28515625" style="1" hidden="1"/>
    <col min="1291" max="1291" width="10.7109375" style="1" hidden="1"/>
    <col min="1292" max="1292" width="9.42578125" style="1" hidden="1"/>
    <col min="1293" max="1293" width="12.7109375" style="1" hidden="1"/>
    <col min="1294" max="1294" width="10.140625" style="1" hidden="1"/>
    <col min="1295" max="1296" width="11.7109375" style="1" hidden="1"/>
    <col min="1297" max="1297" width="2.7109375" style="1" hidden="1"/>
    <col min="1298" max="1299" width="11.7109375" style="1" hidden="1"/>
    <col min="1300" max="1300" width="10.7109375" style="1" hidden="1"/>
    <col min="1301" max="1301" width="11.28515625" style="1" hidden="1"/>
    <col min="1302" max="1530" width="8.85546875" style="1" hidden="1"/>
    <col min="1531" max="1531" width="23.28515625" style="1" hidden="1"/>
    <col min="1532" max="1532" width="12.28515625" style="1" hidden="1"/>
    <col min="1533" max="1533" width="10.28515625" style="1" hidden="1"/>
    <col min="1534" max="1534" width="10" style="1" hidden="1"/>
    <col min="1535" max="1535" width="11.42578125" style="1" hidden="1"/>
    <col min="1536" max="1536" width="10.7109375" style="1" hidden="1"/>
    <col min="1537" max="1537" width="10.28515625" style="1" hidden="1"/>
    <col min="1538" max="1538" width="9.7109375" style="1" hidden="1"/>
    <col min="1539" max="1539" width="10.7109375" style="1" hidden="1"/>
    <col min="1540" max="1541" width="9.7109375" style="1" hidden="1"/>
    <col min="1542" max="1542" width="10.7109375" style="1" hidden="1"/>
    <col min="1543" max="1543" width="12.42578125" style="1" hidden="1"/>
    <col min="1544" max="1544" width="12" style="1" hidden="1"/>
    <col min="1545" max="1545" width="8.85546875" style="1" hidden="1"/>
    <col min="1546" max="1546" width="11.28515625" style="1" hidden="1"/>
    <col min="1547" max="1547" width="10.7109375" style="1" hidden="1"/>
    <col min="1548" max="1548" width="9.42578125" style="1" hidden="1"/>
    <col min="1549" max="1549" width="12.7109375" style="1" hidden="1"/>
    <col min="1550" max="1550" width="10.140625" style="1" hidden="1"/>
    <col min="1551" max="1552" width="11.7109375" style="1" hidden="1"/>
    <col min="1553" max="1553" width="2.7109375" style="1" hidden="1"/>
    <col min="1554" max="1555" width="11.7109375" style="1" hidden="1"/>
    <col min="1556" max="1556" width="10.7109375" style="1" hidden="1"/>
    <col min="1557" max="1557" width="11.28515625" style="1" hidden="1"/>
    <col min="1558" max="1786" width="8.85546875" style="1" hidden="1"/>
    <col min="1787" max="1787" width="23.28515625" style="1" hidden="1"/>
    <col min="1788" max="1788" width="12.28515625" style="1" hidden="1"/>
    <col min="1789" max="1789" width="10.28515625" style="1" hidden="1"/>
    <col min="1790" max="1790" width="10" style="1" hidden="1"/>
    <col min="1791" max="1791" width="11.42578125" style="1" hidden="1"/>
    <col min="1792" max="1792" width="10.7109375" style="1" hidden="1"/>
    <col min="1793" max="1793" width="10.28515625" style="1" hidden="1"/>
    <col min="1794" max="1794" width="9.7109375" style="1" hidden="1"/>
    <col min="1795" max="1795" width="10.7109375" style="1" hidden="1"/>
    <col min="1796" max="1797" width="9.7109375" style="1" hidden="1"/>
    <col min="1798" max="1798" width="10.7109375" style="1" hidden="1"/>
    <col min="1799" max="1799" width="12.42578125" style="1" hidden="1"/>
    <col min="1800" max="1800" width="12" style="1" hidden="1"/>
    <col min="1801" max="1801" width="8.85546875" style="1" hidden="1"/>
    <col min="1802" max="1802" width="11.28515625" style="1" hidden="1"/>
    <col min="1803" max="1803" width="10.7109375" style="1" hidden="1"/>
    <col min="1804" max="1804" width="9.42578125" style="1" hidden="1"/>
    <col min="1805" max="1805" width="12.7109375" style="1" hidden="1"/>
    <col min="1806" max="1806" width="10.140625" style="1" hidden="1"/>
    <col min="1807" max="1808" width="11.7109375" style="1" hidden="1"/>
    <col min="1809" max="1809" width="2.7109375" style="1" hidden="1"/>
    <col min="1810" max="1811" width="11.7109375" style="1" hidden="1"/>
    <col min="1812" max="1812" width="10.7109375" style="1" hidden="1"/>
    <col min="1813" max="1813" width="11.28515625" style="1" hidden="1"/>
    <col min="1814" max="2042" width="8.85546875" style="1" hidden="1"/>
    <col min="2043" max="2043" width="23.28515625" style="1" hidden="1"/>
    <col min="2044" max="2044" width="12.28515625" style="1" hidden="1"/>
    <col min="2045" max="2045" width="10.28515625" style="1" hidden="1"/>
    <col min="2046" max="2046" width="10" style="1" hidden="1"/>
    <col min="2047" max="2047" width="11.42578125" style="1" hidden="1"/>
    <col min="2048" max="2048" width="10.7109375" style="1" hidden="1"/>
    <col min="2049" max="2049" width="10.28515625" style="1" hidden="1"/>
    <col min="2050" max="2050" width="9.7109375" style="1" hidden="1"/>
    <col min="2051" max="2051" width="10.7109375" style="1" hidden="1"/>
    <col min="2052" max="2053" width="9.7109375" style="1" hidden="1"/>
    <col min="2054" max="2054" width="10.7109375" style="1" hidden="1"/>
    <col min="2055" max="2055" width="12.42578125" style="1" hidden="1"/>
    <col min="2056" max="2056" width="12" style="1" hidden="1"/>
    <col min="2057" max="2057" width="8.85546875" style="1" hidden="1"/>
    <col min="2058" max="2058" width="11.28515625" style="1" hidden="1"/>
    <col min="2059" max="2059" width="10.7109375" style="1" hidden="1"/>
    <col min="2060" max="2060" width="9.42578125" style="1" hidden="1"/>
    <col min="2061" max="2061" width="12.7109375" style="1" hidden="1"/>
    <col min="2062" max="2062" width="10.140625" style="1" hidden="1"/>
    <col min="2063" max="2064" width="11.7109375" style="1" hidden="1"/>
    <col min="2065" max="2065" width="2.7109375" style="1" hidden="1"/>
    <col min="2066" max="2067" width="11.7109375" style="1" hidden="1"/>
    <col min="2068" max="2068" width="10.7109375" style="1" hidden="1"/>
    <col min="2069" max="2069" width="11.28515625" style="1" hidden="1"/>
    <col min="2070" max="2298" width="8.85546875" style="1" hidden="1"/>
    <col min="2299" max="2299" width="23.28515625" style="1" hidden="1"/>
    <col min="2300" max="2300" width="12.28515625" style="1" hidden="1"/>
    <col min="2301" max="2301" width="10.28515625" style="1" hidden="1"/>
    <col min="2302" max="2302" width="10" style="1" hidden="1"/>
    <col min="2303" max="2303" width="11.42578125" style="1" hidden="1"/>
    <col min="2304" max="2304" width="10.7109375" style="1" hidden="1"/>
    <col min="2305" max="2305" width="10.28515625" style="1" hidden="1"/>
    <col min="2306" max="2306" width="9.7109375" style="1" hidden="1"/>
    <col min="2307" max="2307" width="10.7109375" style="1" hidden="1"/>
    <col min="2308" max="2309" width="9.7109375" style="1" hidden="1"/>
    <col min="2310" max="2310" width="10.7109375" style="1" hidden="1"/>
    <col min="2311" max="2311" width="12.42578125" style="1" hidden="1"/>
    <col min="2312" max="2312" width="12" style="1" hidden="1"/>
    <col min="2313" max="2313" width="8.85546875" style="1" hidden="1"/>
    <col min="2314" max="2314" width="11.28515625" style="1" hidden="1"/>
    <col min="2315" max="2315" width="10.7109375" style="1" hidden="1"/>
    <col min="2316" max="2316" width="9.42578125" style="1" hidden="1"/>
    <col min="2317" max="2317" width="12.7109375" style="1" hidden="1"/>
    <col min="2318" max="2318" width="10.140625" style="1" hidden="1"/>
    <col min="2319" max="2320" width="11.7109375" style="1" hidden="1"/>
    <col min="2321" max="2321" width="2.7109375" style="1" hidden="1"/>
    <col min="2322" max="2323" width="11.7109375" style="1" hidden="1"/>
    <col min="2324" max="2324" width="10.7109375" style="1" hidden="1"/>
    <col min="2325" max="2325" width="11.28515625" style="1" hidden="1"/>
    <col min="2326" max="2554" width="8.85546875" style="1" hidden="1"/>
    <col min="2555" max="2555" width="23.28515625" style="1" hidden="1"/>
    <col min="2556" max="2556" width="12.28515625" style="1" hidden="1"/>
    <col min="2557" max="2557" width="10.28515625" style="1" hidden="1"/>
    <col min="2558" max="2558" width="10" style="1" hidden="1"/>
    <col min="2559" max="2559" width="11.42578125" style="1" hidden="1"/>
    <col min="2560" max="2560" width="10.7109375" style="1" hidden="1"/>
    <col min="2561" max="2561" width="10.28515625" style="1" hidden="1"/>
    <col min="2562" max="2562" width="9.7109375" style="1" hidden="1"/>
    <col min="2563" max="2563" width="10.7109375" style="1" hidden="1"/>
    <col min="2564" max="2565" width="9.7109375" style="1" hidden="1"/>
    <col min="2566" max="2566" width="10.7109375" style="1" hidden="1"/>
    <col min="2567" max="2567" width="12.42578125" style="1" hidden="1"/>
    <col min="2568" max="2568" width="12" style="1" hidden="1"/>
    <col min="2569" max="2569" width="8.85546875" style="1" hidden="1"/>
    <col min="2570" max="2570" width="11.28515625" style="1" hidden="1"/>
    <col min="2571" max="2571" width="10.7109375" style="1" hidden="1"/>
    <col min="2572" max="2572" width="9.42578125" style="1" hidden="1"/>
    <col min="2573" max="2573" width="12.7109375" style="1" hidden="1"/>
    <col min="2574" max="2574" width="10.140625" style="1" hidden="1"/>
    <col min="2575" max="2576" width="11.7109375" style="1" hidden="1"/>
    <col min="2577" max="2577" width="2.7109375" style="1" hidden="1"/>
    <col min="2578" max="2579" width="11.7109375" style="1" hidden="1"/>
    <col min="2580" max="2580" width="10.7109375" style="1" hidden="1"/>
    <col min="2581" max="2581" width="11.28515625" style="1" hidden="1"/>
    <col min="2582" max="2810" width="8.85546875" style="1" hidden="1"/>
    <col min="2811" max="2811" width="23.28515625" style="1" hidden="1"/>
    <col min="2812" max="2812" width="12.28515625" style="1" hidden="1"/>
    <col min="2813" max="2813" width="10.28515625" style="1" hidden="1"/>
    <col min="2814" max="2814" width="10" style="1" hidden="1"/>
    <col min="2815" max="2815" width="11.42578125" style="1" hidden="1"/>
    <col min="2816" max="2816" width="10.7109375" style="1" hidden="1"/>
    <col min="2817" max="2817" width="10.28515625" style="1" hidden="1"/>
    <col min="2818" max="2818" width="9.7109375" style="1" hidden="1"/>
    <col min="2819" max="2819" width="10.7109375" style="1" hidden="1"/>
    <col min="2820" max="2821" width="9.7109375" style="1" hidden="1"/>
    <col min="2822" max="2822" width="10.7109375" style="1" hidden="1"/>
    <col min="2823" max="2823" width="12.42578125" style="1" hidden="1"/>
    <col min="2824" max="2824" width="12" style="1" hidden="1"/>
    <col min="2825" max="2825" width="8.85546875" style="1" hidden="1"/>
    <col min="2826" max="2826" width="11.28515625" style="1" hidden="1"/>
    <col min="2827" max="2827" width="10.7109375" style="1" hidden="1"/>
    <col min="2828" max="2828" width="9.42578125" style="1" hidden="1"/>
    <col min="2829" max="2829" width="12.7109375" style="1" hidden="1"/>
    <col min="2830" max="2830" width="10.140625" style="1" hidden="1"/>
    <col min="2831" max="2832" width="11.7109375" style="1" hidden="1"/>
    <col min="2833" max="2833" width="2.7109375" style="1" hidden="1"/>
    <col min="2834" max="2835" width="11.7109375" style="1" hidden="1"/>
    <col min="2836" max="2836" width="10.7109375" style="1" hidden="1"/>
    <col min="2837" max="2837" width="11.28515625" style="1" hidden="1"/>
    <col min="2838" max="3066" width="8.85546875" style="1" hidden="1"/>
    <col min="3067" max="3067" width="23.28515625" style="1" hidden="1"/>
    <col min="3068" max="3068" width="12.28515625" style="1" hidden="1"/>
    <col min="3069" max="3069" width="10.28515625" style="1" hidden="1"/>
    <col min="3070" max="3070" width="10" style="1" hidden="1"/>
    <col min="3071" max="3071" width="11.42578125" style="1" hidden="1"/>
    <col min="3072" max="3072" width="10.7109375" style="1" hidden="1"/>
    <col min="3073" max="3073" width="10.28515625" style="1" hidden="1"/>
    <col min="3074" max="3074" width="9.7109375" style="1" hidden="1"/>
    <col min="3075" max="3075" width="10.7109375" style="1" hidden="1"/>
    <col min="3076" max="3077" width="9.7109375" style="1" hidden="1"/>
    <col min="3078" max="3078" width="10.7109375" style="1" hidden="1"/>
    <col min="3079" max="3079" width="12.42578125" style="1" hidden="1"/>
    <col min="3080" max="3080" width="12" style="1" hidden="1"/>
    <col min="3081" max="3081" width="8.85546875" style="1" hidden="1"/>
    <col min="3082" max="3082" width="11.28515625" style="1" hidden="1"/>
    <col min="3083" max="3083" width="10.7109375" style="1" hidden="1"/>
    <col min="3084" max="3084" width="9.42578125" style="1" hidden="1"/>
    <col min="3085" max="3085" width="12.7109375" style="1" hidden="1"/>
    <col min="3086" max="3086" width="10.140625" style="1" hidden="1"/>
    <col min="3087" max="3088" width="11.7109375" style="1" hidden="1"/>
    <col min="3089" max="3089" width="2.7109375" style="1" hidden="1"/>
    <col min="3090" max="3091" width="11.7109375" style="1" hidden="1"/>
    <col min="3092" max="3092" width="10.7109375" style="1" hidden="1"/>
    <col min="3093" max="3093" width="11.28515625" style="1" hidden="1"/>
    <col min="3094" max="3322" width="8.85546875" style="1" hidden="1"/>
    <col min="3323" max="3323" width="23.28515625" style="1" hidden="1"/>
    <col min="3324" max="3324" width="12.28515625" style="1" hidden="1"/>
    <col min="3325" max="3325" width="10.28515625" style="1" hidden="1"/>
    <col min="3326" max="3326" width="10" style="1" hidden="1"/>
    <col min="3327" max="3327" width="11.42578125" style="1" hidden="1"/>
    <col min="3328" max="3328" width="10.7109375" style="1" hidden="1"/>
    <col min="3329" max="3329" width="10.28515625" style="1" hidden="1"/>
    <col min="3330" max="3330" width="9.7109375" style="1" hidden="1"/>
    <col min="3331" max="3331" width="10.7109375" style="1" hidden="1"/>
    <col min="3332" max="3333" width="9.7109375" style="1" hidden="1"/>
    <col min="3334" max="3334" width="10.7109375" style="1" hidden="1"/>
    <col min="3335" max="3335" width="12.42578125" style="1" hidden="1"/>
    <col min="3336" max="3336" width="12" style="1" hidden="1"/>
    <col min="3337" max="3337" width="8.85546875" style="1" hidden="1"/>
    <col min="3338" max="3338" width="11.28515625" style="1" hidden="1"/>
    <col min="3339" max="3339" width="10.7109375" style="1" hidden="1"/>
    <col min="3340" max="3340" width="9.42578125" style="1" hidden="1"/>
    <col min="3341" max="3341" width="12.7109375" style="1" hidden="1"/>
    <col min="3342" max="3342" width="10.140625" style="1" hidden="1"/>
    <col min="3343" max="3344" width="11.7109375" style="1" hidden="1"/>
    <col min="3345" max="3345" width="2.7109375" style="1" hidden="1"/>
    <col min="3346" max="3347" width="11.7109375" style="1" hidden="1"/>
    <col min="3348" max="3348" width="10.7109375" style="1" hidden="1"/>
    <col min="3349" max="3349" width="11.28515625" style="1" hidden="1"/>
    <col min="3350" max="3578" width="8.85546875" style="1" hidden="1"/>
    <col min="3579" max="3579" width="23.28515625" style="1" hidden="1"/>
    <col min="3580" max="3580" width="12.28515625" style="1" hidden="1"/>
    <col min="3581" max="3581" width="10.28515625" style="1" hidden="1"/>
    <col min="3582" max="3582" width="10" style="1" hidden="1"/>
    <col min="3583" max="3583" width="11.42578125" style="1" hidden="1"/>
    <col min="3584" max="3584" width="10.7109375" style="1" hidden="1"/>
    <col min="3585" max="3585" width="10.28515625" style="1" hidden="1"/>
    <col min="3586" max="3586" width="9.7109375" style="1" hidden="1"/>
    <col min="3587" max="3587" width="10.7109375" style="1" hidden="1"/>
    <col min="3588" max="3589" width="9.7109375" style="1" hidden="1"/>
    <col min="3590" max="3590" width="10.7109375" style="1" hidden="1"/>
    <col min="3591" max="3591" width="12.42578125" style="1" hidden="1"/>
    <col min="3592" max="3592" width="12" style="1" hidden="1"/>
    <col min="3593" max="3593" width="8.85546875" style="1" hidden="1"/>
    <col min="3594" max="3594" width="11.28515625" style="1" hidden="1"/>
    <col min="3595" max="3595" width="10.7109375" style="1" hidden="1"/>
    <col min="3596" max="3596" width="9.42578125" style="1" hidden="1"/>
    <col min="3597" max="3597" width="12.7109375" style="1" hidden="1"/>
    <col min="3598" max="3598" width="10.140625" style="1" hidden="1"/>
    <col min="3599" max="3600" width="11.7109375" style="1" hidden="1"/>
    <col min="3601" max="3601" width="2.7109375" style="1" hidden="1"/>
    <col min="3602" max="3603" width="11.7109375" style="1" hidden="1"/>
    <col min="3604" max="3604" width="10.7109375" style="1" hidden="1"/>
    <col min="3605" max="3605" width="11.28515625" style="1" hidden="1"/>
    <col min="3606" max="3834" width="8.85546875" style="1" hidden="1"/>
    <col min="3835" max="3835" width="23.28515625" style="1" hidden="1"/>
    <col min="3836" max="3836" width="12.28515625" style="1" hidden="1"/>
    <col min="3837" max="3837" width="10.28515625" style="1" hidden="1"/>
    <col min="3838" max="3838" width="10" style="1" hidden="1"/>
    <col min="3839" max="3839" width="11.42578125" style="1" hidden="1"/>
    <col min="3840" max="3840" width="10.7109375" style="1" hidden="1"/>
    <col min="3841" max="3841" width="10.28515625" style="1" hidden="1"/>
    <col min="3842" max="3842" width="9.7109375" style="1" hidden="1"/>
    <col min="3843" max="3843" width="10.7109375" style="1" hidden="1"/>
    <col min="3844" max="3845" width="9.7109375" style="1" hidden="1"/>
    <col min="3846" max="3846" width="10.7109375" style="1" hidden="1"/>
    <col min="3847" max="3847" width="12.42578125" style="1" hidden="1"/>
    <col min="3848" max="3848" width="12" style="1" hidden="1"/>
    <col min="3849" max="3849" width="8.85546875" style="1" hidden="1"/>
    <col min="3850" max="3850" width="11.28515625" style="1" hidden="1"/>
    <col min="3851" max="3851" width="10.7109375" style="1" hidden="1"/>
    <col min="3852" max="3852" width="9.42578125" style="1" hidden="1"/>
    <col min="3853" max="3853" width="12.7109375" style="1" hidden="1"/>
    <col min="3854" max="3854" width="10.140625" style="1" hidden="1"/>
    <col min="3855" max="3856" width="11.7109375" style="1" hidden="1"/>
    <col min="3857" max="3857" width="2.7109375" style="1" hidden="1"/>
    <col min="3858" max="3859" width="11.7109375" style="1" hidden="1"/>
    <col min="3860" max="3860" width="10.7109375" style="1" hidden="1"/>
    <col min="3861" max="3861" width="11.28515625" style="1" hidden="1"/>
    <col min="3862" max="4090" width="8.85546875" style="1" hidden="1"/>
    <col min="4091" max="4091" width="23.28515625" style="1" hidden="1"/>
    <col min="4092" max="4092" width="12.28515625" style="1" hidden="1"/>
    <col min="4093" max="4093" width="10.28515625" style="1" hidden="1"/>
    <col min="4094" max="4094" width="10" style="1" hidden="1"/>
    <col min="4095" max="4095" width="11.42578125" style="1" hidden="1"/>
    <col min="4096" max="4096" width="10.7109375" style="1" hidden="1"/>
    <col min="4097" max="4097" width="10.28515625" style="1" hidden="1"/>
    <col min="4098" max="4098" width="9.7109375" style="1" hidden="1"/>
    <col min="4099" max="4099" width="10.7109375" style="1" hidden="1"/>
    <col min="4100" max="4101" width="9.7109375" style="1" hidden="1"/>
    <col min="4102" max="4102" width="10.7109375" style="1" hidden="1"/>
    <col min="4103" max="4103" width="12.42578125" style="1" hidden="1"/>
    <col min="4104" max="4104" width="12" style="1" hidden="1"/>
    <col min="4105" max="4105" width="8.85546875" style="1" hidden="1"/>
    <col min="4106" max="4106" width="11.28515625" style="1" hidden="1"/>
    <col min="4107" max="4107" width="10.7109375" style="1" hidden="1"/>
    <col min="4108" max="4108" width="9.42578125" style="1" hidden="1"/>
    <col min="4109" max="4109" width="12.7109375" style="1" hidden="1"/>
    <col min="4110" max="4110" width="10.140625" style="1" hidden="1"/>
    <col min="4111" max="4112" width="11.7109375" style="1" hidden="1"/>
    <col min="4113" max="4113" width="2.7109375" style="1" hidden="1"/>
    <col min="4114" max="4115" width="11.7109375" style="1" hidden="1"/>
    <col min="4116" max="4116" width="10.7109375" style="1" hidden="1"/>
    <col min="4117" max="4117" width="11.28515625" style="1" hidden="1"/>
    <col min="4118" max="4346" width="8.85546875" style="1" hidden="1"/>
    <col min="4347" max="4347" width="23.28515625" style="1" hidden="1"/>
    <col min="4348" max="4348" width="12.28515625" style="1" hidden="1"/>
    <col min="4349" max="4349" width="10.28515625" style="1" hidden="1"/>
    <col min="4350" max="4350" width="10" style="1" hidden="1"/>
    <col min="4351" max="4351" width="11.42578125" style="1" hidden="1"/>
    <col min="4352" max="4352" width="10.7109375" style="1" hidden="1"/>
    <col min="4353" max="4353" width="10.28515625" style="1" hidden="1"/>
    <col min="4354" max="4354" width="9.7109375" style="1" hidden="1"/>
    <col min="4355" max="4355" width="10.7109375" style="1" hidden="1"/>
    <col min="4356" max="4357" width="9.7109375" style="1" hidden="1"/>
    <col min="4358" max="4358" width="10.7109375" style="1" hidden="1"/>
    <col min="4359" max="4359" width="12.42578125" style="1" hidden="1"/>
    <col min="4360" max="4360" width="12" style="1" hidden="1"/>
    <col min="4361" max="4361" width="8.85546875" style="1" hidden="1"/>
    <col min="4362" max="4362" width="11.28515625" style="1" hidden="1"/>
    <col min="4363" max="4363" width="10.7109375" style="1" hidden="1"/>
    <col min="4364" max="4364" width="9.42578125" style="1" hidden="1"/>
    <col min="4365" max="4365" width="12.7109375" style="1" hidden="1"/>
    <col min="4366" max="4366" width="10.140625" style="1" hidden="1"/>
    <col min="4367" max="4368" width="11.7109375" style="1" hidden="1"/>
    <col min="4369" max="4369" width="2.7109375" style="1" hidden="1"/>
    <col min="4370" max="4371" width="11.7109375" style="1" hidden="1"/>
    <col min="4372" max="4372" width="10.7109375" style="1" hidden="1"/>
    <col min="4373" max="4373" width="11.28515625" style="1" hidden="1"/>
    <col min="4374" max="4602" width="8.85546875" style="1" hidden="1"/>
    <col min="4603" max="4603" width="23.28515625" style="1" hidden="1"/>
    <col min="4604" max="4604" width="12.28515625" style="1" hidden="1"/>
    <col min="4605" max="4605" width="10.28515625" style="1" hidden="1"/>
    <col min="4606" max="4606" width="10" style="1" hidden="1"/>
    <col min="4607" max="4607" width="11.42578125" style="1" hidden="1"/>
    <col min="4608" max="4608" width="10.7109375" style="1" hidden="1"/>
    <col min="4609" max="4609" width="10.28515625" style="1" hidden="1"/>
    <col min="4610" max="4610" width="9.7109375" style="1" hidden="1"/>
    <col min="4611" max="4611" width="10.7109375" style="1" hidden="1"/>
    <col min="4612" max="4613" width="9.7109375" style="1" hidden="1"/>
    <col min="4614" max="4614" width="10.7109375" style="1" hidden="1"/>
    <col min="4615" max="4615" width="12.42578125" style="1" hidden="1"/>
    <col min="4616" max="4616" width="12" style="1" hidden="1"/>
    <col min="4617" max="4617" width="8.85546875" style="1" hidden="1"/>
    <col min="4618" max="4618" width="11.28515625" style="1" hidden="1"/>
    <col min="4619" max="4619" width="10.7109375" style="1" hidden="1"/>
    <col min="4620" max="4620" width="9.42578125" style="1" hidden="1"/>
    <col min="4621" max="4621" width="12.7109375" style="1" hidden="1"/>
    <col min="4622" max="4622" width="10.140625" style="1" hidden="1"/>
    <col min="4623" max="4624" width="11.7109375" style="1" hidden="1"/>
    <col min="4625" max="4625" width="2.7109375" style="1" hidden="1"/>
    <col min="4626" max="4627" width="11.7109375" style="1" hidden="1"/>
    <col min="4628" max="4628" width="10.7109375" style="1" hidden="1"/>
    <col min="4629" max="4629" width="11.28515625" style="1" hidden="1"/>
    <col min="4630" max="4858" width="8.85546875" style="1" hidden="1"/>
    <col min="4859" max="4859" width="23.28515625" style="1" hidden="1"/>
    <col min="4860" max="4860" width="12.28515625" style="1" hidden="1"/>
    <col min="4861" max="4861" width="10.28515625" style="1" hidden="1"/>
    <col min="4862" max="4862" width="10" style="1" hidden="1"/>
    <col min="4863" max="4863" width="11.42578125" style="1" hidden="1"/>
    <col min="4864" max="4864" width="10.7109375" style="1" hidden="1"/>
    <col min="4865" max="4865" width="10.28515625" style="1" hidden="1"/>
    <col min="4866" max="4866" width="9.7109375" style="1" hidden="1"/>
    <col min="4867" max="4867" width="10.7109375" style="1" hidden="1"/>
    <col min="4868" max="4869" width="9.7109375" style="1" hidden="1"/>
    <col min="4870" max="4870" width="10.7109375" style="1" hidden="1"/>
    <col min="4871" max="4871" width="12.42578125" style="1" hidden="1"/>
    <col min="4872" max="4872" width="12" style="1" hidden="1"/>
    <col min="4873" max="4873" width="8.85546875" style="1" hidden="1"/>
    <col min="4874" max="4874" width="11.28515625" style="1" hidden="1"/>
    <col min="4875" max="4875" width="10.7109375" style="1" hidden="1"/>
    <col min="4876" max="4876" width="9.42578125" style="1" hidden="1"/>
    <col min="4877" max="4877" width="12.7109375" style="1" hidden="1"/>
    <col min="4878" max="4878" width="10.140625" style="1" hidden="1"/>
    <col min="4879" max="4880" width="11.7109375" style="1" hidden="1"/>
    <col min="4881" max="4881" width="2.7109375" style="1" hidden="1"/>
    <col min="4882" max="4883" width="11.7109375" style="1" hidden="1"/>
    <col min="4884" max="4884" width="10.7109375" style="1" hidden="1"/>
    <col min="4885" max="4885" width="11.28515625" style="1" hidden="1"/>
    <col min="4886" max="5114" width="8.85546875" style="1" hidden="1"/>
    <col min="5115" max="5115" width="23.28515625" style="1" hidden="1"/>
    <col min="5116" max="5116" width="12.28515625" style="1" hidden="1"/>
    <col min="5117" max="5117" width="10.28515625" style="1" hidden="1"/>
    <col min="5118" max="5118" width="10" style="1" hidden="1"/>
    <col min="5119" max="5119" width="11.42578125" style="1" hidden="1"/>
    <col min="5120" max="5120" width="10.7109375" style="1" hidden="1"/>
    <col min="5121" max="5121" width="10.28515625" style="1" hidden="1"/>
    <col min="5122" max="5122" width="9.7109375" style="1" hidden="1"/>
    <col min="5123" max="5123" width="10.7109375" style="1" hidden="1"/>
    <col min="5124" max="5125" width="9.7109375" style="1" hidden="1"/>
    <col min="5126" max="5126" width="10.7109375" style="1" hidden="1"/>
    <col min="5127" max="5127" width="12.42578125" style="1" hidden="1"/>
    <col min="5128" max="5128" width="12" style="1" hidden="1"/>
    <col min="5129" max="5129" width="8.85546875" style="1" hidden="1"/>
    <col min="5130" max="5130" width="11.28515625" style="1" hidden="1"/>
    <col min="5131" max="5131" width="10.7109375" style="1" hidden="1"/>
    <col min="5132" max="5132" width="9.42578125" style="1" hidden="1"/>
    <col min="5133" max="5133" width="12.7109375" style="1" hidden="1"/>
    <col min="5134" max="5134" width="10.140625" style="1" hidden="1"/>
    <col min="5135" max="5136" width="11.7109375" style="1" hidden="1"/>
    <col min="5137" max="5137" width="2.7109375" style="1" hidden="1"/>
    <col min="5138" max="5139" width="11.7109375" style="1" hidden="1"/>
    <col min="5140" max="5140" width="10.7109375" style="1" hidden="1"/>
    <col min="5141" max="5141" width="11.28515625" style="1" hidden="1"/>
    <col min="5142" max="5370" width="8.85546875" style="1" hidden="1"/>
    <col min="5371" max="5371" width="23.28515625" style="1" hidden="1"/>
    <col min="5372" max="5372" width="12.28515625" style="1" hidden="1"/>
    <col min="5373" max="5373" width="10.28515625" style="1" hidden="1"/>
    <col min="5374" max="5374" width="10" style="1" hidden="1"/>
    <col min="5375" max="5375" width="11.42578125" style="1" hidden="1"/>
    <col min="5376" max="5376" width="10.7109375" style="1" hidden="1"/>
    <col min="5377" max="5377" width="10.28515625" style="1" hidden="1"/>
    <col min="5378" max="5378" width="9.7109375" style="1" hidden="1"/>
    <col min="5379" max="5379" width="10.7109375" style="1" hidden="1"/>
    <col min="5380" max="5381" width="9.7109375" style="1" hidden="1"/>
    <col min="5382" max="5382" width="10.7109375" style="1" hidden="1"/>
    <col min="5383" max="5383" width="12.42578125" style="1" hidden="1"/>
    <col min="5384" max="5384" width="12" style="1" hidden="1"/>
    <col min="5385" max="5385" width="8.85546875" style="1" hidden="1"/>
    <col min="5386" max="5386" width="11.28515625" style="1" hidden="1"/>
    <col min="5387" max="5387" width="10.7109375" style="1" hidden="1"/>
    <col min="5388" max="5388" width="9.42578125" style="1" hidden="1"/>
    <col min="5389" max="5389" width="12.7109375" style="1" hidden="1"/>
    <col min="5390" max="5390" width="10.140625" style="1" hidden="1"/>
    <col min="5391" max="5392" width="11.7109375" style="1" hidden="1"/>
    <col min="5393" max="5393" width="2.7109375" style="1" hidden="1"/>
    <col min="5394" max="5395" width="11.7109375" style="1" hidden="1"/>
    <col min="5396" max="5396" width="10.7109375" style="1" hidden="1"/>
    <col min="5397" max="5397" width="11.28515625" style="1" hidden="1"/>
    <col min="5398" max="5626" width="8.85546875" style="1" hidden="1"/>
    <col min="5627" max="5627" width="23.28515625" style="1" hidden="1"/>
    <col min="5628" max="5628" width="12.28515625" style="1" hidden="1"/>
    <col min="5629" max="5629" width="10.28515625" style="1" hidden="1"/>
    <col min="5630" max="5630" width="10" style="1" hidden="1"/>
    <col min="5631" max="5631" width="11.42578125" style="1" hidden="1"/>
    <col min="5632" max="5632" width="10.7109375" style="1" hidden="1"/>
    <col min="5633" max="5633" width="10.28515625" style="1" hidden="1"/>
    <col min="5634" max="5634" width="9.7109375" style="1" hidden="1"/>
    <col min="5635" max="5635" width="10.7109375" style="1" hidden="1"/>
    <col min="5636" max="5637" width="9.7109375" style="1" hidden="1"/>
    <col min="5638" max="5638" width="10.7109375" style="1" hidden="1"/>
    <col min="5639" max="5639" width="12.42578125" style="1" hidden="1"/>
    <col min="5640" max="5640" width="12" style="1" hidden="1"/>
    <col min="5641" max="5641" width="8.85546875" style="1" hidden="1"/>
    <col min="5642" max="5642" width="11.28515625" style="1" hidden="1"/>
    <col min="5643" max="5643" width="10.7109375" style="1" hidden="1"/>
    <col min="5644" max="5644" width="9.42578125" style="1" hidden="1"/>
    <col min="5645" max="5645" width="12.7109375" style="1" hidden="1"/>
    <col min="5646" max="5646" width="10.140625" style="1" hidden="1"/>
    <col min="5647" max="5648" width="11.7109375" style="1" hidden="1"/>
    <col min="5649" max="5649" width="2.7109375" style="1" hidden="1"/>
    <col min="5650" max="5651" width="11.7109375" style="1" hidden="1"/>
    <col min="5652" max="5652" width="10.7109375" style="1" hidden="1"/>
    <col min="5653" max="5653" width="11.28515625" style="1" hidden="1"/>
    <col min="5654" max="5882" width="8.85546875" style="1" hidden="1"/>
    <col min="5883" max="5883" width="23.28515625" style="1" hidden="1"/>
    <col min="5884" max="5884" width="12.28515625" style="1" hidden="1"/>
    <col min="5885" max="5885" width="10.28515625" style="1" hidden="1"/>
    <col min="5886" max="5886" width="10" style="1" hidden="1"/>
    <col min="5887" max="5887" width="11.42578125" style="1" hidden="1"/>
    <col min="5888" max="5888" width="10.7109375" style="1" hidden="1"/>
    <col min="5889" max="5889" width="10.28515625" style="1" hidden="1"/>
    <col min="5890" max="5890" width="9.7109375" style="1" hidden="1"/>
    <col min="5891" max="5891" width="10.7109375" style="1" hidden="1"/>
    <col min="5892" max="5893" width="9.7109375" style="1" hidden="1"/>
    <col min="5894" max="5894" width="10.7109375" style="1" hidden="1"/>
    <col min="5895" max="5895" width="12.42578125" style="1" hidden="1"/>
    <col min="5896" max="5896" width="12" style="1" hidden="1"/>
    <col min="5897" max="5897" width="8.85546875" style="1" hidden="1"/>
    <col min="5898" max="5898" width="11.28515625" style="1" hidden="1"/>
    <col min="5899" max="5899" width="10.7109375" style="1" hidden="1"/>
    <col min="5900" max="5900" width="9.42578125" style="1" hidden="1"/>
    <col min="5901" max="5901" width="12.7109375" style="1" hidden="1"/>
    <col min="5902" max="5902" width="10.140625" style="1" hidden="1"/>
    <col min="5903" max="5904" width="11.7109375" style="1" hidden="1"/>
    <col min="5905" max="5905" width="2.7109375" style="1" hidden="1"/>
    <col min="5906" max="5907" width="11.7109375" style="1" hidden="1"/>
    <col min="5908" max="5908" width="10.7109375" style="1" hidden="1"/>
    <col min="5909" max="5909" width="11.28515625" style="1" hidden="1"/>
    <col min="5910" max="6138" width="8.85546875" style="1" hidden="1"/>
    <col min="6139" max="6139" width="23.28515625" style="1" hidden="1"/>
    <col min="6140" max="6140" width="12.28515625" style="1" hidden="1"/>
    <col min="6141" max="6141" width="10.28515625" style="1" hidden="1"/>
    <col min="6142" max="6142" width="10" style="1" hidden="1"/>
    <col min="6143" max="6143" width="11.42578125" style="1" hidden="1"/>
    <col min="6144" max="6144" width="10.7109375" style="1" hidden="1"/>
    <col min="6145" max="6145" width="10.28515625" style="1" hidden="1"/>
    <col min="6146" max="6146" width="9.7109375" style="1" hidden="1"/>
    <col min="6147" max="6147" width="10.7109375" style="1" hidden="1"/>
    <col min="6148" max="6149" width="9.7109375" style="1" hidden="1"/>
    <col min="6150" max="6150" width="10.7109375" style="1" hidden="1"/>
    <col min="6151" max="6151" width="12.42578125" style="1" hidden="1"/>
    <col min="6152" max="6152" width="12" style="1" hidden="1"/>
    <col min="6153" max="6153" width="8.85546875" style="1" hidden="1"/>
    <col min="6154" max="6154" width="11.28515625" style="1" hidden="1"/>
    <col min="6155" max="6155" width="10.7109375" style="1" hidden="1"/>
    <col min="6156" max="6156" width="9.42578125" style="1" hidden="1"/>
    <col min="6157" max="6157" width="12.7109375" style="1" hidden="1"/>
    <col min="6158" max="6158" width="10.140625" style="1" hidden="1"/>
    <col min="6159" max="6160" width="11.7109375" style="1" hidden="1"/>
    <col min="6161" max="6161" width="2.7109375" style="1" hidden="1"/>
    <col min="6162" max="6163" width="11.7109375" style="1" hidden="1"/>
    <col min="6164" max="6164" width="10.7109375" style="1" hidden="1"/>
    <col min="6165" max="6165" width="11.28515625" style="1" hidden="1"/>
    <col min="6166" max="6394" width="8.85546875" style="1" hidden="1"/>
    <col min="6395" max="6395" width="23.28515625" style="1" hidden="1"/>
    <col min="6396" max="6396" width="12.28515625" style="1" hidden="1"/>
    <col min="6397" max="6397" width="10.28515625" style="1" hidden="1"/>
    <col min="6398" max="6398" width="10" style="1" hidden="1"/>
    <col min="6399" max="6399" width="11.42578125" style="1" hidden="1"/>
    <col min="6400" max="6400" width="10.7109375" style="1" hidden="1"/>
    <col min="6401" max="6401" width="10.28515625" style="1" hidden="1"/>
    <col min="6402" max="6402" width="9.7109375" style="1" hidden="1"/>
    <col min="6403" max="6403" width="10.7109375" style="1" hidden="1"/>
    <col min="6404" max="6405" width="9.7109375" style="1" hidden="1"/>
    <col min="6406" max="6406" width="10.7109375" style="1" hidden="1"/>
    <col min="6407" max="6407" width="12.42578125" style="1" hidden="1"/>
    <col min="6408" max="6408" width="12" style="1" hidden="1"/>
    <col min="6409" max="6409" width="8.85546875" style="1" hidden="1"/>
    <col min="6410" max="6410" width="11.28515625" style="1" hidden="1"/>
    <col min="6411" max="6411" width="10.7109375" style="1" hidden="1"/>
    <col min="6412" max="6412" width="9.42578125" style="1" hidden="1"/>
    <col min="6413" max="6413" width="12.7109375" style="1" hidden="1"/>
    <col min="6414" max="6414" width="10.140625" style="1" hidden="1"/>
    <col min="6415" max="6416" width="11.7109375" style="1" hidden="1"/>
    <col min="6417" max="6417" width="2.7109375" style="1" hidden="1"/>
    <col min="6418" max="6419" width="11.7109375" style="1" hidden="1"/>
    <col min="6420" max="6420" width="10.7109375" style="1" hidden="1"/>
    <col min="6421" max="6421" width="11.28515625" style="1" hidden="1"/>
    <col min="6422" max="6650" width="8.85546875" style="1" hidden="1"/>
    <col min="6651" max="6651" width="23.28515625" style="1" hidden="1"/>
    <col min="6652" max="6652" width="12.28515625" style="1" hidden="1"/>
    <col min="6653" max="6653" width="10.28515625" style="1" hidden="1"/>
    <col min="6654" max="6654" width="10" style="1" hidden="1"/>
    <col min="6655" max="6655" width="11.42578125" style="1" hidden="1"/>
    <col min="6656" max="6656" width="10.7109375" style="1" hidden="1"/>
    <col min="6657" max="6657" width="10.28515625" style="1" hidden="1"/>
    <col min="6658" max="6658" width="9.7109375" style="1" hidden="1"/>
    <col min="6659" max="6659" width="10.7109375" style="1" hidden="1"/>
    <col min="6660" max="6661" width="9.7109375" style="1" hidden="1"/>
    <col min="6662" max="6662" width="10.7109375" style="1" hidden="1"/>
    <col min="6663" max="6663" width="12.42578125" style="1" hidden="1"/>
    <col min="6664" max="6664" width="12" style="1" hidden="1"/>
    <col min="6665" max="6665" width="8.85546875" style="1" hidden="1"/>
    <col min="6666" max="6666" width="11.28515625" style="1" hidden="1"/>
    <col min="6667" max="6667" width="10.7109375" style="1" hidden="1"/>
    <col min="6668" max="6668" width="9.42578125" style="1" hidden="1"/>
    <col min="6669" max="6669" width="12.7109375" style="1" hidden="1"/>
    <col min="6670" max="6670" width="10.140625" style="1" hidden="1"/>
    <col min="6671" max="6672" width="11.7109375" style="1" hidden="1"/>
    <col min="6673" max="6673" width="2.7109375" style="1" hidden="1"/>
    <col min="6674" max="6675" width="11.7109375" style="1" hidden="1"/>
    <col min="6676" max="6676" width="10.7109375" style="1" hidden="1"/>
    <col min="6677" max="6677" width="11.28515625" style="1" hidden="1"/>
    <col min="6678" max="6906" width="8.85546875" style="1" hidden="1"/>
    <col min="6907" max="6907" width="23.28515625" style="1" hidden="1"/>
    <col min="6908" max="6908" width="12.28515625" style="1" hidden="1"/>
    <col min="6909" max="6909" width="10.28515625" style="1" hidden="1"/>
    <col min="6910" max="6910" width="10" style="1" hidden="1"/>
    <col min="6911" max="6911" width="11.42578125" style="1" hidden="1"/>
    <col min="6912" max="6912" width="10.7109375" style="1" hidden="1"/>
    <col min="6913" max="6913" width="10.28515625" style="1" hidden="1"/>
    <col min="6914" max="6914" width="9.7109375" style="1" hidden="1"/>
    <col min="6915" max="6915" width="10.7109375" style="1" hidden="1"/>
    <col min="6916" max="6917" width="9.7109375" style="1" hidden="1"/>
    <col min="6918" max="6918" width="10.7109375" style="1" hidden="1"/>
    <col min="6919" max="6919" width="12.42578125" style="1" hidden="1"/>
    <col min="6920" max="6920" width="12" style="1" hidden="1"/>
    <col min="6921" max="6921" width="8.85546875" style="1" hidden="1"/>
    <col min="6922" max="6922" width="11.28515625" style="1" hidden="1"/>
    <col min="6923" max="6923" width="10.7109375" style="1" hidden="1"/>
    <col min="6924" max="6924" width="9.42578125" style="1" hidden="1"/>
    <col min="6925" max="6925" width="12.7109375" style="1" hidden="1"/>
    <col min="6926" max="6926" width="10.140625" style="1" hidden="1"/>
    <col min="6927" max="6928" width="11.7109375" style="1" hidden="1"/>
    <col min="6929" max="6929" width="2.7109375" style="1" hidden="1"/>
    <col min="6930" max="6931" width="11.7109375" style="1" hidden="1"/>
    <col min="6932" max="6932" width="10.7109375" style="1" hidden="1"/>
    <col min="6933" max="6933" width="11.28515625" style="1" hidden="1"/>
    <col min="6934" max="7162" width="8.85546875" style="1" hidden="1"/>
    <col min="7163" max="7163" width="23.28515625" style="1" hidden="1"/>
    <col min="7164" max="7164" width="12.28515625" style="1" hidden="1"/>
    <col min="7165" max="7165" width="10.28515625" style="1" hidden="1"/>
    <col min="7166" max="7166" width="10" style="1" hidden="1"/>
    <col min="7167" max="7167" width="11.42578125" style="1" hidden="1"/>
    <col min="7168" max="7168" width="10.7109375" style="1" hidden="1"/>
    <col min="7169" max="7169" width="10.28515625" style="1" hidden="1"/>
    <col min="7170" max="7170" width="9.7109375" style="1" hidden="1"/>
    <col min="7171" max="7171" width="10.7109375" style="1" hidden="1"/>
    <col min="7172" max="7173" width="9.7109375" style="1" hidden="1"/>
    <col min="7174" max="7174" width="10.7109375" style="1" hidden="1"/>
    <col min="7175" max="7175" width="12.42578125" style="1" hidden="1"/>
    <col min="7176" max="7176" width="12" style="1" hidden="1"/>
    <col min="7177" max="7177" width="8.85546875" style="1" hidden="1"/>
    <col min="7178" max="7178" width="11.28515625" style="1" hidden="1"/>
    <col min="7179" max="7179" width="10.7109375" style="1" hidden="1"/>
    <col min="7180" max="7180" width="9.42578125" style="1" hidden="1"/>
    <col min="7181" max="7181" width="12.7109375" style="1" hidden="1"/>
    <col min="7182" max="7182" width="10.140625" style="1" hidden="1"/>
    <col min="7183" max="7184" width="11.7109375" style="1" hidden="1"/>
    <col min="7185" max="7185" width="2.7109375" style="1" hidden="1"/>
    <col min="7186" max="7187" width="11.7109375" style="1" hidden="1"/>
    <col min="7188" max="7188" width="10.7109375" style="1" hidden="1"/>
    <col min="7189" max="7189" width="11.28515625" style="1" hidden="1"/>
    <col min="7190" max="7418" width="8.85546875" style="1" hidden="1"/>
    <col min="7419" max="7419" width="23.28515625" style="1" hidden="1"/>
    <col min="7420" max="7420" width="12.28515625" style="1" hidden="1"/>
    <col min="7421" max="7421" width="10.28515625" style="1" hidden="1"/>
    <col min="7422" max="7422" width="10" style="1" hidden="1"/>
    <col min="7423" max="7423" width="11.42578125" style="1" hidden="1"/>
    <col min="7424" max="7424" width="10.7109375" style="1" hidden="1"/>
    <col min="7425" max="7425" width="10.28515625" style="1" hidden="1"/>
    <col min="7426" max="7426" width="9.7109375" style="1" hidden="1"/>
    <col min="7427" max="7427" width="10.7109375" style="1" hidden="1"/>
    <col min="7428" max="7429" width="9.7109375" style="1" hidden="1"/>
    <col min="7430" max="7430" width="10.7109375" style="1" hidden="1"/>
    <col min="7431" max="7431" width="12.42578125" style="1" hidden="1"/>
    <col min="7432" max="7432" width="12" style="1" hidden="1"/>
    <col min="7433" max="7433" width="8.85546875" style="1" hidden="1"/>
    <col min="7434" max="7434" width="11.28515625" style="1" hidden="1"/>
    <col min="7435" max="7435" width="10.7109375" style="1" hidden="1"/>
    <col min="7436" max="7436" width="9.42578125" style="1" hidden="1"/>
    <col min="7437" max="7437" width="12.7109375" style="1" hidden="1"/>
    <col min="7438" max="7438" width="10.140625" style="1" hidden="1"/>
    <col min="7439" max="7440" width="11.7109375" style="1" hidden="1"/>
    <col min="7441" max="7441" width="2.7109375" style="1" hidden="1"/>
    <col min="7442" max="7443" width="11.7109375" style="1" hidden="1"/>
    <col min="7444" max="7444" width="10.7109375" style="1" hidden="1"/>
    <col min="7445" max="7445" width="11.28515625" style="1" hidden="1"/>
    <col min="7446" max="7674" width="8.85546875" style="1" hidden="1"/>
    <col min="7675" max="7675" width="23.28515625" style="1" hidden="1"/>
    <col min="7676" max="7676" width="12.28515625" style="1" hidden="1"/>
    <col min="7677" max="7677" width="10.28515625" style="1" hidden="1"/>
    <col min="7678" max="7678" width="10" style="1" hidden="1"/>
    <col min="7679" max="7679" width="11.42578125" style="1" hidden="1"/>
    <col min="7680" max="7680" width="10.7109375" style="1" hidden="1"/>
    <col min="7681" max="7681" width="10.28515625" style="1" hidden="1"/>
    <col min="7682" max="7682" width="9.7109375" style="1" hidden="1"/>
    <col min="7683" max="7683" width="10.7109375" style="1" hidden="1"/>
    <col min="7684" max="7685" width="9.7109375" style="1" hidden="1"/>
    <col min="7686" max="7686" width="10.7109375" style="1" hidden="1"/>
    <col min="7687" max="7687" width="12.42578125" style="1" hidden="1"/>
    <col min="7688" max="7688" width="12" style="1" hidden="1"/>
    <col min="7689" max="7689" width="8.85546875" style="1" hidden="1"/>
    <col min="7690" max="7690" width="11.28515625" style="1" hidden="1"/>
    <col min="7691" max="7691" width="10.7109375" style="1" hidden="1"/>
    <col min="7692" max="7692" width="9.42578125" style="1" hidden="1"/>
    <col min="7693" max="7693" width="12.7109375" style="1" hidden="1"/>
    <col min="7694" max="7694" width="10.140625" style="1" hidden="1"/>
    <col min="7695" max="7696" width="11.7109375" style="1" hidden="1"/>
    <col min="7697" max="7697" width="2.7109375" style="1" hidden="1"/>
    <col min="7698" max="7699" width="11.7109375" style="1" hidden="1"/>
    <col min="7700" max="7700" width="10.7109375" style="1" hidden="1"/>
    <col min="7701" max="7701" width="11.28515625" style="1" hidden="1"/>
    <col min="7702" max="7930" width="8.85546875" style="1" hidden="1"/>
    <col min="7931" max="7931" width="23.28515625" style="1" hidden="1"/>
    <col min="7932" max="7932" width="12.28515625" style="1" hidden="1"/>
    <col min="7933" max="7933" width="10.28515625" style="1" hidden="1"/>
    <col min="7934" max="7934" width="10" style="1" hidden="1"/>
    <col min="7935" max="7935" width="11.42578125" style="1" hidden="1"/>
    <col min="7936" max="7936" width="10.7109375" style="1" hidden="1"/>
    <col min="7937" max="7937" width="10.28515625" style="1" hidden="1"/>
    <col min="7938" max="7938" width="9.7109375" style="1" hidden="1"/>
    <col min="7939" max="7939" width="10.7109375" style="1" hidden="1"/>
    <col min="7940" max="7941" width="9.7109375" style="1" hidden="1"/>
    <col min="7942" max="7942" width="10.7109375" style="1" hidden="1"/>
    <col min="7943" max="7943" width="12.42578125" style="1" hidden="1"/>
    <col min="7944" max="7944" width="12" style="1" hidden="1"/>
    <col min="7945" max="7945" width="8.85546875" style="1" hidden="1"/>
    <col min="7946" max="7946" width="11.28515625" style="1" hidden="1"/>
    <col min="7947" max="7947" width="10.7109375" style="1" hidden="1"/>
    <col min="7948" max="7948" width="9.42578125" style="1" hidden="1"/>
    <col min="7949" max="7949" width="12.7109375" style="1" hidden="1"/>
    <col min="7950" max="7950" width="10.140625" style="1" hidden="1"/>
    <col min="7951" max="7952" width="11.7109375" style="1" hidden="1"/>
    <col min="7953" max="7953" width="2.7109375" style="1" hidden="1"/>
    <col min="7954" max="7955" width="11.7109375" style="1" hidden="1"/>
    <col min="7956" max="7956" width="10.7109375" style="1" hidden="1"/>
    <col min="7957" max="7957" width="11.28515625" style="1" hidden="1"/>
    <col min="7958" max="8186" width="8.85546875" style="1" hidden="1"/>
    <col min="8187" max="8187" width="23.28515625" style="1" hidden="1"/>
    <col min="8188" max="8188" width="12.28515625" style="1" hidden="1"/>
    <col min="8189" max="8189" width="10.28515625" style="1" hidden="1"/>
    <col min="8190" max="8190" width="10" style="1" hidden="1"/>
    <col min="8191" max="8191" width="11.42578125" style="1" hidden="1"/>
    <col min="8192" max="8192" width="10.7109375" style="1" hidden="1"/>
    <col min="8193" max="8193" width="10.28515625" style="1" hidden="1"/>
    <col min="8194" max="8194" width="9.7109375" style="1" hidden="1"/>
    <col min="8195" max="8195" width="10.7109375" style="1" hidden="1"/>
    <col min="8196" max="8197" width="9.7109375" style="1" hidden="1"/>
    <col min="8198" max="8198" width="10.7109375" style="1" hidden="1"/>
    <col min="8199" max="8199" width="12.42578125" style="1" hidden="1"/>
    <col min="8200" max="8200" width="12" style="1" hidden="1"/>
    <col min="8201" max="8201" width="8.85546875" style="1" hidden="1"/>
    <col min="8202" max="8202" width="11.28515625" style="1" hidden="1"/>
    <col min="8203" max="8203" width="10.7109375" style="1" hidden="1"/>
    <col min="8204" max="8204" width="9.42578125" style="1" hidden="1"/>
    <col min="8205" max="8205" width="12.7109375" style="1" hidden="1"/>
    <col min="8206" max="8206" width="10.140625" style="1" hidden="1"/>
    <col min="8207" max="8208" width="11.7109375" style="1" hidden="1"/>
    <col min="8209" max="8209" width="2.7109375" style="1" hidden="1"/>
    <col min="8210" max="8211" width="11.7109375" style="1" hidden="1"/>
    <col min="8212" max="8212" width="10.7109375" style="1" hidden="1"/>
    <col min="8213" max="8213" width="11.28515625" style="1" hidden="1"/>
    <col min="8214" max="8442" width="8.85546875" style="1" hidden="1"/>
    <col min="8443" max="8443" width="23.28515625" style="1" hidden="1"/>
    <col min="8444" max="8444" width="12.28515625" style="1" hidden="1"/>
    <col min="8445" max="8445" width="10.28515625" style="1" hidden="1"/>
    <col min="8446" max="8446" width="10" style="1" hidden="1"/>
    <col min="8447" max="8447" width="11.42578125" style="1" hidden="1"/>
    <col min="8448" max="8448" width="10.7109375" style="1" hidden="1"/>
    <col min="8449" max="8449" width="10.28515625" style="1" hidden="1"/>
    <col min="8450" max="8450" width="9.7109375" style="1" hidden="1"/>
    <col min="8451" max="8451" width="10.7109375" style="1" hidden="1"/>
    <col min="8452" max="8453" width="9.7109375" style="1" hidden="1"/>
    <col min="8454" max="8454" width="10.7109375" style="1" hidden="1"/>
    <col min="8455" max="8455" width="12.42578125" style="1" hidden="1"/>
    <col min="8456" max="8456" width="12" style="1" hidden="1"/>
    <col min="8457" max="8457" width="8.85546875" style="1" hidden="1"/>
    <col min="8458" max="8458" width="11.28515625" style="1" hidden="1"/>
    <col min="8459" max="8459" width="10.7109375" style="1" hidden="1"/>
    <col min="8460" max="8460" width="9.42578125" style="1" hidden="1"/>
    <col min="8461" max="8461" width="12.7109375" style="1" hidden="1"/>
    <col min="8462" max="8462" width="10.140625" style="1" hidden="1"/>
    <col min="8463" max="8464" width="11.7109375" style="1" hidden="1"/>
    <col min="8465" max="8465" width="2.7109375" style="1" hidden="1"/>
    <col min="8466" max="8467" width="11.7109375" style="1" hidden="1"/>
    <col min="8468" max="8468" width="10.7109375" style="1" hidden="1"/>
    <col min="8469" max="8469" width="11.28515625" style="1" hidden="1"/>
    <col min="8470" max="8698" width="8.85546875" style="1" hidden="1"/>
    <col min="8699" max="8699" width="23.28515625" style="1" hidden="1"/>
    <col min="8700" max="8700" width="12.28515625" style="1" hidden="1"/>
    <col min="8701" max="8701" width="10.28515625" style="1" hidden="1"/>
    <col min="8702" max="8702" width="10" style="1" hidden="1"/>
    <col min="8703" max="8703" width="11.42578125" style="1" hidden="1"/>
    <col min="8704" max="8704" width="10.7109375" style="1" hidden="1"/>
    <col min="8705" max="8705" width="10.28515625" style="1" hidden="1"/>
    <col min="8706" max="8706" width="9.7109375" style="1" hidden="1"/>
    <col min="8707" max="8707" width="10.7109375" style="1" hidden="1"/>
    <col min="8708" max="8709" width="9.7109375" style="1" hidden="1"/>
    <col min="8710" max="8710" width="10.7109375" style="1" hidden="1"/>
    <col min="8711" max="8711" width="12.42578125" style="1" hidden="1"/>
    <col min="8712" max="8712" width="12" style="1" hidden="1"/>
    <col min="8713" max="8713" width="8.85546875" style="1" hidden="1"/>
    <col min="8714" max="8714" width="11.28515625" style="1" hidden="1"/>
    <col min="8715" max="8715" width="10.7109375" style="1" hidden="1"/>
    <col min="8716" max="8716" width="9.42578125" style="1" hidden="1"/>
    <col min="8717" max="8717" width="12.7109375" style="1" hidden="1"/>
    <col min="8718" max="8718" width="10.140625" style="1" hidden="1"/>
    <col min="8719" max="8720" width="11.7109375" style="1" hidden="1"/>
    <col min="8721" max="8721" width="2.7109375" style="1" hidden="1"/>
    <col min="8722" max="8723" width="11.7109375" style="1" hidden="1"/>
    <col min="8724" max="8724" width="10.7109375" style="1" hidden="1"/>
    <col min="8725" max="8725" width="11.28515625" style="1" hidden="1"/>
    <col min="8726" max="8954" width="8.85546875" style="1" hidden="1"/>
    <col min="8955" max="8955" width="23.28515625" style="1" hidden="1"/>
    <col min="8956" max="8956" width="12.28515625" style="1" hidden="1"/>
    <col min="8957" max="8957" width="10.28515625" style="1" hidden="1"/>
    <col min="8958" max="8958" width="10" style="1" hidden="1"/>
    <col min="8959" max="8959" width="11.42578125" style="1" hidden="1"/>
    <col min="8960" max="8960" width="10.7109375" style="1" hidden="1"/>
    <col min="8961" max="8961" width="10.28515625" style="1" hidden="1"/>
    <col min="8962" max="8962" width="9.7109375" style="1" hidden="1"/>
    <col min="8963" max="8963" width="10.7109375" style="1" hidden="1"/>
    <col min="8964" max="8965" width="9.7109375" style="1" hidden="1"/>
    <col min="8966" max="8966" width="10.7109375" style="1" hidden="1"/>
    <col min="8967" max="8967" width="12.42578125" style="1" hidden="1"/>
    <col min="8968" max="8968" width="12" style="1" hidden="1"/>
    <col min="8969" max="8969" width="8.85546875" style="1" hidden="1"/>
    <col min="8970" max="8970" width="11.28515625" style="1" hidden="1"/>
    <col min="8971" max="8971" width="10.7109375" style="1" hidden="1"/>
    <col min="8972" max="8972" width="9.42578125" style="1" hidden="1"/>
    <col min="8973" max="8973" width="12.7109375" style="1" hidden="1"/>
    <col min="8974" max="8974" width="10.140625" style="1" hidden="1"/>
    <col min="8975" max="8976" width="11.7109375" style="1" hidden="1"/>
    <col min="8977" max="8977" width="2.7109375" style="1" hidden="1"/>
    <col min="8978" max="8979" width="11.7109375" style="1" hidden="1"/>
    <col min="8980" max="8980" width="10.7109375" style="1" hidden="1"/>
    <col min="8981" max="8981" width="11.28515625" style="1" hidden="1"/>
    <col min="8982" max="9210" width="8.85546875" style="1" hidden="1"/>
    <col min="9211" max="9211" width="23.28515625" style="1" hidden="1"/>
    <col min="9212" max="9212" width="12.28515625" style="1" hidden="1"/>
    <col min="9213" max="9213" width="10.28515625" style="1" hidden="1"/>
    <col min="9214" max="9214" width="10" style="1" hidden="1"/>
    <col min="9215" max="9215" width="11.42578125" style="1" hidden="1"/>
    <col min="9216" max="9216" width="10.7109375" style="1" hidden="1"/>
    <col min="9217" max="9217" width="10.28515625" style="1" hidden="1"/>
    <col min="9218" max="9218" width="9.7109375" style="1" hidden="1"/>
    <col min="9219" max="9219" width="10.7109375" style="1" hidden="1"/>
    <col min="9220" max="9221" width="9.7109375" style="1" hidden="1"/>
    <col min="9222" max="9222" width="10.7109375" style="1" hidden="1"/>
    <col min="9223" max="9223" width="12.42578125" style="1" hidden="1"/>
    <col min="9224" max="9224" width="12" style="1" hidden="1"/>
    <col min="9225" max="9225" width="8.85546875" style="1" hidden="1"/>
    <col min="9226" max="9226" width="11.28515625" style="1" hidden="1"/>
    <col min="9227" max="9227" width="10.7109375" style="1" hidden="1"/>
    <col min="9228" max="9228" width="9.42578125" style="1" hidden="1"/>
    <col min="9229" max="9229" width="12.7109375" style="1" hidden="1"/>
    <col min="9230" max="9230" width="10.140625" style="1" hidden="1"/>
    <col min="9231" max="9232" width="11.7109375" style="1" hidden="1"/>
    <col min="9233" max="9233" width="2.7109375" style="1" hidden="1"/>
    <col min="9234" max="9235" width="11.7109375" style="1" hidden="1"/>
    <col min="9236" max="9236" width="10.7109375" style="1" hidden="1"/>
    <col min="9237" max="9237" width="11.28515625" style="1" hidden="1"/>
    <col min="9238" max="9466" width="8.85546875" style="1" hidden="1"/>
    <col min="9467" max="9467" width="23.28515625" style="1" hidden="1"/>
    <col min="9468" max="9468" width="12.28515625" style="1" hidden="1"/>
    <col min="9469" max="9469" width="10.28515625" style="1" hidden="1"/>
    <col min="9470" max="9470" width="10" style="1" hidden="1"/>
    <col min="9471" max="9471" width="11.42578125" style="1" hidden="1"/>
    <col min="9472" max="9472" width="10.7109375" style="1" hidden="1"/>
    <col min="9473" max="9473" width="10.28515625" style="1" hidden="1"/>
    <col min="9474" max="9474" width="9.7109375" style="1" hidden="1"/>
    <col min="9475" max="9475" width="10.7109375" style="1" hidden="1"/>
    <col min="9476" max="9477" width="9.7109375" style="1" hidden="1"/>
    <col min="9478" max="9478" width="10.7109375" style="1" hidden="1"/>
    <col min="9479" max="9479" width="12.42578125" style="1" hidden="1"/>
    <col min="9480" max="9480" width="12" style="1" hidden="1"/>
    <col min="9481" max="9481" width="8.85546875" style="1" hidden="1"/>
    <col min="9482" max="9482" width="11.28515625" style="1" hidden="1"/>
    <col min="9483" max="9483" width="10.7109375" style="1" hidden="1"/>
    <col min="9484" max="9484" width="9.42578125" style="1" hidden="1"/>
    <col min="9485" max="9485" width="12.7109375" style="1" hidden="1"/>
    <col min="9486" max="9486" width="10.140625" style="1" hidden="1"/>
    <col min="9487" max="9488" width="11.7109375" style="1" hidden="1"/>
    <col min="9489" max="9489" width="2.7109375" style="1" hidden="1"/>
    <col min="9490" max="9491" width="11.7109375" style="1" hidden="1"/>
    <col min="9492" max="9492" width="10.7109375" style="1" hidden="1"/>
    <col min="9493" max="9493" width="11.28515625" style="1" hidden="1"/>
    <col min="9494" max="9722" width="8.85546875" style="1" hidden="1"/>
    <col min="9723" max="9723" width="23.28515625" style="1" hidden="1"/>
    <col min="9724" max="9724" width="12.28515625" style="1" hidden="1"/>
    <col min="9725" max="9725" width="10.28515625" style="1" hidden="1"/>
    <col min="9726" max="9726" width="10" style="1" hidden="1"/>
    <col min="9727" max="9727" width="11.42578125" style="1" hidden="1"/>
    <col min="9728" max="9728" width="10.7109375" style="1" hidden="1"/>
    <col min="9729" max="9729" width="10.28515625" style="1" hidden="1"/>
    <col min="9730" max="9730" width="9.7109375" style="1" hidden="1"/>
    <col min="9731" max="9731" width="10.7109375" style="1" hidden="1"/>
    <col min="9732" max="9733" width="9.7109375" style="1" hidden="1"/>
    <col min="9734" max="9734" width="10.7109375" style="1" hidden="1"/>
    <col min="9735" max="9735" width="12.42578125" style="1" hidden="1"/>
    <col min="9736" max="9736" width="12" style="1" hidden="1"/>
    <col min="9737" max="9737" width="8.85546875" style="1" hidden="1"/>
    <col min="9738" max="9738" width="11.28515625" style="1" hidden="1"/>
    <col min="9739" max="9739" width="10.7109375" style="1" hidden="1"/>
    <col min="9740" max="9740" width="9.42578125" style="1" hidden="1"/>
    <col min="9741" max="9741" width="12.7109375" style="1" hidden="1"/>
    <col min="9742" max="9742" width="10.140625" style="1" hidden="1"/>
    <col min="9743" max="9744" width="11.7109375" style="1" hidden="1"/>
    <col min="9745" max="9745" width="2.7109375" style="1" hidden="1"/>
    <col min="9746" max="9747" width="11.7109375" style="1" hidden="1"/>
    <col min="9748" max="9748" width="10.7109375" style="1" hidden="1"/>
    <col min="9749" max="9749" width="11.28515625" style="1" hidden="1"/>
    <col min="9750" max="9978" width="8.85546875" style="1" hidden="1"/>
    <col min="9979" max="9979" width="23.28515625" style="1" hidden="1"/>
    <col min="9980" max="9980" width="12.28515625" style="1" hidden="1"/>
    <col min="9981" max="9981" width="10.28515625" style="1" hidden="1"/>
    <col min="9982" max="9982" width="10" style="1" hidden="1"/>
    <col min="9983" max="9983" width="11.42578125" style="1" hidden="1"/>
    <col min="9984" max="9984" width="10.7109375" style="1" hidden="1"/>
    <col min="9985" max="9985" width="10.28515625" style="1" hidden="1"/>
    <col min="9986" max="9986" width="9.7109375" style="1" hidden="1"/>
    <col min="9987" max="9987" width="10.7109375" style="1" hidden="1"/>
    <col min="9988" max="9989" width="9.7109375" style="1" hidden="1"/>
    <col min="9990" max="9990" width="10.7109375" style="1" hidden="1"/>
    <col min="9991" max="9991" width="12.42578125" style="1" hidden="1"/>
    <col min="9992" max="9992" width="12" style="1" hidden="1"/>
    <col min="9993" max="9993" width="8.85546875" style="1" hidden="1"/>
    <col min="9994" max="9994" width="11.28515625" style="1" hidden="1"/>
    <col min="9995" max="9995" width="10.7109375" style="1" hidden="1"/>
    <col min="9996" max="9996" width="9.42578125" style="1" hidden="1"/>
    <col min="9997" max="9997" width="12.7109375" style="1" hidden="1"/>
    <col min="9998" max="9998" width="10.140625" style="1" hidden="1"/>
    <col min="9999" max="10000" width="11.7109375" style="1" hidden="1"/>
    <col min="10001" max="10001" width="2.7109375" style="1" hidden="1"/>
    <col min="10002" max="10003" width="11.7109375" style="1" hidden="1"/>
    <col min="10004" max="10004" width="10.7109375" style="1" hidden="1"/>
    <col min="10005" max="10005" width="11.28515625" style="1" hidden="1"/>
    <col min="10006" max="10234" width="8.85546875" style="1" hidden="1"/>
    <col min="10235" max="10235" width="23.28515625" style="1" hidden="1"/>
    <col min="10236" max="10236" width="12.28515625" style="1" hidden="1"/>
    <col min="10237" max="10237" width="10.28515625" style="1" hidden="1"/>
    <col min="10238" max="10238" width="10" style="1" hidden="1"/>
    <col min="10239" max="10239" width="11.42578125" style="1" hidden="1"/>
    <col min="10240" max="10240" width="10.7109375" style="1" hidden="1"/>
    <col min="10241" max="10241" width="10.28515625" style="1" hidden="1"/>
    <col min="10242" max="10242" width="9.7109375" style="1" hidden="1"/>
    <col min="10243" max="10243" width="10.7109375" style="1" hidden="1"/>
    <col min="10244" max="10245" width="9.7109375" style="1" hidden="1"/>
    <col min="10246" max="10246" width="10.7109375" style="1" hidden="1"/>
    <col min="10247" max="10247" width="12.42578125" style="1" hidden="1"/>
    <col min="10248" max="10248" width="12" style="1" hidden="1"/>
    <col min="10249" max="10249" width="8.85546875" style="1" hidden="1"/>
    <col min="10250" max="10250" width="11.28515625" style="1" hidden="1"/>
    <col min="10251" max="10251" width="10.7109375" style="1" hidden="1"/>
    <col min="10252" max="10252" width="9.42578125" style="1" hidden="1"/>
    <col min="10253" max="10253" width="12.7109375" style="1" hidden="1"/>
    <col min="10254" max="10254" width="10.140625" style="1" hidden="1"/>
    <col min="10255" max="10256" width="11.7109375" style="1" hidden="1"/>
    <col min="10257" max="10257" width="2.7109375" style="1" hidden="1"/>
    <col min="10258" max="10259" width="11.7109375" style="1" hidden="1"/>
    <col min="10260" max="10260" width="10.7109375" style="1" hidden="1"/>
    <col min="10261" max="10261" width="11.28515625" style="1" hidden="1"/>
    <col min="10262" max="10490" width="8.85546875" style="1" hidden="1"/>
    <col min="10491" max="10491" width="23.28515625" style="1" hidden="1"/>
    <col min="10492" max="10492" width="12.28515625" style="1" hidden="1"/>
    <col min="10493" max="10493" width="10.28515625" style="1" hidden="1"/>
    <col min="10494" max="10494" width="10" style="1" hidden="1"/>
    <col min="10495" max="10495" width="11.42578125" style="1" hidden="1"/>
    <col min="10496" max="10496" width="10.7109375" style="1" hidden="1"/>
    <col min="10497" max="10497" width="10.28515625" style="1" hidden="1"/>
    <col min="10498" max="10498" width="9.7109375" style="1" hidden="1"/>
    <col min="10499" max="10499" width="10.7109375" style="1" hidden="1"/>
    <col min="10500" max="10501" width="9.7109375" style="1" hidden="1"/>
    <col min="10502" max="10502" width="10.7109375" style="1" hidden="1"/>
    <col min="10503" max="10503" width="12.42578125" style="1" hidden="1"/>
    <col min="10504" max="10504" width="12" style="1" hidden="1"/>
    <col min="10505" max="10505" width="8.85546875" style="1" hidden="1"/>
    <col min="10506" max="10506" width="11.28515625" style="1" hidden="1"/>
    <col min="10507" max="10507" width="10.7109375" style="1" hidden="1"/>
    <col min="10508" max="10508" width="9.42578125" style="1" hidden="1"/>
    <col min="10509" max="10509" width="12.7109375" style="1" hidden="1"/>
    <col min="10510" max="10510" width="10.140625" style="1" hidden="1"/>
    <col min="10511" max="10512" width="11.7109375" style="1" hidden="1"/>
    <col min="10513" max="10513" width="2.7109375" style="1" hidden="1"/>
    <col min="10514" max="10515" width="11.7109375" style="1" hidden="1"/>
    <col min="10516" max="10516" width="10.7109375" style="1" hidden="1"/>
    <col min="10517" max="10517" width="11.28515625" style="1" hidden="1"/>
    <col min="10518" max="10746" width="8.85546875" style="1" hidden="1"/>
    <col min="10747" max="10747" width="23.28515625" style="1" hidden="1"/>
    <col min="10748" max="10748" width="12.28515625" style="1" hidden="1"/>
    <col min="10749" max="10749" width="10.28515625" style="1" hidden="1"/>
    <col min="10750" max="10750" width="10" style="1" hidden="1"/>
    <col min="10751" max="10751" width="11.42578125" style="1" hidden="1"/>
    <col min="10752" max="10752" width="10.7109375" style="1" hidden="1"/>
    <col min="10753" max="10753" width="10.28515625" style="1" hidden="1"/>
    <col min="10754" max="10754" width="9.7109375" style="1" hidden="1"/>
    <col min="10755" max="10755" width="10.7109375" style="1" hidden="1"/>
    <col min="10756" max="10757" width="9.7109375" style="1" hidden="1"/>
    <col min="10758" max="10758" width="10.7109375" style="1" hidden="1"/>
    <col min="10759" max="10759" width="12.42578125" style="1" hidden="1"/>
    <col min="10760" max="10760" width="12" style="1" hidden="1"/>
    <col min="10761" max="10761" width="8.85546875" style="1" hidden="1"/>
    <col min="10762" max="10762" width="11.28515625" style="1" hidden="1"/>
    <col min="10763" max="10763" width="10.7109375" style="1" hidden="1"/>
    <col min="10764" max="10764" width="9.42578125" style="1" hidden="1"/>
    <col min="10765" max="10765" width="12.7109375" style="1" hidden="1"/>
    <col min="10766" max="10766" width="10.140625" style="1" hidden="1"/>
    <col min="10767" max="10768" width="11.7109375" style="1" hidden="1"/>
    <col min="10769" max="10769" width="2.7109375" style="1" hidden="1"/>
    <col min="10770" max="10771" width="11.7109375" style="1" hidden="1"/>
    <col min="10772" max="10772" width="10.7109375" style="1" hidden="1"/>
    <col min="10773" max="10773" width="11.28515625" style="1" hidden="1"/>
    <col min="10774" max="11002" width="8.85546875" style="1" hidden="1"/>
    <col min="11003" max="11003" width="23.28515625" style="1" hidden="1"/>
    <col min="11004" max="11004" width="12.28515625" style="1" hidden="1"/>
    <col min="11005" max="11005" width="10.28515625" style="1" hidden="1"/>
    <col min="11006" max="11006" width="10" style="1" hidden="1"/>
    <col min="11007" max="11007" width="11.42578125" style="1" hidden="1"/>
    <col min="11008" max="11008" width="10.7109375" style="1" hidden="1"/>
    <col min="11009" max="11009" width="10.28515625" style="1" hidden="1"/>
    <col min="11010" max="11010" width="9.7109375" style="1" hidden="1"/>
    <col min="11011" max="11011" width="10.7109375" style="1" hidden="1"/>
    <col min="11012" max="11013" width="9.7109375" style="1" hidden="1"/>
    <col min="11014" max="11014" width="10.7109375" style="1" hidden="1"/>
    <col min="11015" max="11015" width="12.42578125" style="1" hidden="1"/>
    <col min="11016" max="11016" width="12" style="1" hidden="1"/>
    <col min="11017" max="11017" width="8.85546875" style="1" hidden="1"/>
    <col min="11018" max="11018" width="11.28515625" style="1" hidden="1"/>
    <col min="11019" max="11019" width="10.7109375" style="1" hidden="1"/>
    <col min="11020" max="11020" width="9.42578125" style="1" hidden="1"/>
    <col min="11021" max="11021" width="12.7109375" style="1" hidden="1"/>
    <col min="11022" max="11022" width="10.140625" style="1" hidden="1"/>
    <col min="11023" max="11024" width="11.7109375" style="1" hidden="1"/>
    <col min="11025" max="11025" width="2.7109375" style="1" hidden="1"/>
    <col min="11026" max="11027" width="11.7109375" style="1" hidden="1"/>
    <col min="11028" max="11028" width="10.7109375" style="1" hidden="1"/>
    <col min="11029" max="11029" width="11.28515625" style="1" hidden="1"/>
    <col min="11030" max="11258" width="8.85546875" style="1" hidden="1"/>
    <col min="11259" max="11259" width="23.28515625" style="1" hidden="1"/>
    <col min="11260" max="11260" width="12.28515625" style="1" hidden="1"/>
    <col min="11261" max="11261" width="10.28515625" style="1" hidden="1"/>
    <col min="11262" max="11262" width="10" style="1" hidden="1"/>
    <col min="11263" max="11263" width="11.42578125" style="1" hidden="1"/>
    <col min="11264" max="11264" width="10.7109375" style="1" hidden="1"/>
    <col min="11265" max="11265" width="10.28515625" style="1" hidden="1"/>
    <col min="11266" max="11266" width="9.7109375" style="1" hidden="1"/>
    <col min="11267" max="11267" width="10.7109375" style="1" hidden="1"/>
    <col min="11268" max="11269" width="9.7109375" style="1" hidden="1"/>
    <col min="11270" max="11270" width="10.7109375" style="1" hidden="1"/>
    <col min="11271" max="11271" width="12.42578125" style="1" hidden="1"/>
    <col min="11272" max="11272" width="12" style="1" hidden="1"/>
    <col min="11273" max="11273" width="8.85546875" style="1" hidden="1"/>
    <col min="11274" max="11274" width="11.28515625" style="1" hidden="1"/>
    <col min="11275" max="11275" width="10.7109375" style="1" hidden="1"/>
    <col min="11276" max="11276" width="9.42578125" style="1" hidden="1"/>
    <col min="11277" max="11277" width="12.7109375" style="1" hidden="1"/>
    <col min="11278" max="11278" width="10.140625" style="1" hidden="1"/>
    <col min="11279" max="11280" width="11.7109375" style="1" hidden="1"/>
    <col min="11281" max="11281" width="2.7109375" style="1" hidden="1"/>
    <col min="11282" max="11283" width="11.7109375" style="1" hidden="1"/>
    <col min="11284" max="11284" width="10.7109375" style="1" hidden="1"/>
    <col min="11285" max="11285" width="11.28515625" style="1" hidden="1"/>
    <col min="11286" max="11514" width="8.85546875" style="1" hidden="1"/>
    <col min="11515" max="11515" width="23.28515625" style="1" hidden="1"/>
    <col min="11516" max="11516" width="12.28515625" style="1" hidden="1"/>
    <col min="11517" max="11517" width="10.28515625" style="1" hidden="1"/>
    <col min="11518" max="11518" width="10" style="1" hidden="1"/>
    <col min="11519" max="11519" width="11.42578125" style="1" hidden="1"/>
    <col min="11520" max="11520" width="10.7109375" style="1" hidden="1"/>
    <col min="11521" max="11521" width="10.28515625" style="1" hidden="1"/>
    <col min="11522" max="11522" width="9.7109375" style="1" hidden="1"/>
    <col min="11523" max="11523" width="10.7109375" style="1" hidden="1"/>
    <col min="11524" max="11525" width="9.7109375" style="1" hidden="1"/>
    <col min="11526" max="11526" width="10.7109375" style="1" hidden="1"/>
    <col min="11527" max="11527" width="12.42578125" style="1" hidden="1"/>
    <col min="11528" max="11528" width="12" style="1" hidden="1"/>
    <col min="11529" max="11529" width="8.85546875" style="1" hidden="1"/>
    <col min="11530" max="11530" width="11.28515625" style="1" hidden="1"/>
    <col min="11531" max="11531" width="10.7109375" style="1" hidden="1"/>
    <col min="11532" max="11532" width="9.42578125" style="1" hidden="1"/>
    <col min="11533" max="11533" width="12.7109375" style="1" hidden="1"/>
    <col min="11534" max="11534" width="10.140625" style="1" hidden="1"/>
    <col min="11535" max="11536" width="11.7109375" style="1" hidden="1"/>
    <col min="11537" max="11537" width="2.7109375" style="1" hidden="1"/>
    <col min="11538" max="11539" width="11.7109375" style="1" hidden="1"/>
    <col min="11540" max="11540" width="10.7109375" style="1" hidden="1"/>
    <col min="11541" max="11541" width="11.28515625" style="1" hidden="1"/>
    <col min="11542" max="11770" width="8.85546875" style="1" hidden="1"/>
    <col min="11771" max="11771" width="23.28515625" style="1" hidden="1"/>
    <col min="11772" max="11772" width="12.28515625" style="1" hidden="1"/>
    <col min="11773" max="11773" width="10.28515625" style="1" hidden="1"/>
    <col min="11774" max="11774" width="10" style="1" hidden="1"/>
    <col min="11775" max="11775" width="11.42578125" style="1" hidden="1"/>
    <col min="11776" max="11776" width="10.7109375" style="1" hidden="1"/>
    <col min="11777" max="11777" width="10.28515625" style="1" hidden="1"/>
    <col min="11778" max="11778" width="9.7109375" style="1" hidden="1"/>
    <col min="11779" max="11779" width="10.7109375" style="1" hidden="1"/>
    <col min="11780" max="11781" width="9.7109375" style="1" hidden="1"/>
    <col min="11782" max="11782" width="10.7109375" style="1" hidden="1"/>
    <col min="11783" max="11783" width="12.42578125" style="1" hidden="1"/>
    <col min="11784" max="11784" width="12" style="1" hidden="1"/>
    <col min="11785" max="11785" width="8.85546875" style="1" hidden="1"/>
    <col min="11786" max="11786" width="11.28515625" style="1" hidden="1"/>
    <col min="11787" max="11787" width="10.7109375" style="1" hidden="1"/>
    <col min="11788" max="11788" width="9.42578125" style="1" hidden="1"/>
    <col min="11789" max="11789" width="12.7109375" style="1" hidden="1"/>
    <col min="11790" max="11790" width="10.140625" style="1" hidden="1"/>
    <col min="11791" max="11792" width="11.7109375" style="1" hidden="1"/>
    <col min="11793" max="11793" width="2.7109375" style="1" hidden="1"/>
    <col min="11794" max="11795" width="11.7109375" style="1" hidden="1"/>
    <col min="11796" max="11796" width="10.7109375" style="1" hidden="1"/>
    <col min="11797" max="11797" width="11.28515625" style="1" hidden="1"/>
    <col min="11798" max="12026" width="8.85546875" style="1" hidden="1"/>
    <col min="12027" max="12027" width="23.28515625" style="1" hidden="1"/>
    <col min="12028" max="12028" width="12.28515625" style="1" hidden="1"/>
    <col min="12029" max="12029" width="10.28515625" style="1" hidden="1"/>
    <col min="12030" max="12030" width="10" style="1" hidden="1"/>
    <col min="12031" max="12031" width="11.42578125" style="1" hidden="1"/>
    <col min="12032" max="12032" width="10.7109375" style="1" hidden="1"/>
    <col min="12033" max="12033" width="10.28515625" style="1" hidden="1"/>
    <col min="12034" max="12034" width="9.7109375" style="1" hidden="1"/>
    <col min="12035" max="12035" width="10.7109375" style="1" hidden="1"/>
    <col min="12036" max="12037" width="9.7109375" style="1" hidden="1"/>
    <col min="12038" max="12038" width="10.7109375" style="1" hidden="1"/>
    <col min="12039" max="12039" width="12.42578125" style="1" hidden="1"/>
    <col min="12040" max="12040" width="12" style="1" hidden="1"/>
    <col min="12041" max="12041" width="8.85546875" style="1" hidden="1"/>
    <col min="12042" max="12042" width="11.28515625" style="1" hidden="1"/>
    <col min="12043" max="12043" width="10.7109375" style="1" hidden="1"/>
    <col min="12044" max="12044" width="9.42578125" style="1" hidden="1"/>
    <col min="12045" max="12045" width="12.7109375" style="1" hidden="1"/>
    <col min="12046" max="12046" width="10.140625" style="1" hidden="1"/>
    <col min="12047" max="12048" width="11.7109375" style="1" hidden="1"/>
    <col min="12049" max="12049" width="2.7109375" style="1" hidden="1"/>
    <col min="12050" max="12051" width="11.7109375" style="1" hidden="1"/>
    <col min="12052" max="12052" width="10.7109375" style="1" hidden="1"/>
    <col min="12053" max="12053" width="11.28515625" style="1" hidden="1"/>
    <col min="12054" max="12282" width="8.85546875" style="1" hidden="1"/>
    <col min="12283" max="12283" width="23.28515625" style="1" hidden="1"/>
    <col min="12284" max="12284" width="12.28515625" style="1" hidden="1"/>
    <col min="12285" max="12285" width="10.28515625" style="1" hidden="1"/>
    <col min="12286" max="12286" width="10" style="1" hidden="1"/>
    <col min="12287" max="12287" width="11.42578125" style="1" hidden="1"/>
    <col min="12288" max="12288" width="10.7109375" style="1" hidden="1"/>
    <col min="12289" max="12289" width="10.28515625" style="1" hidden="1"/>
    <col min="12290" max="12290" width="9.7109375" style="1" hidden="1"/>
    <col min="12291" max="12291" width="10.7109375" style="1" hidden="1"/>
    <col min="12292" max="12293" width="9.7109375" style="1" hidden="1"/>
    <col min="12294" max="12294" width="10.7109375" style="1" hidden="1"/>
    <col min="12295" max="12295" width="12.42578125" style="1" hidden="1"/>
    <col min="12296" max="12296" width="12" style="1" hidden="1"/>
    <col min="12297" max="12297" width="8.85546875" style="1" hidden="1"/>
    <col min="12298" max="12298" width="11.28515625" style="1" hidden="1"/>
    <col min="12299" max="12299" width="10.7109375" style="1" hidden="1"/>
    <col min="12300" max="12300" width="9.42578125" style="1" hidden="1"/>
    <col min="12301" max="12301" width="12.7109375" style="1" hidden="1"/>
    <col min="12302" max="12302" width="10.140625" style="1" hidden="1"/>
    <col min="12303" max="12304" width="11.7109375" style="1" hidden="1"/>
    <col min="12305" max="12305" width="2.7109375" style="1" hidden="1"/>
    <col min="12306" max="12307" width="11.7109375" style="1" hidden="1"/>
    <col min="12308" max="12308" width="10.7109375" style="1" hidden="1"/>
    <col min="12309" max="12309" width="11.28515625" style="1" hidden="1"/>
    <col min="12310" max="12538" width="8.85546875" style="1" hidden="1"/>
    <col min="12539" max="12539" width="23.28515625" style="1" hidden="1"/>
    <col min="12540" max="12540" width="12.28515625" style="1" hidden="1"/>
    <col min="12541" max="12541" width="10.28515625" style="1" hidden="1"/>
    <col min="12542" max="12542" width="10" style="1" hidden="1"/>
    <col min="12543" max="12543" width="11.42578125" style="1" hidden="1"/>
    <col min="12544" max="12544" width="10.7109375" style="1" hidden="1"/>
    <col min="12545" max="12545" width="10.28515625" style="1" hidden="1"/>
    <col min="12546" max="12546" width="9.7109375" style="1" hidden="1"/>
    <col min="12547" max="12547" width="10.7109375" style="1" hidden="1"/>
    <col min="12548" max="12549" width="9.7109375" style="1" hidden="1"/>
    <col min="12550" max="12550" width="10.7109375" style="1" hidden="1"/>
    <col min="12551" max="12551" width="12.42578125" style="1" hidden="1"/>
    <col min="12552" max="12552" width="12" style="1" hidden="1"/>
    <col min="12553" max="12553" width="8.85546875" style="1" hidden="1"/>
    <col min="12554" max="12554" width="11.28515625" style="1" hidden="1"/>
    <col min="12555" max="12555" width="10.7109375" style="1" hidden="1"/>
    <col min="12556" max="12556" width="9.42578125" style="1" hidden="1"/>
    <col min="12557" max="12557" width="12.7109375" style="1" hidden="1"/>
    <col min="12558" max="12558" width="10.140625" style="1" hidden="1"/>
    <col min="12559" max="12560" width="11.7109375" style="1" hidden="1"/>
    <col min="12561" max="12561" width="2.7109375" style="1" hidden="1"/>
    <col min="12562" max="12563" width="11.7109375" style="1" hidden="1"/>
    <col min="12564" max="12564" width="10.7109375" style="1" hidden="1"/>
    <col min="12565" max="12565" width="11.28515625" style="1" hidden="1"/>
    <col min="12566" max="12794" width="8.85546875" style="1" hidden="1"/>
    <col min="12795" max="12795" width="23.28515625" style="1" hidden="1"/>
    <col min="12796" max="12796" width="12.28515625" style="1" hidden="1"/>
    <col min="12797" max="12797" width="10.28515625" style="1" hidden="1"/>
    <col min="12798" max="12798" width="10" style="1" hidden="1"/>
    <col min="12799" max="12799" width="11.42578125" style="1" hidden="1"/>
    <col min="12800" max="12800" width="10.7109375" style="1" hidden="1"/>
    <col min="12801" max="12801" width="10.28515625" style="1" hidden="1"/>
    <col min="12802" max="12802" width="9.7109375" style="1" hidden="1"/>
    <col min="12803" max="12803" width="10.7109375" style="1" hidden="1"/>
    <col min="12804" max="12805" width="9.7109375" style="1" hidden="1"/>
    <col min="12806" max="12806" width="10.7109375" style="1" hidden="1"/>
    <col min="12807" max="12807" width="12.42578125" style="1" hidden="1"/>
    <col min="12808" max="12808" width="12" style="1" hidden="1"/>
    <col min="12809" max="12809" width="8.85546875" style="1" hidden="1"/>
    <col min="12810" max="12810" width="11.28515625" style="1" hidden="1"/>
    <col min="12811" max="12811" width="10.7109375" style="1" hidden="1"/>
    <col min="12812" max="12812" width="9.42578125" style="1" hidden="1"/>
    <col min="12813" max="12813" width="12.7109375" style="1" hidden="1"/>
    <col min="12814" max="12814" width="10.140625" style="1" hidden="1"/>
    <col min="12815" max="12816" width="11.7109375" style="1" hidden="1"/>
    <col min="12817" max="12817" width="2.7109375" style="1" hidden="1"/>
    <col min="12818" max="12819" width="11.7109375" style="1" hidden="1"/>
    <col min="12820" max="12820" width="10.7109375" style="1" hidden="1"/>
    <col min="12821" max="12821" width="11.28515625" style="1" hidden="1"/>
    <col min="12822" max="13050" width="8.85546875" style="1" hidden="1"/>
    <col min="13051" max="13051" width="23.28515625" style="1" hidden="1"/>
    <col min="13052" max="13052" width="12.28515625" style="1" hidden="1"/>
    <col min="13053" max="13053" width="10.28515625" style="1" hidden="1"/>
    <col min="13054" max="13054" width="10" style="1" hidden="1"/>
    <col min="13055" max="13055" width="11.42578125" style="1" hidden="1"/>
    <col min="13056" max="13056" width="10.7109375" style="1" hidden="1"/>
    <col min="13057" max="13057" width="10.28515625" style="1" hidden="1"/>
    <col min="13058" max="13058" width="9.7109375" style="1" hidden="1"/>
    <col min="13059" max="13059" width="10.7109375" style="1" hidden="1"/>
    <col min="13060" max="13061" width="9.7109375" style="1" hidden="1"/>
    <col min="13062" max="13062" width="10.7109375" style="1" hidden="1"/>
    <col min="13063" max="13063" width="12.42578125" style="1" hidden="1"/>
    <col min="13064" max="13064" width="12" style="1" hidden="1"/>
    <col min="13065" max="13065" width="8.85546875" style="1" hidden="1"/>
    <col min="13066" max="13066" width="11.28515625" style="1" hidden="1"/>
    <col min="13067" max="13067" width="10.7109375" style="1" hidden="1"/>
    <col min="13068" max="13068" width="9.42578125" style="1" hidden="1"/>
    <col min="13069" max="13069" width="12.7109375" style="1" hidden="1"/>
    <col min="13070" max="13070" width="10.140625" style="1" hidden="1"/>
    <col min="13071" max="13072" width="11.7109375" style="1" hidden="1"/>
    <col min="13073" max="13073" width="2.7109375" style="1" hidden="1"/>
    <col min="13074" max="13075" width="11.7109375" style="1" hidden="1"/>
    <col min="13076" max="13076" width="10.7109375" style="1" hidden="1"/>
    <col min="13077" max="13077" width="11.28515625" style="1" hidden="1"/>
    <col min="13078" max="13306" width="8.85546875" style="1" hidden="1"/>
    <col min="13307" max="13307" width="23.28515625" style="1" hidden="1"/>
    <col min="13308" max="13308" width="12.28515625" style="1" hidden="1"/>
    <col min="13309" max="13309" width="10.28515625" style="1" hidden="1"/>
    <col min="13310" max="13310" width="10" style="1" hidden="1"/>
    <col min="13311" max="13311" width="11.42578125" style="1" hidden="1"/>
    <col min="13312" max="13312" width="10.7109375" style="1" hidden="1"/>
    <col min="13313" max="13313" width="10.28515625" style="1" hidden="1"/>
    <col min="13314" max="13314" width="9.7109375" style="1" hidden="1"/>
    <col min="13315" max="13315" width="10.7109375" style="1" hidden="1"/>
    <col min="13316" max="13317" width="9.7109375" style="1" hidden="1"/>
    <col min="13318" max="13318" width="10.7109375" style="1" hidden="1"/>
    <col min="13319" max="13319" width="12.42578125" style="1" hidden="1"/>
    <col min="13320" max="13320" width="12" style="1" hidden="1"/>
    <col min="13321" max="13321" width="8.85546875" style="1" hidden="1"/>
    <col min="13322" max="13322" width="11.28515625" style="1" hidden="1"/>
    <col min="13323" max="13323" width="10.7109375" style="1" hidden="1"/>
    <col min="13324" max="13324" width="9.42578125" style="1" hidden="1"/>
    <col min="13325" max="13325" width="12.7109375" style="1" hidden="1"/>
    <col min="13326" max="13326" width="10.140625" style="1" hidden="1"/>
    <col min="13327" max="13328" width="11.7109375" style="1" hidden="1"/>
    <col min="13329" max="13329" width="2.7109375" style="1" hidden="1"/>
    <col min="13330" max="13331" width="11.7109375" style="1" hidden="1"/>
    <col min="13332" max="13332" width="10.7109375" style="1" hidden="1"/>
    <col min="13333" max="13333" width="11.28515625" style="1" hidden="1"/>
    <col min="13334" max="13562" width="8.85546875" style="1" hidden="1"/>
    <col min="13563" max="13563" width="23.28515625" style="1" hidden="1"/>
    <col min="13564" max="13564" width="12.28515625" style="1" hidden="1"/>
    <col min="13565" max="13565" width="10.28515625" style="1" hidden="1"/>
    <col min="13566" max="13566" width="10" style="1" hidden="1"/>
    <col min="13567" max="13567" width="11.42578125" style="1" hidden="1"/>
    <col min="13568" max="13568" width="10.7109375" style="1" hidden="1"/>
    <col min="13569" max="13569" width="10.28515625" style="1" hidden="1"/>
    <col min="13570" max="13570" width="9.7109375" style="1" hidden="1"/>
    <col min="13571" max="13571" width="10.7109375" style="1" hidden="1"/>
    <col min="13572" max="13573" width="9.7109375" style="1" hidden="1"/>
    <col min="13574" max="13574" width="10.7109375" style="1" hidden="1"/>
    <col min="13575" max="13575" width="12.42578125" style="1" hidden="1"/>
    <col min="13576" max="13576" width="12" style="1" hidden="1"/>
    <col min="13577" max="13577" width="8.85546875" style="1" hidden="1"/>
    <col min="13578" max="13578" width="11.28515625" style="1" hidden="1"/>
    <col min="13579" max="13579" width="10.7109375" style="1" hidden="1"/>
    <col min="13580" max="13580" width="9.42578125" style="1" hidden="1"/>
    <col min="13581" max="13581" width="12.7109375" style="1" hidden="1"/>
    <col min="13582" max="13582" width="10.140625" style="1" hidden="1"/>
    <col min="13583" max="13584" width="11.7109375" style="1" hidden="1"/>
    <col min="13585" max="13585" width="2.7109375" style="1" hidden="1"/>
    <col min="13586" max="13587" width="11.7109375" style="1" hidden="1"/>
    <col min="13588" max="13588" width="10.7109375" style="1" hidden="1"/>
    <col min="13589" max="13589" width="11.28515625" style="1" hidden="1"/>
    <col min="13590" max="13818" width="8.85546875" style="1" hidden="1"/>
    <col min="13819" max="13819" width="23.28515625" style="1" hidden="1"/>
    <col min="13820" max="13820" width="12.28515625" style="1" hidden="1"/>
    <col min="13821" max="13821" width="10.28515625" style="1" hidden="1"/>
    <col min="13822" max="13822" width="10" style="1" hidden="1"/>
    <col min="13823" max="13823" width="11.42578125" style="1" hidden="1"/>
    <col min="13824" max="13824" width="10.7109375" style="1" hidden="1"/>
    <col min="13825" max="13825" width="10.28515625" style="1" hidden="1"/>
    <col min="13826" max="13826" width="9.7109375" style="1" hidden="1"/>
    <col min="13827" max="13827" width="10.7109375" style="1" hidden="1"/>
    <col min="13828" max="13829" width="9.7109375" style="1" hidden="1"/>
    <col min="13830" max="13830" width="10.7109375" style="1" hidden="1"/>
    <col min="13831" max="13831" width="12.42578125" style="1" hidden="1"/>
    <col min="13832" max="13832" width="12" style="1" hidden="1"/>
    <col min="13833" max="13833" width="8.85546875" style="1" hidden="1"/>
    <col min="13834" max="13834" width="11.28515625" style="1" hidden="1"/>
    <col min="13835" max="13835" width="10.7109375" style="1" hidden="1"/>
    <col min="13836" max="13836" width="9.42578125" style="1" hidden="1"/>
    <col min="13837" max="13837" width="12.7109375" style="1" hidden="1"/>
    <col min="13838" max="13838" width="10.140625" style="1" hidden="1"/>
    <col min="13839" max="13840" width="11.7109375" style="1" hidden="1"/>
    <col min="13841" max="13841" width="2.7109375" style="1" hidden="1"/>
    <col min="13842" max="13843" width="11.7109375" style="1" hidden="1"/>
    <col min="13844" max="13844" width="10.7109375" style="1" hidden="1"/>
    <col min="13845" max="13845" width="11.28515625" style="1" hidden="1"/>
    <col min="13846" max="14074" width="8.85546875" style="1" hidden="1"/>
    <col min="14075" max="14075" width="23.28515625" style="1" hidden="1"/>
    <col min="14076" max="14076" width="12.28515625" style="1" hidden="1"/>
    <col min="14077" max="14077" width="10.28515625" style="1" hidden="1"/>
    <col min="14078" max="14078" width="10" style="1" hidden="1"/>
    <col min="14079" max="14079" width="11.42578125" style="1" hidden="1"/>
    <col min="14080" max="14080" width="10.7109375" style="1" hidden="1"/>
    <col min="14081" max="14081" width="10.28515625" style="1" hidden="1"/>
    <col min="14082" max="14082" width="9.7109375" style="1" hidden="1"/>
    <col min="14083" max="14083" width="10.7109375" style="1" hidden="1"/>
    <col min="14084" max="14085" width="9.7109375" style="1" hidden="1"/>
    <col min="14086" max="14086" width="10.7109375" style="1" hidden="1"/>
    <col min="14087" max="14087" width="12.42578125" style="1" hidden="1"/>
    <col min="14088" max="14088" width="12" style="1" hidden="1"/>
    <col min="14089" max="14089" width="8.85546875" style="1" hidden="1"/>
    <col min="14090" max="14090" width="11.28515625" style="1" hidden="1"/>
    <col min="14091" max="14091" width="10.7109375" style="1" hidden="1"/>
    <col min="14092" max="14092" width="9.42578125" style="1" hidden="1"/>
    <col min="14093" max="14093" width="12.7109375" style="1" hidden="1"/>
    <col min="14094" max="14094" width="10.140625" style="1" hidden="1"/>
    <col min="14095" max="14096" width="11.7109375" style="1" hidden="1"/>
    <col min="14097" max="14097" width="2.7109375" style="1" hidden="1"/>
    <col min="14098" max="14099" width="11.7109375" style="1" hidden="1"/>
    <col min="14100" max="14100" width="10.7109375" style="1" hidden="1"/>
    <col min="14101" max="14101" width="11.28515625" style="1" hidden="1"/>
    <col min="14102" max="14330" width="8.85546875" style="1" hidden="1"/>
    <col min="14331" max="14331" width="23.28515625" style="1" hidden="1"/>
    <col min="14332" max="14332" width="12.28515625" style="1" hidden="1"/>
    <col min="14333" max="14333" width="10.28515625" style="1" hidden="1"/>
    <col min="14334" max="14334" width="10" style="1" hidden="1"/>
    <col min="14335" max="14335" width="11.42578125" style="1" hidden="1"/>
    <col min="14336" max="14336" width="10.7109375" style="1" hidden="1"/>
    <col min="14337" max="14337" width="10.28515625" style="1" hidden="1"/>
    <col min="14338" max="14338" width="9.7109375" style="1" hidden="1"/>
    <col min="14339" max="14339" width="10.7109375" style="1" hidden="1"/>
    <col min="14340" max="14341" width="9.7109375" style="1" hidden="1"/>
    <col min="14342" max="14342" width="10.7109375" style="1" hidden="1"/>
    <col min="14343" max="14343" width="12.42578125" style="1" hidden="1"/>
    <col min="14344" max="14344" width="12" style="1" hidden="1"/>
    <col min="14345" max="14345" width="8.85546875" style="1" hidden="1"/>
    <col min="14346" max="14346" width="11.28515625" style="1" hidden="1"/>
    <col min="14347" max="14347" width="10.7109375" style="1" hidden="1"/>
    <col min="14348" max="14348" width="9.42578125" style="1" hidden="1"/>
    <col min="14349" max="14349" width="12.7109375" style="1" hidden="1"/>
    <col min="14350" max="14350" width="10.140625" style="1" hidden="1"/>
    <col min="14351" max="14352" width="11.7109375" style="1" hidden="1"/>
    <col min="14353" max="14353" width="2.7109375" style="1" hidden="1"/>
    <col min="14354" max="14355" width="11.7109375" style="1" hidden="1"/>
    <col min="14356" max="14356" width="10.7109375" style="1" hidden="1"/>
    <col min="14357" max="14357" width="11.28515625" style="1" hidden="1"/>
    <col min="14358" max="14586" width="8.85546875" style="1" hidden="1"/>
    <col min="14587" max="14587" width="23.28515625" style="1" hidden="1"/>
    <col min="14588" max="14588" width="12.28515625" style="1" hidden="1"/>
    <col min="14589" max="14589" width="10.28515625" style="1" hidden="1"/>
    <col min="14590" max="14590" width="10" style="1" hidden="1"/>
    <col min="14591" max="14591" width="11.42578125" style="1" hidden="1"/>
    <col min="14592" max="14592" width="10.7109375" style="1" hidden="1"/>
    <col min="14593" max="14593" width="10.28515625" style="1" hidden="1"/>
    <col min="14594" max="14594" width="9.7109375" style="1" hidden="1"/>
    <col min="14595" max="14595" width="10.7109375" style="1" hidden="1"/>
    <col min="14596" max="14597" width="9.7109375" style="1" hidden="1"/>
    <col min="14598" max="14598" width="10.7109375" style="1" hidden="1"/>
    <col min="14599" max="14599" width="12.42578125" style="1" hidden="1"/>
    <col min="14600" max="14600" width="12" style="1" hidden="1"/>
    <col min="14601" max="14601" width="8.85546875" style="1" hidden="1"/>
    <col min="14602" max="14602" width="11.28515625" style="1" hidden="1"/>
    <col min="14603" max="14603" width="10.7109375" style="1" hidden="1"/>
    <col min="14604" max="14604" width="9.42578125" style="1" hidden="1"/>
    <col min="14605" max="14605" width="12.7109375" style="1" hidden="1"/>
    <col min="14606" max="14606" width="10.140625" style="1" hidden="1"/>
    <col min="14607" max="14608" width="11.7109375" style="1" hidden="1"/>
    <col min="14609" max="14609" width="2.7109375" style="1" hidden="1"/>
    <col min="14610" max="14611" width="11.7109375" style="1" hidden="1"/>
    <col min="14612" max="14612" width="10.7109375" style="1" hidden="1"/>
    <col min="14613" max="14613" width="11.28515625" style="1" hidden="1"/>
    <col min="14614" max="14842" width="8.85546875" style="1" hidden="1"/>
    <col min="14843" max="14843" width="23.28515625" style="1" hidden="1"/>
    <col min="14844" max="14844" width="12.28515625" style="1" hidden="1"/>
    <col min="14845" max="14845" width="10.28515625" style="1" hidden="1"/>
    <col min="14846" max="14846" width="10" style="1" hidden="1"/>
    <col min="14847" max="14847" width="11.42578125" style="1" hidden="1"/>
    <col min="14848" max="14848" width="10.7109375" style="1" hidden="1"/>
    <col min="14849" max="14849" width="10.28515625" style="1" hidden="1"/>
    <col min="14850" max="14850" width="9.7109375" style="1" hidden="1"/>
    <col min="14851" max="14851" width="10.7109375" style="1" hidden="1"/>
    <col min="14852" max="14853" width="9.7109375" style="1" hidden="1"/>
    <col min="14854" max="14854" width="10.7109375" style="1" hidden="1"/>
    <col min="14855" max="14855" width="12.42578125" style="1" hidden="1"/>
    <col min="14856" max="14856" width="12" style="1" hidden="1"/>
    <col min="14857" max="14857" width="8.85546875" style="1" hidden="1"/>
    <col min="14858" max="14858" width="11.28515625" style="1" hidden="1"/>
    <col min="14859" max="14859" width="10.7109375" style="1" hidden="1"/>
    <col min="14860" max="14860" width="9.42578125" style="1" hidden="1"/>
    <col min="14861" max="14861" width="12.7109375" style="1" hidden="1"/>
    <col min="14862" max="14862" width="10.140625" style="1" hidden="1"/>
    <col min="14863" max="14864" width="11.7109375" style="1" hidden="1"/>
    <col min="14865" max="14865" width="2.7109375" style="1" hidden="1"/>
    <col min="14866" max="14867" width="11.7109375" style="1" hidden="1"/>
    <col min="14868" max="14868" width="10.7109375" style="1" hidden="1"/>
    <col min="14869" max="14869" width="11.28515625" style="1" hidden="1"/>
    <col min="14870" max="15098" width="8.85546875" style="1" hidden="1"/>
    <col min="15099" max="15099" width="23.28515625" style="1" hidden="1"/>
    <col min="15100" max="15100" width="12.28515625" style="1" hidden="1"/>
    <col min="15101" max="15101" width="10.28515625" style="1" hidden="1"/>
    <col min="15102" max="15102" width="10" style="1" hidden="1"/>
    <col min="15103" max="15103" width="11.42578125" style="1" hidden="1"/>
    <col min="15104" max="15104" width="10.7109375" style="1" hidden="1"/>
    <col min="15105" max="15105" width="10.28515625" style="1" hidden="1"/>
    <col min="15106" max="15106" width="9.7109375" style="1" hidden="1"/>
    <col min="15107" max="15107" width="10.7109375" style="1" hidden="1"/>
    <col min="15108" max="15109" width="9.7109375" style="1" hidden="1"/>
    <col min="15110" max="15110" width="10.7109375" style="1" hidden="1"/>
    <col min="15111" max="15111" width="12.42578125" style="1" hidden="1"/>
    <col min="15112" max="15112" width="12" style="1" hidden="1"/>
    <col min="15113" max="15113" width="8.85546875" style="1" hidden="1"/>
    <col min="15114" max="15114" width="11.28515625" style="1" hidden="1"/>
    <col min="15115" max="15115" width="10.7109375" style="1" hidden="1"/>
    <col min="15116" max="15116" width="9.42578125" style="1" hidden="1"/>
    <col min="15117" max="15117" width="12.7109375" style="1" hidden="1"/>
    <col min="15118" max="15118" width="10.140625" style="1" hidden="1"/>
    <col min="15119" max="15120" width="11.7109375" style="1" hidden="1"/>
    <col min="15121" max="15121" width="2.7109375" style="1" hidden="1"/>
    <col min="15122" max="15123" width="11.7109375" style="1" hidden="1"/>
    <col min="15124" max="15124" width="10.7109375" style="1" hidden="1"/>
    <col min="15125" max="15125" width="11.28515625" style="1" hidden="1"/>
    <col min="15126" max="15354" width="8.85546875" style="1" hidden="1"/>
    <col min="15355" max="15355" width="23.28515625" style="1" hidden="1"/>
    <col min="15356" max="15356" width="12.28515625" style="1" hidden="1"/>
    <col min="15357" max="15357" width="10.28515625" style="1" hidden="1"/>
    <col min="15358" max="15358" width="10" style="1" hidden="1"/>
    <col min="15359" max="15359" width="11.42578125" style="1" hidden="1"/>
    <col min="15360" max="15360" width="10.7109375" style="1" hidden="1"/>
    <col min="15361" max="15361" width="10.28515625" style="1" hidden="1"/>
    <col min="15362" max="15362" width="9.7109375" style="1" hidden="1"/>
    <col min="15363" max="15363" width="10.7109375" style="1" hidden="1"/>
    <col min="15364" max="15365" width="9.7109375" style="1" hidden="1"/>
    <col min="15366" max="15366" width="10.7109375" style="1" hidden="1"/>
    <col min="15367" max="15367" width="12.42578125" style="1" hidden="1"/>
    <col min="15368" max="15368" width="12" style="1" hidden="1"/>
    <col min="15369" max="15369" width="8.85546875" style="1" hidden="1"/>
    <col min="15370" max="15370" width="11.28515625" style="1" hidden="1"/>
    <col min="15371" max="15371" width="10.7109375" style="1" hidden="1"/>
    <col min="15372" max="15372" width="9.42578125" style="1" hidden="1"/>
    <col min="15373" max="15373" width="12.7109375" style="1" hidden="1"/>
    <col min="15374" max="15374" width="10.140625" style="1" hidden="1"/>
    <col min="15375" max="15376" width="11.7109375" style="1" hidden="1"/>
    <col min="15377" max="15377" width="2.7109375" style="1" hidden="1"/>
    <col min="15378" max="15379" width="11.7109375" style="1" hidden="1"/>
    <col min="15380" max="15380" width="10.7109375" style="1" hidden="1"/>
    <col min="15381" max="15381" width="11.28515625" style="1" hidden="1"/>
    <col min="15382" max="15610" width="8.85546875" style="1" hidden="1"/>
    <col min="15611" max="15611" width="23.28515625" style="1" hidden="1"/>
    <col min="15612" max="15612" width="12.28515625" style="1" hidden="1"/>
    <col min="15613" max="15613" width="10.28515625" style="1" hidden="1"/>
    <col min="15614" max="15614" width="10" style="1" hidden="1"/>
    <col min="15615" max="15615" width="11.42578125" style="1" hidden="1"/>
    <col min="15616" max="15616" width="10.7109375" style="1" hidden="1"/>
    <col min="15617" max="15617" width="10.28515625" style="1" hidden="1"/>
    <col min="15618" max="15618" width="9.7109375" style="1" hidden="1"/>
    <col min="15619" max="15619" width="10.7109375" style="1" hidden="1"/>
    <col min="15620" max="15621" width="9.7109375" style="1" hidden="1"/>
    <col min="15622" max="15622" width="10.7109375" style="1" hidden="1"/>
    <col min="15623" max="15623" width="12.42578125" style="1" hidden="1"/>
    <col min="15624" max="15624" width="12" style="1" hidden="1"/>
    <col min="15625" max="15625" width="8.85546875" style="1" hidden="1"/>
    <col min="15626" max="15626" width="11.28515625" style="1" hidden="1"/>
    <col min="15627" max="15627" width="10.7109375" style="1" hidden="1"/>
    <col min="15628" max="15628" width="9.42578125" style="1" hidden="1"/>
    <col min="15629" max="15629" width="12.7109375" style="1" hidden="1"/>
    <col min="15630" max="15630" width="10.140625" style="1" hidden="1"/>
    <col min="15631" max="15632" width="11.7109375" style="1" hidden="1"/>
    <col min="15633" max="15633" width="2.7109375" style="1" hidden="1"/>
    <col min="15634" max="15635" width="11.7109375" style="1" hidden="1"/>
    <col min="15636" max="15636" width="10.7109375" style="1" hidden="1"/>
    <col min="15637" max="15637" width="11.28515625" style="1" hidden="1"/>
    <col min="15638" max="15866" width="8.85546875" style="1" hidden="1"/>
    <col min="15867" max="15867" width="23.28515625" style="1" hidden="1"/>
    <col min="15868" max="15868" width="12.28515625" style="1" hidden="1"/>
    <col min="15869" max="15869" width="10.28515625" style="1" hidden="1"/>
    <col min="15870" max="15870" width="10" style="1" hidden="1"/>
    <col min="15871" max="15871" width="11.42578125" style="1" hidden="1"/>
    <col min="15872" max="15872" width="10.7109375" style="1" hidden="1"/>
    <col min="15873" max="15873" width="10.28515625" style="1" hidden="1"/>
    <col min="15874" max="15874" width="9.7109375" style="1" hidden="1"/>
    <col min="15875" max="15875" width="10.7109375" style="1" hidden="1"/>
    <col min="15876" max="15877" width="9.7109375" style="1" hidden="1"/>
    <col min="15878" max="15878" width="10.7109375" style="1" hidden="1"/>
    <col min="15879" max="15879" width="12.42578125" style="1" hidden="1"/>
    <col min="15880" max="15880" width="12" style="1" hidden="1"/>
    <col min="15881" max="15881" width="8.85546875" style="1" hidden="1"/>
    <col min="15882" max="15882" width="11.28515625" style="1" hidden="1"/>
    <col min="15883" max="15883" width="10.7109375" style="1" hidden="1"/>
    <col min="15884" max="15884" width="9.42578125" style="1" hidden="1"/>
    <col min="15885" max="15885" width="12.7109375" style="1" hidden="1"/>
    <col min="15886" max="15886" width="10.140625" style="1" hidden="1"/>
    <col min="15887" max="15888" width="11.7109375" style="1" hidden="1"/>
    <col min="15889" max="15889" width="2.7109375" style="1" hidden="1"/>
    <col min="15890" max="15891" width="11.7109375" style="1" hidden="1"/>
    <col min="15892" max="15892" width="10.7109375" style="1" hidden="1"/>
    <col min="15893" max="15893" width="11.28515625" style="1" hidden="1"/>
    <col min="15894" max="16122" width="8.85546875" style="1" hidden="1"/>
    <col min="16123" max="16123" width="23.28515625" style="1" hidden="1"/>
    <col min="16124" max="16124" width="12.28515625" style="1" hidden="1"/>
    <col min="16125" max="16125" width="10.28515625" style="1" hidden="1"/>
    <col min="16126" max="16126" width="10" style="1" hidden="1"/>
    <col min="16127" max="16127" width="11.42578125" style="1" hidden="1"/>
    <col min="16128" max="16128" width="10.7109375" style="1" hidden="1"/>
    <col min="16129" max="16129" width="10.28515625" style="1" hidden="1"/>
    <col min="16130" max="16130" width="9.7109375" style="1" hidden="1"/>
    <col min="16131" max="16131" width="10.7109375" style="1" hidden="1"/>
    <col min="16132" max="16133" width="9.7109375" style="1" hidden="1"/>
    <col min="16134" max="16134" width="10.7109375" style="1" hidden="1"/>
    <col min="16135" max="16135" width="12.42578125" style="1" hidden="1"/>
    <col min="16136" max="16136" width="12" style="1" hidden="1"/>
    <col min="16137" max="16137" width="8.85546875" style="1" hidden="1"/>
    <col min="16138" max="16138" width="11.28515625" style="1" hidden="1"/>
    <col min="16139" max="16139" width="10.7109375" style="1" hidden="1"/>
    <col min="16140" max="16140" width="9.42578125" style="1" hidden="1"/>
    <col min="16141" max="16141" width="12.7109375" style="1" hidden="1"/>
    <col min="16142" max="16142" width="10.140625" style="1" hidden="1"/>
    <col min="16143" max="16144" width="11.7109375" style="1" hidden="1"/>
    <col min="16145" max="16145" width="2.7109375" style="1" hidden="1"/>
    <col min="16146" max="16147" width="11.7109375" style="1" hidden="1"/>
    <col min="16148" max="16148" width="10.7109375" style="1" hidden="1"/>
    <col min="16149" max="16149" width="11.28515625" style="1" hidden="1"/>
    <col min="16150" max="16384" width="8.85546875" style="1" hidden="1"/>
  </cols>
  <sheetData>
    <row r="1" spans="1:25" ht="15" customHeight="1" thickBot="1" x14ac:dyDescent="0.25">
      <c r="A1" s="1" t="s">
        <v>110</v>
      </c>
    </row>
    <row r="2" spans="1:25" s="100" customFormat="1" ht="30" customHeight="1" thickBot="1" x14ac:dyDescent="0.45">
      <c r="B2" s="1176" t="s">
        <v>77</v>
      </c>
      <c r="C2" s="1176"/>
      <c r="D2" s="1176"/>
      <c r="E2" s="1176"/>
      <c r="F2" s="1176"/>
      <c r="G2" s="1176"/>
      <c r="H2" s="1176"/>
      <c r="I2" s="1176"/>
      <c r="J2" s="1176"/>
      <c r="K2" s="1176"/>
      <c r="L2" s="1176"/>
      <c r="M2" s="1176"/>
      <c r="N2" s="1177">
        <v>40999</v>
      </c>
      <c r="O2" s="1178"/>
      <c r="P2" s="101" t="s">
        <v>20</v>
      </c>
      <c r="Q2" s="102" t="s">
        <v>21</v>
      </c>
      <c r="R2" s="490">
        <f>WEEKNUM(N2,2)</f>
        <v>14</v>
      </c>
      <c r="S2" s="211" t="s">
        <v>81</v>
      </c>
      <c r="U2" s="500">
        <f>YEAR(N2)-1</f>
        <v>2011</v>
      </c>
      <c r="V2" s="488" t="s">
        <v>83</v>
      </c>
      <c r="W2" s="489">
        <f>U2+1</f>
        <v>2012</v>
      </c>
    </row>
    <row r="3" spans="1:25" ht="15" customHeight="1" x14ac:dyDescent="0.2"/>
    <row r="4" spans="1:25" ht="15" customHeight="1" x14ac:dyDescent="0.2"/>
    <row r="5" spans="1:25" ht="15" customHeight="1" thickBot="1" x14ac:dyDescent="0.25"/>
    <row r="6" spans="1:25" ht="30" customHeight="1" thickBot="1" x14ac:dyDescent="0.25">
      <c r="B6" s="81" t="s">
        <v>76</v>
      </c>
      <c r="C6" s="1113" t="s">
        <v>73</v>
      </c>
      <c r="D6" s="1114"/>
      <c r="E6" s="1115"/>
      <c r="F6" s="1099" t="s">
        <v>75</v>
      </c>
      <c r="G6" s="1100"/>
      <c r="H6" s="1101"/>
      <c r="I6" s="1108" t="s">
        <v>41</v>
      </c>
      <c r="J6" s="1109"/>
      <c r="K6" s="1110"/>
      <c r="L6" s="1105" t="s">
        <v>68</v>
      </c>
      <c r="M6" s="1106"/>
      <c r="N6" s="1179"/>
      <c r="O6" s="1138" t="s">
        <v>76</v>
      </c>
      <c r="P6" s="1139"/>
      <c r="Q6" s="1140"/>
      <c r="R6" s="598" t="s">
        <v>91</v>
      </c>
      <c r="T6" s="1161" t="s">
        <v>104</v>
      </c>
      <c r="U6" s="1162"/>
      <c r="V6" s="1162"/>
      <c r="W6" s="1139"/>
      <c r="X6" s="1139"/>
      <c r="Y6" s="1140"/>
    </row>
    <row r="7" spans="1:25" ht="30" customHeight="1" thickBot="1" x14ac:dyDescent="0.25">
      <c r="B7" s="657" t="str">
        <f>T7</f>
        <v>2011  ~  2012</v>
      </c>
      <c r="C7" s="184" t="s">
        <v>6</v>
      </c>
      <c r="D7" s="185" t="s">
        <v>4</v>
      </c>
      <c r="E7" s="67" t="s">
        <v>28</v>
      </c>
      <c r="F7" s="184" t="s">
        <v>6</v>
      </c>
      <c r="G7" s="185" t="s">
        <v>4</v>
      </c>
      <c r="H7" s="67" t="s">
        <v>28</v>
      </c>
      <c r="I7" s="184" t="s">
        <v>6</v>
      </c>
      <c r="J7" s="185" t="s">
        <v>4</v>
      </c>
      <c r="K7" s="67" t="s">
        <v>28</v>
      </c>
      <c r="L7" s="184" t="s">
        <v>6</v>
      </c>
      <c r="M7" s="185" t="s">
        <v>4</v>
      </c>
      <c r="N7" s="67" t="s">
        <v>28</v>
      </c>
      <c r="O7" s="186" t="s">
        <v>6</v>
      </c>
      <c r="P7" s="187" t="s">
        <v>4</v>
      </c>
      <c r="Q7" s="80" t="s">
        <v>28</v>
      </c>
      <c r="R7" s="694" t="s">
        <v>28</v>
      </c>
      <c r="T7" s="1163" t="str">
        <f>CONCATENATE(U2,"  ",V2,"  ",W2)</f>
        <v>2011  ~  2012</v>
      </c>
      <c r="U7" s="1164"/>
      <c r="V7" s="1165"/>
      <c r="W7" s="188" t="s">
        <v>6</v>
      </c>
      <c r="X7" s="185" t="s">
        <v>4</v>
      </c>
      <c r="Y7" s="67" t="s">
        <v>28</v>
      </c>
    </row>
    <row r="8" spans="1:25" ht="15" customHeight="1" x14ac:dyDescent="0.2">
      <c r="B8" s="63" t="s">
        <v>30</v>
      </c>
      <c r="C8" s="172">
        <f>W45</f>
        <v>0</v>
      </c>
      <c r="D8" s="173">
        <f t="shared" ref="D8:E20" si="0">X45</f>
        <v>2</v>
      </c>
      <c r="E8" s="68">
        <f t="shared" si="0"/>
        <v>2</v>
      </c>
      <c r="F8" s="180">
        <f>W105</f>
        <v>0</v>
      </c>
      <c r="G8" s="173">
        <f t="shared" ref="G8:H20" si="1">X105</f>
        <v>1</v>
      </c>
      <c r="H8" s="68">
        <f t="shared" si="1"/>
        <v>1</v>
      </c>
      <c r="I8" s="172">
        <f>W135</f>
        <v>0</v>
      </c>
      <c r="J8" s="206">
        <f t="shared" ref="J8:K20" si="2">X135</f>
        <v>2</v>
      </c>
      <c r="K8" s="68">
        <f t="shared" si="2"/>
        <v>2</v>
      </c>
      <c r="L8" s="222">
        <f>W165</f>
        <v>0</v>
      </c>
      <c r="M8" s="223">
        <f t="shared" ref="M8:N20" si="3">X165</f>
        <v>0</v>
      </c>
      <c r="N8" s="68">
        <f t="shared" si="3"/>
        <v>0</v>
      </c>
      <c r="O8" s="172">
        <f t="shared" ref="O8:Q20" si="4">C8+F8+I8+L8</f>
        <v>0</v>
      </c>
      <c r="P8" s="173">
        <f t="shared" si="4"/>
        <v>5</v>
      </c>
      <c r="Q8" s="68">
        <f t="shared" si="4"/>
        <v>5</v>
      </c>
      <c r="R8" s="599">
        <v>1</v>
      </c>
      <c r="T8" s="1156" t="s">
        <v>73</v>
      </c>
      <c r="U8" s="1157"/>
      <c r="V8" s="1158"/>
      <c r="W8" s="189">
        <f>C20</f>
        <v>5</v>
      </c>
      <c r="X8" s="190">
        <f>D20</f>
        <v>18</v>
      </c>
      <c r="Y8" s="104">
        <f>E20</f>
        <v>23</v>
      </c>
    </row>
    <row r="9" spans="1:25" ht="15" customHeight="1" x14ac:dyDescent="0.2">
      <c r="B9" s="63" t="s">
        <v>31</v>
      </c>
      <c r="C9" s="174">
        <f t="shared" ref="C9:C20" si="5">W46</f>
        <v>1</v>
      </c>
      <c r="D9" s="175">
        <f t="shared" si="0"/>
        <v>0</v>
      </c>
      <c r="E9" s="69">
        <f t="shared" si="0"/>
        <v>1</v>
      </c>
      <c r="F9" s="181">
        <f t="shared" ref="F9:F20" si="6">W106</f>
        <v>0</v>
      </c>
      <c r="G9" s="175">
        <f t="shared" si="1"/>
        <v>0</v>
      </c>
      <c r="H9" s="69">
        <f t="shared" si="1"/>
        <v>0</v>
      </c>
      <c r="I9" s="174">
        <f t="shared" ref="I9:I20" si="7">W136</f>
        <v>0</v>
      </c>
      <c r="J9" s="207">
        <f t="shared" si="2"/>
        <v>3</v>
      </c>
      <c r="K9" s="69">
        <f t="shared" si="2"/>
        <v>3</v>
      </c>
      <c r="L9" s="221">
        <f t="shared" ref="L9:L20" si="8">W166</f>
        <v>0</v>
      </c>
      <c r="M9" s="224">
        <f t="shared" si="3"/>
        <v>0</v>
      </c>
      <c r="N9" s="69">
        <f t="shared" si="3"/>
        <v>0</v>
      </c>
      <c r="O9" s="174">
        <f t="shared" si="4"/>
        <v>1</v>
      </c>
      <c r="P9" s="175">
        <f t="shared" si="4"/>
        <v>3</v>
      </c>
      <c r="Q9" s="69">
        <f t="shared" si="4"/>
        <v>4</v>
      </c>
      <c r="R9" s="599"/>
      <c r="T9" s="1133" t="s">
        <v>75</v>
      </c>
      <c r="U9" s="1134"/>
      <c r="V9" s="1135"/>
      <c r="W9" s="191">
        <f>F20</f>
        <v>10</v>
      </c>
      <c r="X9" s="192">
        <f>G20</f>
        <v>12</v>
      </c>
      <c r="Y9" s="105">
        <f>H20</f>
        <v>22</v>
      </c>
    </row>
    <row r="10" spans="1:25" ht="15" customHeight="1" x14ac:dyDescent="0.2">
      <c r="B10" s="63" t="s">
        <v>58</v>
      </c>
      <c r="C10" s="174">
        <f t="shared" si="5"/>
        <v>1</v>
      </c>
      <c r="D10" s="175">
        <f t="shared" si="0"/>
        <v>2</v>
      </c>
      <c r="E10" s="69">
        <f t="shared" si="0"/>
        <v>3</v>
      </c>
      <c r="F10" s="181">
        <f t="shared" si="6"/>
        <v>2</v>
      </c>
      <c r="G10" s="175">
        <f t="shared" si="1"/>
        <v>0</v>
      </c>
      <c r="H10" s="69">
        <f t="shared" si="1"/>
        <v>2</v>
      </c>
      <c r="I10" s="174">
        <f t="shared" si="7"/>
        <v>0</v>
      </c>
      <c r="J10" s="207">
        <f t="shared" si="2"/>
        <v>1</v>
      </c>
      <c r="K10" s="69">
        <f t="shared" si="2"/>
        <v>1</v>
      </c>
      <c r="L10" s="221">
        <f t="shared" si="8"/>
        <v>7</v>
      </c>
      <c r="M10" s="224">
        <f t="shared" si="3"/>
        <v>0</v>
      </c>
      <c r="N10" s="69">
        <f t="shared" si="3"/>
        <v>7</v>
      </c>
      <c r="O10" s="174">
        <f t="shared" si="4"/>
        <v>10</v>
      </c>
      <c r="P10" s="175">
        <f t="shared" si="4"/>
        <v>3</v>
      </c>
      <c r="Q10" s="69">
        <f t="shared" si="4"/>
        <v>13</v>
      </c>
      <c r="R10" s="599"/>
      <c r="T10" s="1120" t="s">
        <v>41</v>
      </c>
      <c r="U10" s="1121"/>
      <c r="V10" s="1122"/>
      <c r="W10" s="191">
        <f>I20</f>
        <v>8</v>
      </c>
      <c r="X10" s="192">
        <f>J20</f>
        <v>16</v>
      </c>
      <c r="Y10" s="105">
        <f>K20</f>
        <v>24</v>
      </c>
    </row>
    <row r="11" spans="1:25" ht="15" customHeight="1" thickBot="1" x14ac:dyDescent="0.25">
      <c r="B11" s="64" t="s">
        <v>32</v>
      </c>
      <c r="C11" s="176">
        <f t="shared" si="5"/>
        <v>0</v>
      </c>
      <c r="D11" s="177">
        <f t="shared" si="0"/>
        <v>1</v>
      </c>
      <c r="E11" s="70">
        <f t="shared" si="0"/>
        <v>1</v>
      </c>
      <c r="F11" s="182">
        <f t="shared" si="6"/>
        <v>1</v>
      </c>
      <c r="G11" s="177">
        <f t="shared" si="1"/>
        <v>0</v>
      </c>
      <c r="H11" s="70">
        <f t="shared" si="1"/>
        <v>1</v>
      </c>
      <c r="I11" s="176">
        <f t="shared" si="7"/>
        <v>1</v>
      </c>
      <c r="J11" s="208">
        <f t="shared" si="2"/>
        <v>0</v>
      </c>
      <c r="K11" s="70">
        <f t="shared" si="2"/>
        <v>1</v>
      </c>
      <c r="L11" s="220">
        <f t="shared" si="8"/>
        <v>0</v>
      </c>
      <c r="M11" s="225">
        <f t="shared" si="3"/>
        <v>3</v>
      </c>
      <c r="N11" s="70">
        <f t="shared" si="3"/>
        <v>3</v>
      </c>
      <c r="O11" s="176">
        <f t="shared" si="4"/>
        <v>2</v>
      </c>
      <c r="P11" s="177">
        <f t="shared" si="4"/>
        <v>4</v>
      </c>
      <c r="Q11" s="70">
        <f t="shared" si="4"/>
        <v>6</v>
      </c>
      <c r="R11" s="600"/>
      <c r="T11" s="1123" t="s">
        <v>68</v>
      </c>
      <c r="U11" s="1124"/>
      <c r="V11" s="1125"/>
      <c r="W11" s="193">
        <f>L20</f>
        <v>14</v>
      </c>
      <c r="X11" s="194">
        <f>M20</f>
        <v>13</v>
      </c>
      <c r="Y11" s="106">
        <f>N20</f>
        <v>27</v>
      </c>
    </row>
    <row r="12" spans="1:25" ht="15" customHeight="1" thickBot="1" x14ac:dyDescent="0.25">
      <c r="B12" s="63" t="s">
        <v>33</v>
      </c>
      <c r="C12" s="174">
        <f t="shared" si="5"/>
        <v>0</v>
      </c>
      <c r="D12" s="175">
        <f t="shared" si="0"/>
        <v>0</v>
      </c>
      <c r="E12" s="69">
        <f t="shared" si="0"/>
        <v>0</v>
      </c>
      <c r="F12" s="181">
        <f t="shared" si="6"/>
        <v>0</v>
      </c>
      <c r="G12" s="175">
        <f t="shared" si="1"/>
        <v>0</v>
      </c>
      <c r="H12" s="69">
        <f t="shared" si="1"/>
        <v>0</v>
      </c>
      <c r="I12" s="174">
        <f t="shared" si="7"/>
        <v>0</v>
      </c>
      <c r="J12" s="207">
        <f t="shared" si="2"/>
        <v>2</v>
      </c>
      <c r="K12" s="69">
        <f t="shared" si="2"/>
        <v>2</v>
      </c>
      <c r="L12" s="221">
        <f t="shared" si="8"/>
        <v>0</v>
      </c>
      <c r="M12" s="224">
        <f t="shared" si="3"/>
        <v>3</v>
      </c>
      <c r="N12" s="69">
        <f t="shared" si="3"/>
        <v>3</v>
      </c>
      <c r="O12" s="174">
        <f t="shared" si="4"/>
        <v>0</v>
      </c>
      <c r="P12" s="175">
        <f t="shared" si="4"/>
        <v>5</v>
      </c>
      <c r="Q12" s="69">
        <f t="shared" si="4"/>
        <v>5</v>
      </c>
      <c r="R12" s="599"/>
      <c r="T12" s="1150" t="s">
        <v>78</v>
      </c>
      <c r="U12" s="1151"/>
      <c r="V12" s="1152"/>
      <c r="W12" s="107">
        <f>SUM(W8:W11)</f>
        <v>37</v>
      </c>
      <c r="X12" s="103">
        <f>SUM(X8:X11)</f>
        <v>59</v>
      </c>
      <c r="Y12" s="123">
        <f>SUM(Y8:Y11)</f>
        <v>96</v>
      </c>
    </row>
    <row r="13" spans="1:25" ht="15" customHeight="1" thickBot="1" x14ac:dyDescent="0.25">
      <c r="B13" s="65" t="s">
        <v>34</v>
      </c>
      <c r="C13" s="178">
        <f t="shared" si="5"/>
        <v>1</v>
      </c>
      <c r="D13" s="179">
        <f t="shared" si="0"/>
        <v>3</v>
      </c>
      <c r="E13" s="71">
        <f t="shared" si="0"/>
        <v>4</v>
      </c>
      <c r="F13" s="183">
        <f t="shared" si="6"/>
        <v>0</v>
      </c>
      <c r="G13" s="179">
        <f t="shared" si="1"/>
        <v>1</v>
      </c>
      <c r="H13" s="71">
        <f t="shared" si="1"/>
        <v>1</v>
      </c>
      <c r="I13" s="178">
        <f t="shared" si="7"/>
        <v>3</v>
      </c>
      <c r="J13" s="209">
        <f t="shared" si="2"/>
        <v>0</v>
      </c>
      <c r="K13" s="71">
        <f t="shared" si="2"/>
        <v>3</v>
      </c>
      <c r="L13" s="226">
        <f t="shared" si="8"/>
        <v>0</v>
      </c>
      <c r="M13" s="227">
        <f t="shared" si="3"/>
        <v>1</v>
      </c>
      <c r="N13" s="71">
        <f t="shared" si="3"/>
        <v>1</v>
      </c>
      <c r="O13" s="178">
        <f t="shared" si="4"/>
        <v>4</v>
      </c>
      <c r="P13" s="179">
        <f t="shared" si="4"/>
        <v>5</v>
      </c>
      <c r="Q13" s="71">
        <f t="shared" si="4"/>
        <v>9</v>
      </c>
      <c r="R13" s="601"/>
      <c r="U13" s="1"/>
      <c r="V13" s="1"/>
    </row>
    <row r="14" spans="1:25" ht="15" customHeight="1" x14ac:dyDescent="0.2">
      <c r="B14" s="63" t="s">
        <v>35</v>
      </c>
      <c r="C14" s="174">
        <f t="shared" si="5"/>
        <v>0</v>
      </c>
      <c r="D14" s="175">
        <f t="shared" si="0"/>
        <v>1</v>
      </c>
      <c r="E14" s="69">
        <f t="shared" si="0"/>
        <v>1</v>
      </c>
      <c r="F14" s="181">
        <f t="shared" si="6"/>
        <v>2</v>
      </c>
      <c r="G14" s="175">
        <f t="shared" si="1"/>
        <v>1</v>
      </c>
      <c r="H14" s="69">
        <f t="shared" si="1"/>
        <v>3</v>
      </c>
      <c r="I14" s="174">
        <f t="shared" si="7"/>
        <v>2</v>
      </c>
      <c r="J14" s="207">
        <f t="shared" si="2"/>
        <v>0</v>
      </c>
      <c r="K14" s="69">
        <f t="shared" si="2"/>
        <v>2</v>
      </c>
      <c r="L14" s="221">
        <f t="shared" si="8"/>
        <v>4</v>
      </c>
      <c r="M14" s="224">
        <f t="shared" si="3"/>
        <v>0</v>
      </c>
      <c r="N14" s="69">
        <f t="shared" si="3"/>
        <v>4</v>
      </c>
      <c r="O14" s="174">
        <f t="shared" si="4"/>
        <v>8</v>
      </c>
      <c r="P14" s="175">
        <f t="shared" si="4"/>
        <v>2</v>
      </c>
      <c r="Q14" s="69">
        <f t="shared" si="4"/>
        <v>10</v>
      </c>
      <c r="R14" s="600">
        <v>1</v>
      </c>
      <c r="T14" s="1166" t="s">
        <v>79</v>
      </c>
      <c r="U14" s="1167"/>
      <c r="V14" s="1167"/>
      <c r="W14" s="1167"/>
      <c r="X14" s="1167"/>
      <c r="Y14" s="1168"/>
    </row>
    <row r="15" spans="1:25" ht="15" customHeight="1" thickBot="1" x14ac:dyDescent="0.25">
      <c r="B15" s="63" t="s">
        <v>36</v>
      </c>
      <c r="C15" s="174">
        <f t="shared" si="5"/>
        <v>1</v>
      </c>
      <c r="D15" s="175">
        <f t="shared" si="0"/>
        <v>0</v>
      </c>
      <c r="E15" s="69">
        <f t="shared" si="0"/>
        <v>1</v>
      </c>
      <c r="F15" s="181">
        <f t="shared" si="6"/>
        <v>2</v>
      </c>
      <c r="G15" s="175">
        <f t="shared" si="1"/>
        <v>1</v>
      </c>
      <c r="H15" s="69">
        <f t="shared" si="1"/>
        <v>3</v>
      </c>
      <c r="I15" s="174">
        <f t="shared" si="7"/>
        <v>1</v>
      </c>
      <c r="J15" s="207">
        <f t="shared" si="2"/>
        <v>1</v>
      </c>
      <c r="K15" s="69">
        <f t="shared" si="2"/>
        <v>2</v>
      </c>
      <c r="L15" s="221">
        <f t="shared" si="8"/>
        <v>1</v>
      </c>
      <c r="M15" s="224">
        <f t="shared" si="3"/>
        <v>0</v>
      </c>
      <c r="N15" s="69">
        <f t="shared" si="3"/>
        <v>1</v>
      </c>
      <c r="O15" s="174">
        <f t="shared" si="4"/>
        <v>5</v>
      </c>
      <c r="P15" s="175">
        <f t="shared" si="4"/>
        <v>2</v>
      </c>
      <c r="Q15" s="69">
        <f t="shared" si="4"/>
        <v>7</v>
      </c>
      <c r="R15" s="599"/>
      <c r="T15" s="1169"/>
      <c r="U15" s="1170"/>
      <c r="V15" s="1170"/>
      <c r="W15" s="1170"/>
      <c r="X15" s="1170"/>
      <c r="Y15" s="1171"/>
    </row>
    <row r="16" spans="1:25" ht="15" customHeight="1" x14ac:dyDescent="0.2">
      <c r="B16" s="63" t="s">
        <v>37</v>
      </c>
      <c r="C16" s="174">
        <f t="shared" si="5"/>
        <v>0</v>
      </c>
      <c r="D16" s="175">
        <f t="shared" si="0"/>
        <v>0</v>
      </c>
      <c r="E16" s="69">
        <f t="shared" si="0"/>
        <v>0</v>
      </c>
      <c r="F16" s="181">
        <f t="shared" si="6"/>
        <v>1</v>
      </c>
      <c r="G16" s="175">
        <f t="shared" si="1"/>
        <v>0</v>
      </c>
      <c r="H16" s="69">
        <f t="shared" si="1"/>
        <v>1</v>
      </c>
      <c r="I16" s="174">
        <f t="shared" si="7"/>
        <v>0</v>
      </c>
      <c r="J16" s="207">
        <f t="shared" si="2"/>
        <v>2</v>
      </c>
      <c r="K16" s="69">
        <f t="shared" si="2"/>
        <v>2</v>
      </c>
      <c r="L16" s="221">
        <f t="shared" si="8"/>
        <v>0</v>
      </c>
      <c r="M16" s="224">
        <f t="shared" si="3"/>
        <v>0</v>
      </c>
      <c r="N16" s="69">
        <f t="shared" si="3"/>
        <v>0</v>
      </c>
      <c r="O16" s="178">
        <f t="shared" si="4"/>
        <v>1</v>
      </c>
      <c r="P16" s="179">
        <f t="shared" si="4"/>
        <v>2</v>
      </c>
      <c r="Q16" s="71">
        <f t="shared" si="4"/>
        <v>3</v>
      </c>
      <c r="R16" s="601"/>
      <c r="T16" s="1172" t="str">
        <f>CONCATENATE($U$2-1,"  ",$V$2,"  ",$W$2-1)</f>
        <v>2010  ~  2011</v>
      </c>
      <c r="U16" s="1173"/>
      <c r="V16" s="1173"/>
      <c r="W16" s="498"/>
      <c r="X16" s="499"/>
      <c r="Y16" s="214">
        <f>SUM(W16:X16)</f>
        <v>0</v>
      </c>
    </row>
    <row r="17" spans="2:25" ht="15" customHeight="1" x14ac:dyDescent="0.2">
      <c r="B17" s="64" t="s">
        <v>38</v>
      </c>
      <c r="C17" s="176">
        <f t="shared" si="5"/>
        <v>1</v>
      </c>
      <c r="D17" s="177">
        <f t="shared" si="0"/>
        <v>5</v>
      </c>
      <c r="E17" s="70">
        <f t="shared" si="0"/>
        <v>6</v>
      </c>
      <c r="F17" s="182">
        <f t="shared" si="6"/>
        <v>1</v>
      </c>
      <c r="G17" s="177">
        <f t="shared" si="1"/>
        <v>6</v>
      </c>
      <c r="H17" s="70">
        <f t="shared" si="1"/>
        <v>7</v>
      </c>
      <c r="I17" s="176">
        <f t="shared" si="7"/>
        <v>0</v>
      </c>
      <c r="J17" s="208">
        <f t="shared" si="2"/>
        <v>2</v>
      </c>
      <c r="K17" s="70">
        <f t="shared" si="2"/>
        <v>2</v>
      </c>
      <c r="L17" s="220">
        <f t="shared" si="8"/>
        <v>0</v>
      </c>
      <c r="M17" s="225">
        <f t="shared" si="3"/>
        <v>4</v>
      </c>
      <c r="N17" s="70">
        <f t="shared" si="3"/>
        <v>4</v>
      </c>
      <c r="O17" s="174">
        <f t="shared" si="4"/>
        <v>2</v>
      </c>
      <c r="P17" s="175">
        <f t="shared" si="4"/>
        <v>17</v>
      </c>
      <c r="Q17" s="69">
        <f t="shared" si="4"/>
        <v>19</v>
      </c>
      <c r="R17" s="599"/>
      <c r="T17" s="1174" t="str">
        <f>CONCATENATE($U$2-2,"  ",$V$2,"  ",$W$2-2)</f>
        <v>2009  ~  2010</v>
      </c>
      <c r="U17" s="1175"/>
      <c r="V17" s="1175"/>
      <c r="W17" s="494"/>
      <c r="X17" s="495"/>
      <c r="Y17" s="212">
        <f>SUM(W17:X17)</f>
        <v>0</v>
      </c>
    </row>
    <row r="18" spans="2:25" ht="15" customHeight="1" x14ac:dyDescent="0.2">
      <c r="B18" s="63" t="s">
        <v>39</v>
      </c>
      <c r="C18" s="174">
        <f t="shared" si="5"/>
        <v>0</v>
      </c>
      <c r="D18" s="175">
        <f t="shared" si="0"/>
        <v>0</v>
      </c>
      <c r="E18" s="69">
        <f t="shared" si="0"/>
        <v>0</v>
      </c>
      <c r="F18" s="181">
        <f t="shared" si="6"/>
        <v>1</v>
      </c>
      <c r="G18" s="175">
        <f t="shared" si="1"/>
        <v>1</v>
      </c>
      <c r="H18" s="69">
        <f t="shared" si="1"/>
        <v>2</v>
      </c>
      <c r="I18" s="174">
        <f t="shared" si="7"/>
        <v>0</v>
      </c>
      <c r="J18" s="207">
        <f t="shared" si="2"/>
        <v>1</v>
      </c>
      <c r="K18" s="69">
        <f t="shared" si="2"/>
        <v>1</v>
      </c>
      <c r="L18" s="221">
        <f t="shared" si="8"/>
        <v>0</v>
      </c>
      <c r="M18" s="224">
        <f t="shared" si="3"/>
        <v>0</v>
      </c>
      <c r="N18" s="69">
        <f t="shared" si="3"/>
        <v>0</v>
      </c>
      <c r="O18" s="174">
        <f t="shared" si="4"/>
        <v>1</v>
      </c>
      <c r="P18" s="175">
        <f t="shared" si="4"/>
        <v>2</v>
      </c>
      <c r="Q18" s="69">
        <f t="shared" si="4"/>
        <v>3</v>
      </c>
      <c r="R18" s="599"/>
      <c r="T18" s="1174" t="str">
        <f>CONCATENATE($U$2-3,"  ",$V$2,"  ",$W$2-3)</f>
        <v>2008  ~  2009</v>
      </c>
      <c r="U18" s="1175"/>
      <c r="V18" s="1175"/>
      <c r="W18" s="494"/>
      <c r="X18" s="495"/>
      <c r="Y18" s="212">
        <f>SUM(W18:X18)</f>
        <v>0</v>
      </c>
    </row>
    <row r="19" spans="2:25" ht="15" customHeight="1" thickBot="1" x14ac:dyDescent="0.25">
      <c r="B19" s="63" t="s">
        <v>40</v>
      </c>
      <c r="C19" s="174">
        <f t="shared" si="5"/>
        <v>0</v>
      </c>
      <c r="D19" s="175">
        <f t="shared" si="0"/>
        <v>4</v>
      </c>
      <c r="E19" s="69">
        <f t="shared" si="0"/>
        <v>4</v>
      </c>
      <c r="F19" s="181">
        <f t="shared" si="6"/>
        <v>0</v>
      </c>
      <c r="G19" s="175">
        <f t="shared" si="1"/>
        <v>1</v>
      </c>
      <c r="H19" s="69">
        <f t="shared" si="1"/>
        <v>1</v>
      </c>
      <c r="I19" s="199">
        <f t="shared" si="7"/>
        <v>1</v>
      </c>
      <c r="J19" s="210">
        <f t="shared" si="2"/>
        <v>2</v>
      </c>
      <c r="K19" s="69">
        <f t="shared" si="2"/>
        <v>3</v>
      </c>
      <c r="L19" s="221">
        <f t="shared" si="8"/>
        <v>2</v>
      </c>
      <c r="M19" s="224">
        <f t="shared" si="3"/>
        <v>2</v>
      </c>
      <c r="N19" s="69">
        <f t="shared" si="3"/>
        <v>4</v>
      </c>
      <c r="O19" s="174">
        <f t="shared" si="4"/>
        <v>3</v>
      </c>
      <c r="P19" s="175">
        <f t="shared" si="4"/>
        <v>9</v>
      </c>
      <c r="Q19" s="69">
        <f t="shared" si="4"/>
        <v>12</v>
      </c>
      <c r="R19" s="599"/>
      <c r="T19" s="1159" t="str">
        <f>CONCATENATE($U$2-4,"  ",$V$2,"  ",$W$2-4)</f>
        <v>2007  ~  2008</v>
      </c>
      <c r="U19" s="1160"/>
      <c r="V19" s="1160"/>
      <c r="W19" s="496"/>
      <c r="X19" s="497"/>
      <c r="Y19" s="213">
        <f>SUM(W19:X19)</f>
        <v>0</v>
      </c>
    </row>
    <row r="20" spans="2:25" ht="15" customHeight="1" thickBot="1" x14ac:dyDescent="0.25">
      <c r="B20" s="78" t="s">
        <v>29</v>
      </c>
      <c r="C20" s="55">
        <f t="shared" si="5"/>
        <v>5</v>
      </c>
      <c r="D20" s="61">
        <f t="shared" si="0"/>
        <v>18</v>
      </c>
      <c r="E20" s="57">
        <f t="shared" si="0"/>
        <v>23</v>
      </c>
      <c r="F20" s="79">
        <f t="shared" si="6"/>
        <v>10</v>
      </c>
      <c r="G20" s="61">
        <f t="shared" si="1"/>
        <v>12</v>
      </c>
      <c r="H20" s="57">
        <f t="shared" si="1"/>
        <v>22</v>
      </c>
      <c r="I20" s="79">
        <f t="shared" si="7"/>
        <v>8</v>
      </c>
      <c r="J20" s="61">
        <f t="shared" si="2"/>
        <v>16</v>
      </c>
      <c r="K20" s="57">
        <f t="shared" si="2"/>
        <v>24</v>
      </c>
      <c r="L20" s="79">
        <f t="shared" si="8"/>
        <v>14</v>
      </c>
      <c r="M20" s="61">
        <f t="shared" si="3"/>
        <v>13</v>
      </c>
      <c r="N20" s="57">
        <f t="shared" si="3"/>
        <v>27</v>
      </c>
      <c r="O20" s="55">
        <f t="shared" si="4"/>
        <v>37</v>
      </c>
      <c r="P20" s="61">
        <f t="shared" si="4"/>
        <v>59</v>
      </c>
      <c r="Q20" s="122">
        <f t="shared" si="4"/>
        <v>96</v>
      </c>
      <c r="R20" s="647">
        <f>SUM(R8:R19)</f>
        <v>2</v>
      </c>
      <c r="T20" s="1136" t="s">
        <v>84</v>
      </c>
      <c r="U20" s="1137"/>
      <c r="V20" s="1210"/>
      <c r="W20" s="491">
        <f>SUM(W16:W19)+W12</f>
        <v>37</v>
      </c>
      <c r="X20" s="492">
        <f>SUM(X16:X19)+X12</f>
        <v>59</v>
      </c>
      <c r="Y20" s="493">
        <f>SUM(Y16:Y19)+Y12</f>
        <v>96</v>
      </c>
    </row>
    <row r="21" spans="2:25" s="24" customFormat="1" ht="15" customHeight="1" thickBot="1" x14ac:dyDescent="0.25">
      <c r="B21" s="645"/>
      <c r="C21" s="12"/>
      <c r="D21" s="23"/>
      <c r="E21" s="646"/>
      <c r="F21" s="12"/>
      <c r="G21" s="23"/>
      <c r="H21" s="646"/>
      <c r="I21" s="12"/>
      <c r="J21" s="23"/>
      <c r="K21" s="646"/>
      <c r="L21" s="12"/>
      <c r="M21" s="23"/>
      <c r="N21" s="646"/>
      <c r="O21" s="12"/>
      <c r="P21" s="23"/>
      <c r="Q21" s="646"/>
      <c r="R21" s="139"/>
      <c r="T21" s="642"/>
      <c r="U21" s="643"/>
      <c r="V21" s="643"/>
      <c r="W21" s="640"/>
      <c r="X21" s="641"/>
      <c r="Y21" s="644"/>
    </row>
    <row r="22" spans="2:25" ht="15" customHeight="1" x14ac:dyDescent="0.2">
      <c r="B22" s="442" t="s">
        <v>30</v>
      </c>
      <c r="C22" s="447">
        <f>C8</f>
        <v>0</v>
      </c>
      <c r="D22" s="449">
        <f t="shared" ref="D22:R22" si="9">D8</f>
        <v>2</v>
      </c>
      <c r="E22" s="456">
        <f t="shared" si="9"/>
        <v>2</v>
      </c>
      <c r="F22" s="455">
        <f t="shared" si="9"/>
        <v>0</v>
      </c>
      <c r="G22" s="449">
        <f t="shared" si="9"/>
        <v>1</v>
      </c>
      <c r="H22" s="456">
        <f t="shared" si="9"/>
        <v>1</v>
      </c>
      <c r="I22" s="455">
        <f t="shared" si="9"/>
        <v>0</v>
      </c>
      <c r="J22" s="449">
        <f t="shared" si="9"/>
        <v>2</v>
      </c>
      <c r="K22" s="456">
        <f t="shared" si="9"/>
        <v>2</v>
      </c>
      <c r="L22" s="455">
        <f t="shared" si="9"/>
        <v>0</v>
      </c>
      <c r="M22" s="449">
        <f t="shared" si="9"/>
        <v>0</v>
      </c>
      <c r="N22" s="456">
        <f t="shared" si="9"/>
        <v>0</v>
      </c>
      <c r="O22" s="455">
        <f t="shared" si="9"/>
        <v>0</v>
      </c>
      <c r="P22" s="449">
        <f t="shared" si="9"/>
        <v>5</v>
      </c>
      <c r="Q22" s="456">
        <f t="shared" si="9"/>
        <v>5</v>
      </c>
      <c r="R22" s="691">
        <f t="shared" si="9"/>
        <v>1</v>
      </c>
      <c r="S22" s="482"/>
      <c r="T22" s="482"/>
      <c r="U22" s="482"/>
      <c r="V22" s="24"/>
      <c r="W22" s="482"/>
      <c r="X22" s="482"/>
      <c r="Y22" s="482"/>
    </row>
    <row r="23" spans="2:25" ht="15" customHeight="1" thickBot="1" x14ac:dyDescent="0.25">
      <c r="B23" s="443" t="s">
        <v>31</v>
      </c>
      <c r="C23" s="461">
        <f t="shared" ref="C23:R33" si="10">C9+C22</f>
        <v>1</v>
      </c>
      <c r="D23" s="450">
        <f t="shared" si="10"/>
        <v>2</v>
      </c>
      <c r="E23" s="457">
        <f t="shared" si="10"/>
        <v>3</v>
      </c>
      <c r="F23" s="448">
        <f t="shared" si="10"/>
        <v>0</v>
      </c>
      <c r="G23" s="450">
        <f t="shared" si="10"/>
        <v>1</v>
      </c>
      <c r="H23" s="457">
        <f t="shared" si="10"/>
        <v>1</v>
      </c>
      <c r="I23" s="448">
        <f t="shared" si="10"/>
        <v>0</v>
      </c>
      <c r="J23" s="450">
        <f t="shared" si="10"/>
        <v>5</v>
      </c>
      <c r="K23" s="457">
        <f t="shared" si="10"/>
        <v>5</v>
      </c>
      <c r="L23" s="448">
        <f t="shared" si="10"/>
        <v>0</v>
      </c>
      <c r="M23" s="450">
        <f t="shared" si="10"/>
        <v>0</v>
      </c>
      <c r="N23" s="457">
        <f t="shared" si="10"/>
        <v>0</v>
      </c>
      <c r="O23" s="448">
        <f t="shared" si="10"/>
        <v>1</v>
      </c>
      <c r="P23" s="450">
        <f t="shared" si="10"/>
        <v>8</v>
      </c>
      <c r="Q23" s="457">
        <f t="shared" si="10"/>
        <v>9</v>
      </c>
      <c r="R23" s="692">
        <f t="shared" si="10"/>
        <v>1</v>
      </c>
      <c r="S23" s="482"/>
      <c r="T23" s="482"/>
      <c r="U23" s="482"/>
      <c r="V23" s="24"/>
      <c r="W23" s="482"/>
      <c r="X23" s="482"/>
      <c r="Y23" s="482"/>
    </row>
    <row r="24" spans="2:25" ht="15" customHeight="1" thickBot="1" x14ac:dyDescent="0.25">
      <c r="B24" s="443" t="s">
        <v>92</v>
      </c>
      <c r="C24" s="462">
        <f t="shared" si="10"/>
        <v>2</v>
      </c>
      <c r="D24" s="452">
        <f t="shared" si="10"/>
        <v>4</v>
      </c>
      <c r="E24" s="595">
        <f t="shared" si="10"/>
        <v>6</v>
      </c>
      <c r="F24" s="451">
        <f t="shared" si="10"/>
        <v>2</v>
      </c>
      <c r="G24" s="452">
        <f t="shared" si="10"/>
        <v>1</v>
      </c>
      <c r="H24" s="595">
        <f t="shared" si="10"/>
        <v>3</v>
      </c>
      <c r="I24" s="451">
        <f t="shared" si="10"/>
        <v>0</v>
      </c>
      <c r="J24" s="452">
        <f t="shared" si="10"/>
        <v>6</v>
      </c>
      <c r="K24" s="595">
        <f t="shared" si="10"/>
        <v>6</v>
      </c>
      <c r="L24" s="451">
        <f t="shared" si="10"/>
        <v>7</v>
      </c>
      <c r="M24" s="452">
        <f t="shared" si="10"/>
        <v>0</v>
      </c>
      <c r="N24" s="595">
        <f t="shared" si="10"/>
        <v>7</v>
      </c>
      <c r="O24" s="451">
        <f t="shared" si="10"/>
        <v>11</v>
      </c>
      <c r="P24" s="452">
        <f t="shared" si="10"/>
        <v>11</v>
      </c>
      <c r="Q24" s="595">
        <f t="shared" si="10"/>
        <v>22</v>
      </c>
      <c r="R24" s="689">
        <f t="shared" si="10"/>
        <v>1</v>
      </c>
      <c r="S24" s="482"/>
      <c r="T24" s="1161" t="s">
        <v>103</v>
      </c>
      <c r="U24" s="1162"/>
      <c r="V24" s="1162"/>
      <c r="W24" s="1139"/>
      <c r="X24" s="1139"/>
      <c r="Y24" s="1140"/>
    </row>
    <row r="25" spans="2:25" ht="15" customHeight="1" thickBot="1" x14ac:dyDescent="0.25">
      <c r="B25" s="444" t="s">
        <v>32</v>
      </c>
      <c r="C25" s="461">
        <f t="shared" si="10"/>
        <v>2</v>
      </c>
      <c r="D25" s="450">
        <f t="shared" si="10"/>
        <v>5</v>
      </c>
      <c r="E25" s="457">
        <f t="shared" si="10"/>
        <v>7</v>
      </c>
      <c r="F25" s="448">
        <f t="shared" si="10"/>
        <v>3</v>
      </c>
      <c r="G25" s="450">
        <f t="shared" si="10"/>
        <v>1</v>
      </c>
      <c r="H25" s="457">
        <f t="shared" si="10"/>
        <v>4</v>
      </c>
      <c r="I25" s="448">
        <f t="shared" si="10"/>
        <v>1</v>
      </c>
      <c r="J25" s="450">
        <f t="shared" si="10"/>
        <v>6</v>
      </c>
      <c r="K25" s="457">
        <f t="shared" si="10"/>
        <v>7</v>
      </c>
      <c r="L25" s="448">
        <f t="shared" si="10"/>
        <v>7</v>
      </c>
      <c r="M25" s="450">
        <f t="shared" si="10"/>
        <v>3</v>
      </c>
      <c r="N25" s="457">
        <f t="shared" si="10"/>
        <v>10</v>
      </c>
      <c r="O25" s="448">
        <f t="shared" si="10"/>
        <v>13</v>
      </c>
      <c r="P25" s="450">
        <f t="shared" si="10"/>
        <v>15</v>
      </c>
      <c r="Q25" s="457">
        <f t="shared" si="10"/>
        <v>28</v>
      </c>
      <c r="R25" s="692">
        <f t="shared" si="10"/>
        <v>1</v>
      </c>
      <c r="S25" s="482"/>
      <c r="T25" s="1141">
        <f>N2</f>
        <v>40999</v>
      </c>
      <c r="U25" s="1154"/>
      <c r="V25" s="1155"/>
      <c r="W25" s="188" t="s">
        <v>6</v>
      </c>
      <c r="X25" s="185" t="s">
        <v>4</v>
      </c>
      <c r="Y25" s="67" t="s">
        <v>28</v>
      </c>
    </row>
    <row r="26" spans="2:25" ht="15" customHeight="1" x14ac:dyDescent="0.2">
      <c r="B26" s="443" t="s">
        <v>33</v>
      </c>
      <c r="C26" s="461">
        <f t="shared" si="10"/>
        <v>2</v>
      </c>
      <c r="D26" s="450">
        <f t="shared" si="10"/>
        <v>5</v>
      </c>
      <c r="E26" s="457">
        <f t="shared" si="10"/>
        <v>7</v>
      </c>
      <c r="F26" s="448">
        <f t="shared" si="10"/>
        <v>3</v>
      </c>
      <c r="G26" s="450">
        <f t="shared" si="10"/>
        <v>1</v>
      </c>
      <c r="H26" s="457">
        <f t="shared" si="10"/>
        <v>4</v>
      </c>
      <c r="I26" s="448">
        <f t="shared" si="10"/>
        <v>1</v>
      </c>
      <c r="J26" s="450">
        <f t="shared" si="10"/>
        <v>8</v>
      </c>
      <c r="K26" s="457">
        <f t="shared" si="10"/>
        <v>9</v>
      </c>
      <c r="L26" s="448">
        <f t="shared" si="10"/>
        <v>7</v>
      </c>
      <c r="M26" s="450">
        <f t="shared" si="10"/>
        <v>6</v>
      </c>
      <c r="N26" s="457">
        <f t="shared" si="10"/>
        <v>13</v>
      </c>
      <c r="O26" s="448">
        <f t="shared" si="10"/>
        <v>13</v>
      </c>
      <c r="P26" s="450">
        <f t="shared" si="10"/>
        <v>20</v>
      </c>
      <c r="Q26" s="457">
        <f t="shared" si="10"/>
        <v>33</v>
      </c>
      <c r="R26" s="692">
        <f t="shared" si="10"/>
        <v>1</v>
      </c>
      <c r="S26" s="482"/>
      <c r="T26" s="1156" t="s">
        <v>73</v>
      </c>
      <c r="U26" s="1157"/>
      <c r="V26" s="1158"/>
      <c r="W26" s="189">
        <f>C33-C30</f>
        <v>1</v>
      </c>
      <c r="X26" s="190">
        <f>D33-D30</f>
        <v>9</v>
      </c>
      <c r="Y26" s="104">
        <f>E33-E30</f>
        <v>10</v>
      </c>
    </row>
    <row r="27" spans="2:25" ht="15" customHeight="1" x14ac:dyDescent="0.2">
      <c r="B27" s="445" t="s">
        <v>94</v>
      </c>
      <c r="C27" s="461">
        <f t="shared" si="10"/>
        <v>3</v>
      </c>
      <c r="D27" s="450">
        <f t="shared" si="10"/>
        <v>8</v>
      </c>
      <c r="E27" s="596">
        <f t="shared" si="10"/>
        <v>11</v>
      </c>
      <c r="F27" s="448">
        <f t="shared" si="10"/>
        <v>3</v>
      </c>
      <c r="G27" s="450">
        <f t="shared" si="10"/>
        <v>2</v>
      </c>
      <c r="H27" s="596">
        <f t="shared" si="10"/>
        <v>5</v>
      </c>
      <c r="I27" s="448">
        <f t="shared" si="10"/>
        <v>4</v>
      </c>
      <c r="J27" s="450">
        <f t="shared" si="10"/>
        <v>8</v>
      </c>
      <c r="K27" s="596">
        <f t="shared" si="10"/>
        <v>12</v>
      </c>
      <c r="L27" s="448">
        <f t="shared" si="10"/>
        <v>7</v>
      </c>
      <c r="M27" s="450">
        <f t="shared" si="10"/>
        <v>7</v>
      </c>
      <c r="N27" s="596">
        <f t="shared" si="10"/>
        <v>14</v>
      </c>
      <c r="O27" s="448">
        <f t="shared" si="10"/>
        <v>17</v>
      </c>
      <c r="P27" s="450">
        <f t="shared" si="10"/>
        <v>25</v>
      </c>
      <c r="Q27" s="596">
        <f t="shared" si="10"/>
        <v>42</v>
      </c>
      <c r="R27" s="688">
        <f t="shared" si="10"/>
        <v>1</v>
      </c>
      <c r="S27" s="482"/>
      <c r="T27" s="1133" t="s">
        <v>75</v>
      </c>
      <c r="U27" s="1134"/>
      <c r="V27" s="1135"/>
      <c r="W27" s="191">
        <f>F33-F30</f>
        <v>2</v>
      </c>
      <c r="X27" s="192">
        <f>G33-G30</f>
        <v>8</v>
      </c>
      <c r="Y27" s="105">
        <f>H33-H30</f>
        <v>10</v>
      </c>
    </row>
    <row r="28" spans="2:25" ht="15" customHeight="1" x14ac:dyDescent="0.2">
      <c r="B28" s="443" t="s">
        <v>35</v>
      </c>
      <c r="C28" s="463">
        <f t="shared" si="10"/>
        <v>3</v>
      </c>
      <c r="D28" s="454">
        <f t="shared" si="10"/>
        <v>9</v>
      </c>
      <c r="E28" s="459">
        <f t="shared" si="10"/>
        <v>12</v>
      </c>
      <c r="F28" s="453">
        <f t="shared" si="10"/>
        <v>5</v>
      </c>
      <c r="G28" s="454">
        <f t="shared" si="10"/>
        <v>3</v>
      </c>
      <c r="H28" s="459">
        <f t="shared" si="10"/>
        <v>8</v>
      </c>
      <c r="I28" s="453">
        <f t="shared" si="10"/>
        <v>6</v>
      </c>
      <c r="J28" s="454">
        <f t="shared" si="10"/>
        <v>8</v>
      </c>
      <c r="K28" s="459">
        <f t="shared" si="10"/>
        <v>14</v>
      </c>
      <c r="L28" s="453">
        <f t="shared" si="10"/>
        <v>11</v>
      </c>
      <c r="M28" s="454">
        <f t="shared" si="10"/>
        <v>7</v>
      </c>
      <c r="N28" s="459">
        <f t="shared" si="10"/>
        <v>18</v>
      </c>
      <c r="O28" s="453">
        <f t="shared" si="10"/>
        <v>25</v>
      </c>
      <c r="P28" s="454">
        <f t="shared" si="10"/>
        <v>27</v>
      </c>
      <c r="Q28" s="459">
        <f t="shared" si="10"/>
        <v>52</v>
      </c>
      <c r="R28" s="693">
        <f t="shared" si="10"/>
        <v>2</v>
      </c>
      <c r="S28" s="482"/>
      <c r="T28" s="1120" t="s">
        <v>41</v>
      </c>
      <c r="U28" s="1121"/>
      <c r="V28" s="1122"/>
      <c r="W28" s="191">
        <f>I33-I30</f>
        <v>1</v>
      </c>
      <c r="X28" s="192">
        <f>J33-J30</f>
        <v>5</v>
      </c>
      <c r="Y28" s="105">
        <f>K33-K30</f>
        <v>6</v>
      </c>
    </row>
    <row r="29" spans="2:25" ht="15" customHeight="1" thickBot="1" x14ac:dyDescent="0.25">
      <c r="B29" s="443" t="s">
        <v>36</v>
      </c>
      <c r="C29" s="461">
        <f t="shared" si="10"/>
        <v>4</v>
      </c>
      <c r="D29" s="450">
        <f t="shared" si="10"/>
        <v>9</v>
      </c>
      <c r="E29" s="457">
        <f t="shared" si="10"/>
        <v>13</v>
      </c>
      <c r="F29" s="448">
        <f t="shared" si="10"/>
        <v>7</v>
      </c>
      <c r="G29" s="450">
        <f t="shared" si="10"/>
        <v>4</v>
      </c>
      <c r="H29" s="457">
        <f t="shared" si="10"/>
        <v>11</v>
      </c>
      <c r="I29" s="448">
        <f t="shared" si="10"/>
        <v>7</v>
      </c>
      <c r="J29" s="450">
        <f t="shared" si="10"/>
        <v>9</v>
      </c>
      <c r="K29" s="457">
        <f t="shared" si="10"/>
        <v>16</v>
      </c>
      <c r="L29" s="448">
        <f t="shared" si="10"/>
        <v>12</v>
      </c>
      <c r="M29" s="450">
        <f t="shared" si="10"/>
        <v>7</v>
      </c>
      <c r="N29" s="457">
        <f t="shared" si="10"/>
        <v>19</v>
      </c>
      <c r="O29" s="448">
        <f t="shared" si="10"/>
        <v>30</v>
      </c>
      <c r="P29" s="450">
        <f t="shared" si="10"/>
        <v>29</v>
      </c>
      <c r="Q29" s="457">
        <f t="shared" si="10"/>
        <v>59</v>
      </c>
      <c r="R29" s="692">
        <f t="shared" si="10"/>
        <v>2</v>
      </c>
      <c r="S29" s="482"/>
      <c r="T29" s="1123" t="s">
        <v>68</v>
      </c>
      <c r="U29" s="1124"/>
      <c r="V29" s="1125"/>
      <c r="W29" s="193">
        <f>L33-L30</f>
        <v>2</v>
      </c>
      <c r="X29" s="194">
        <f>M33-M30</f>
        <v>6</v>
      </c>
      <c r="Y29" s="106">
        <f>N33-N30</f>
        <v>8</v>
      </c>
    </row>
    <row r="30" spans="2:25" ht="15" customHeight="1" thickBot="1" x14ac:dyDescent="0.25">
      <c r="B30" s="443" t="s">
        <v>93</v>
      </c>
      <c r="C30" s="462">
        <f t="shared" si="10"/>
        <v>4</v>
      </c>
      <c r="D30" s="452">
        <f t="shared" si="10"/>
        <v>9</v>
      </c>
      <c r="E30" s="595">
        <f t="shared" si="10"/>
        <v>13</v>
      </c>
      <c r="F30" s="451">
        <f t="shared" si="10"/>
        <v>8</v>
      </c>
      <c r="G30" s="452">
        <f t="shared" si="10"/>
        <v>4</v>
      </c>
      <c r="H30" s="595">
        <f t="shared" si="10"/>
        <v>12</v>
      </c>
      <c r="I30" s="451">
        <f t="shared" si="10"/>
        <v>7</v>
      </c>
      <c r="J30" s="452">
        <f t="shared" si="10"/>
        <v>11</v>
      </c>
      <c r="K30" s="595">
        <f t="shared" si="10"/>
        <v>18</v>
      </c>
      <c r="L30" s="451">
        <f t="shared" si="10"/>
        <v>12</v>
      </c>
      <c r="M30" s="452">
        <f t="shared" si="10"/>
        <v>7</v>
      </c>
      <c r="N30" s="595">
        <f t="shared" si="10"/>
        <v>19</v>
      </c>
      <c r="O30" s="451">
        <f t="shared" si="10"/>
        <v>31</v>
      </c>
      <c r="P30" s="452">
        <f t="shared" si="10"/>
        <v>31</v>
      </c>
      <c r="Q30" s="595">
        <f t="shared" si="10"/>
        <v>62</v>
      </c>
      <c r="R30" s="689">
        <f t="shared" si="10"/>
        <v>2</v>
      </c>
      <c r="S30" s="482"/>
      <c r="T30" s="1150" t="s">
        <v>78</v>
      </c>
      <c r="U30" s="1151"/>
      <c r="V30" s="1152"/>
      <c r="W30" s="107">
        <f>SUM(W26:W29)</f>
        <v>6</v>
      </c>
      <c r="X30" s="103">
        <f>SUM(X26:X29)</f>
        <v>28</v>
      </c>
      <c r="Y30" s="123">
        <f>SUM(Y26:Y29)</f>
        <v>34</v>
      </c>
    </row>
    <row r="31" spans="2:25" ht="15" customHeight="1" x14ac:dyDescent="0.2">
      <c r="B31" s="444" t="s">
        <v>38</v>
      </c>
      <c r="C31" s="461">
        <f t="shared" si="10"/>
        <v>5</v>
      </c>
      <c r="D31" s="450">
        <f t="shared" si="10"/>
        <v>14</v>
      </c>
      <c r="E31" s="457">
        <f t="shared" si="10"/>
        <v>19</v>
      </c>
      <c r="F31" s="448">
        <f t="shared" si="10"/>
        <v>9</v>
      </c>
      <c r="G31" s="450">
        <f t="shared" si="10"/>
        <v>10</v>
      </c>
      <c r="H31" s="457">
        <f t="shared" si="10"/>
        <v>19</v>
      </c>
      <c r="I31" s="448">
        <f t="shared" si="10"/>
        <v>7</v>
      </c>
      <c r="J31" s="450">
        <f t="shared" si="10"/>
        <v>13</v>
      </c>
      <c r="K31" s="457">
        <f t="shared" si="10"/>
        <v>20</v>
      </c>
      <c r="L31" s="448">
        <f t="shared" si="10"/>
        <v>12</v>
      </c>
      <c r="M31" s="450">
        <f t="shared" si="10"/>
        <v>11</v>
      </c>
      <c r="N31" s="457">
        <f t="shared" si="10"/>
        <v>23</v>
      </c>
      <c r="O31" s="448">
        <f t="shared" si="10"/>
        <v>33</v>
      </c>
      <c r="P31" s="450">
        <f t="shared" si="10"/>
        <v>48</v>
      </c>
      <c r="Q31" s="457">
        <f t="shared" si="10"/>
        <v>81</v>
      </c>
      <c r="R31" s="692">
        <f t="shared" si="10"/>
        <v>2</v>
      </c>
      <c r="S31" s="482"/>
    </row>
    <row r="32" spans="2:25" ht="15" customHeight="1" x14ac:dyDescent="0.2">
      <c r="B32" s="443" t="s">
        <v>39</v>
      </c>
      <c r="C32" s="461">
        <f t="shared" si="10"/>
        <v>5</v>
      </c>
      <c r="D32" s="450">
        <f t="shared" si="10"/>
        <v>14</v>
      </c>
      <c r="E32" s="457">
        <f t="shared" si="10"/>
        <v>19</v>
      </c>
      <c r="F32" s="448">
        <f t="shared" si="10"/>
        <v>10</v>
      </c>
      <c r="G32" s="450">
        <f t="shared" si="10"/>
        <v>11</v>
      </c>
      <c r="H32" s="457">
        <f t="shared" si="10"/>
        <v>21</v>
      </c>
      <c r="I32" s="448">
        <f t="shared" si="10"/>
        <v>7</v>
      </c>
      <c r="J32" s="450">
        <f t="shared" si="10"/>
        <v>14</v>
      </c>
      <c r="K32" s="457">
        <f t="shared" si="10"/>
        <v>21</v>
      </c>
      <c r="L32" s="448">
        <f t="shared" si="10"/>
        <v>12</v>
      </c>
      <c r="M32" s="450">
        <f t="shared" si="10"/>
        <v>11</v>
      </c>
      <c r="N32" s="457">
        <f t="shared" si="10"/>
        <v>23</v>
      </c>
      <c r="O32" s="448">
        <f t="shared" si="10"/>
        <v>34</v>
      </c>
      <c r="P32" s="450">
        <f t="shared" si="10"/>
        <v>50</v>
      </c>
      <c r="Q32" s="457">
        <f t="shared" si="10"/>
        <v>84</v>
      </c>
      <c r="R32" s="692">
        <f t="shared" si="10"/>
        <v>2</v>
      </c>
      <c r="S32" s="482"/>
      <c r="T32" s="482"/>
      <c r="U32" s="482"/>
      <c r="V32" s="24"/>
      <c r="W32" s="482"/>
      <c r="X32" s="482"/>
      <c r="Y32" s="482"/>
    </row>
    <row r="33" spans="2:26" ht="15" customHeight="1" thickBot="1" x14ac:dyDescent="0.25">
      <c r="B33" s="446" t="s">
        <v>95</v>
      </c>
      <c r="C33" s="464">
        <f t="shared" si="10"/>
        <v>5</v>
      </c>
      <c r="D33" s="465">
        <f t="shared" si="10"/>
        <v>18</v>
      </c>
      <c r="E33" s="597">
        <f t="shared" si="10"/>
        <v>23</v>
      </c>
      <c r="F33" s="466">
        <f t="shared" si="10"/>
        <v>10</v>
      </c>
      <c r="G33" s="465">
        <f t="shared" si="10"/>
        <v>12</v>
      </c>
      <c r="H33" s="597">
        <f t="shared" si="10"/>
        <v>22</v>
      </c>
      <c r="I33" s="466">
        <f t="shared" si="10"/>
        <v>8</v>
      </c>
      <c r="J33" s="465">
        <f t="shared" si="10"/>
        <v>16</v>
      </c>
      <c r="K33" s="597">
        <f t="shared" si="10"/>
        <v>24</v>
      </c>
      <c r="L33" s="466">
        <f t="shared" si="10"/>
        <v>14</v>
      </c>
      <c r="M33" s="465">
        <f t="shared" si="10"/>
        <v>13</v>
      </c>
      <c r="N33" s="597">
        <f t="shared" si="10"/>
        <v>27</v>
      </c>
      <c r="O33" s="466">
        <f t="shared" si="10"/>
        <v>37</v>
      </c>
      <c r="P33" s="465">
        <f t="shared" si="10"/>
        <v>59</v>
      </c>
      <c r="Q33" s="597">
        <f t="shared" si="10"/>
        <v>96</v>
      </c>
      <c r="R33" s="690">
        <f t="shared" si="10"/>
        <v>2</v>
      </c>
      <c r="S33" s="482"/>
    </row>
    <row r="34" spans="2:26" s="10" customFormat="1" ht="15" customHeight="1" thickBot="1" x14ac:dyDescent="0.25">
      <c r="B34" s="310"/>
      <c r="C34" s="482"/>
      <c r="D34" s="482"/>
      <c r="E34" s="482"/>
      <c r="F34" s="482"/>
      <c r="G34" s="482"/>
      <c r="H34" s="482"/>
      <c r="I34" s="482"/>
      <c r="J34" s="482"/>
      <c r="K34" s="482"/>
      <c r="L34" s="482"/>
      <c r="M34" s="482"/>
      <c r="N34" s="482"/>
      <c r="O34" s="482"/>
      <c r="P34" s="482"/>
      <c r="Q34" s="482"/>
      <c r="R34" s="482"/>
      <c r="S34" s="482"/>
      <c r="T34" s="482"/>
      <c r="U34" s="482"/>
      <c r="V34" s="24"/>
      <c r="W34" s="482"/>
      <c r="X34" s="482"/>
      <c r="Y34" s="482"/>
    </row>
    <row r="35" spans="2:26" s="10" customFormat="1" ht="15" customHeight="1" thickBot="1" x14ac:dyDescent="0.25">
      <c r="B35" s="608" t="s">
        <v>97</v>
      </c>
      <c r="C35" s="604">
        <f>SUM(C8:C10)</f>
        <v>2</v>
      </c>
      <c r="D35" s="612">
        <f t="shared" ref="D35:R35" si="11">SUM(D8:D10)</f>
        <v>4</v>
      </c>
      <c r="E35" s="616">
        <f t="shared" si="11"/>
        <v>6</v>
      </c>
      <c r="F35" s="604">
        <f t="shared" si="11"/>
        <v>2</v>
      </c>
      <c r="G35" s="612">
        <f t="shared" si="11"/>
        <v>1</v>
      </c>
      <c r="H35" s="620">
        <f t="shared" si="11"/>
        <v>3</v>
      </c>
      <c r="I35" s="604">
        <f t="shared" si="11"/>
        <v>0</v>
      </c>
      <c r="J35" s="612">
        <f t="shared" si="11"/>
        <v>6</v>
      </c>
      <c r="K35" s="624">
        <f t="shared" si="11"/>
        <v>6</v>
      </c>
      <c r="L35" s="604">
        <f t="shared" si="11"/>
        <v>7</v>
      </c>
      <c r="M35" s="612">
        <f t="shared" si="11"/>
        <v>0</v>
      </c>
      <c r="N35" s="628">
        <f t="shared" si="11"/>
        <v>7</v>
      </c>
      <c r="O35" s="604">
        <f t="shared" si="11"/>
        <v>11</v>
      </c>
      <c r="P35" s="612">
        <f t="shared" si="11"/>
        <v>11</v>
      </c>
      <c r="Q35" s="636">
        <f t="shared" si="11"/>
        <v>22</v>
      </c>
      <c r="R35" s="632">
        <f t="shared" si="11"/>
        <v>1</v>
      </c>
      <c r="S35" s="482"/>
      <c r="T35" s="1138" t="s">
        <v>101</v>
      </c>
      <c r="U35" s="1139"/>
      <c r="V35" s="1139"/>
      <c r="W35" s="1139"/>
      <c r="X35" s="1139"/>
      <c r="Y35" s="1140"/>
    </row>
    <row r="36" spans="2:26" s="10" customFormat="1" ht="15" customHeight="1" thickBot="1" x14ac:dyDescent="0.25">
      <c r="B36" s="609" t="s">
        <v>98</v>
      </c>
      <c r="C36" s="605">
        <f>SUM(C11:C13)</f>
        <v>1</v>
      </c>
      <c r="D36" s="613">
        <f t="shared" ref="D36:R36" si="12">SUM(D11:D13)</f>
        <v>4</v>
      </c>
      <c r="E36" s="617">
        <f t="shared" si="12"/>
        <v>5</v>
      </c>
      <c r="F36" s="605">
        <f t="shared" si="12"/>
        <v>1</v>
      </c>
      <c r="G36" s="613">
        <f t="shared" si="12"/>
        <v>1</v>
      </c>
      <c r="H36" s="621">
        <f t="shared" si="12"/>
        <v>2</v>
      </c>
      <c r="I36" s="605">
        <f t="shared" si="12"/>
        <v>4</v>
      </c>
      <c r="J36" s="613">
        <f t="shared" si="12"/>
        <v>2</v>
      </c>
      <c r="K36" s="625">
        <f t="shared" si="12"/>
        <v>6</v>
      </c>
      <c r="L36" s="605">
        <f t="shared" si="12"/>
        <v>0</v>
      </c>
      <c r="M36" s="613">
        <f t="shared" si="12"/>
        <v>7</v>
      </c>
      <c r="N36" s="629">
        <f t="shared" si="12"/>
        <v>7</v>
      </c>
      <c r="O36" s="605">
        <f t="shared" si="12"/>
        <v>6</v>
      </c>
      <c r="P36" s="613">
        <f t="shared" si="12"/>
        <v>14</v>
      </c>
      <c r="Q36" s="637">
        <f t="shared" si="12"/>
        <v>20</v>
      </c>
      <c r="R36" s="633">
        <f t="shared" si="12"/>
        <v>0</v>
      </c>
      <c r="S36" s="482"/>
      <c r="T36" s="1153" t="s">
        <v>102</v>
      </c>
      <c r="U36" s="1154"/>
      <c r="V36" s="1155"/>
      <c r="W36" s="188" t="s">
        <v>6</v>
      </c>
      <c r="X36" s="185" t="s">
        <v>4</v>
      </c>
      <c r="Y36" s="67" t="s">
        <v>28</v>
      </c>
    </row>
    <row r="37" spans="2:26" s="10" customFormat="1" ht="15" customHeight="1" x14ac:dyDescent="0.2">
      <c r="B37" s="609" t="s">
        <v>99</v>
      </c>
      <c r="C37" s="605">
        <f>SUM(C14:C16)</f>
        <v>1</v>
      </c>
      <c r="D37" s="613">
        <f t="shared" ref="D37:R37" si="13">SUM(D14:D16)</f>
        <v>1</v>
      </c>
      <c r="E37" s="617">
        <f t="shared" si="13"/>
        <v>2</v>
      </c>
      <c r="F37" s="605">
        <f t="shared" si="13"/>
        <v>5</v>
      </c>
      <c r="G37" s="613">
        <f t="shared" si="13"/>
        <v>2</v>
      </c>
      <c r="H37" s="621">
        <f t="shared" si="13"/>
        <v>7</v>
      </c>
      <c r="I37" s="605">
        <f t="shared" si="13"/>
        <v>3</v>
      </c>
      <c r="J37" s="613">
        <f t="shared" si="13"/>
        <v>3</v>
      </c>
      <c r="K37" s="625">
        <f t="shared" si="13"/>
        <v>6</v>
      </c>
      <c r="L37" s="605">
        <f t="shared" si="13"/>
        <v>5</v>
      </c>
      <c r="M37" s="613">
        <f t="shared" si="13"/>
        <v>0</v>
      </c>
      <c r="N37" s="629">
        <f t="shared" si="13"/>
        <v>5</v>
      </c>
      <c r="O37" s="605">
        <f t="shared" si="13"/>
        <v>14</v>
      </c>
      <c r="P37" s="613">
        <f t="shared" si="13"/>
        <v>6</v>
      </c>
      <c r="Q37" s="637">
        <f t="shared" si="13"/>
        <v>20</v>
      </c>
      <c r="R37" s="633">
        <f t="shared" si="13"/>
        <v>1</v>
      </c>
      <c r="S37" s="482"/>
      <c r="T37" s="1156" t="s">
        <v>73</v>
      </c>
      <c r="U37" s="1157"/>
      <c r="V37" s="1158"/>
      <c r="W37" s="189">
        <f>C38</f>
        <v>1</v>
      </c>
      <c r="X37" s="190">
        <f>D38</f>
        <v>9</v>
      </c>
      <c r="Y37" s="104">
        <f>E38</f>
        <v>10</v>
      </c>
    </row>
    <row r="38" spans="2:26" s="10" customFormat="1" ht="15" customHeight="1" thickBot="1" x14ac:dyDescent="0.25">
      <c r="B38" s="610" t="s">
        <v>100</v>
      </c>
      <c r="C38" s="606">
        <f>SUM(C17:C19)</f>
        <v>1</v>
      </c>
      <c r="D38" s="614">
        <f t="shared" ref="D38:R38" si="14">SUM(D17:D19)</f>
        <v>9</v>
      </c>
      <c r="E38" s="618">
        <f t="shared" si="14"/>
        <v>10</v>
      </c>
      <c r="F38" s="606">
        <f t="shared" si="14"/>
        <v>2</v>
      </c>
      <c r="G38" s="614">
        <f t="shared" si="14"/>
        <v>8</v>
      </c>
      <c r="H38" s="622">
        <f t="shared" si="14"/>
        <v>10</v>
      </c>
      <c r="I38" s="606">
        <f t="shared" si="14"/>
        <v>1</v>
      </c>
      <c r="J38" s="614">
        <f t="shared" si="14"/>
        <v>5</v>
      </c>
      <c r="K38" s="626">
        <f t="shared" si="14"/>
        <v>6</v>
      </c>
      <c r="L38" s="606">
        <f t="shared" si="14"/>
        <v>2</v>
      </c>
      <c r="M38" s="614">
        <f t="shared" si="14"/>
        <v>6</v>
      </c>
      <c r="N38" s="630">
        <f t="shared" si="14"/>
        <v>8</v>
      </c>
      <c r="O38" s="606">
        <f t="shared" si="14"/>
        <v>6</v>
      </c>
      <c r="P38" s="614">
        <f t="shared" si="14"/>
        <v>28</v>
      </c>
      <c r="Q38" s="638">
        <f t="shared" si="14"/>
        <v>34</v>
      </c>
      <c r="R38" s="634">
        <f t="shared" si="14"/>
        <v>0</v>
      </c>
      <c r="S38" s="482"/>
      <c r="T38" s="1133" t="s">
        <v>75</v>
      </c>
      <c r="U38" s="1134"/>
      <c r="V38" s="1135"/>
      <c r="W38" s="191">
        <f>F38</f>
        <v>2</v>
      </c>
      <c r="X38" s="192">
        <f>G38</f>
        <v>8</v>
      </c>
      <c r="Y38" s="105">
        <f>H38</f>
        <v>10</v>
      </c>
    </row>
    <row r="39" spans="2:26" s="10" customFormat="1" ht="15" customHeight="1" thickBot="1" x14ac:dyDescent="0.25">
      <c r="B39" s="611" t="s">
        <v>96</v>
      </c>
      <c r="C39" s="607">
        <f>SUM(C35:C38)</f>
        <v>5</v>
      </c>
      <c r="D39" s="615">
        <f t="shared" ref="D39:R39" si="15">SUM(D35:D38)</f>
        <v>18</v>
      </c>
      <c r="E39" s="619">
        <f t="shared" si="15"/>
        <v>23</v>
      </c>
      <c r="F39" s="607">
        <f t="shared" si="15"/>
        <v>10</v>
      </c>
      <c r="G39" s="615">
        <f t="shared" si="15"/>
        <v>12</v>
      </c>
      <c r="H39" s="623">
        <f t="shared" si="15"/>
        <v>22</v>
      </c>
      <c r="I39" s="607">
        <f t="shared" si="15"/>
        <v>8</v>
      </c>
      <c r="J39" s="615">
        <f t="shared" si="15"/>
        <v>16</v>
      </c>
      <c r="K39" s="627">
        <f t="shared" si="15"/>
        <v>24</v>
      </c>
      <c r="L39" s="607">
        <f t="shared" si="15"/>
        <v>14</v>
      </c>
      <c r="M39" s="615">
        <f t="shared" si="15"/>
        <v>13</v>
      </c>
      <c r="N39" s="631">
        <f t="shared" si="15"/>
        <v>27</v>
      </c>
      <c r="O39" s="607">
        <f t="shared" si="15"/>
        <v>37</v>
      </c>
      <c r="P39" s="615">
        <f t="shared" si="15"/>
        <v>59</v>
      </c>
      <c r="Q39" s="639">
        <f t="shared" si="15"/>
        <v>96</v>
      </c>
      <c r="R39" s="635">
        <f t="shared" si="15"/>
        <v>2</v>
      </c>
      <c r="S39" s="482"/>
      <c r="T39" s="1120" t="s">
        <v>41</v>
      </c>
      <c r="U39" s="1121"/>
      <c r="V39" s="1122"/>
      <c r="W39" s="191">
        <f>I38</f>
        <v>1</v>
      </c>
      <c r="X39" s="192">
        <f>J38</f>
        <v>5</v>
      </c>
      <c r="Y39" s="105">
        <f>K38</f>
        <v>6</v>
      </c>
    </row>
    <row r="40" spans="2:26" s="10" customFormat="1" ht="15" customHeight="1" thickBot="1" x14ac:dyDescent="0.25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T40" s="1123" t="s">
        <v>68</v>
      </c>
      <c r="U40" s="1124"/>
      <c r="V40" s="1125"/>
      <c r="W40" s="193">
        <f>L38</f>
        <v>2</v>
      </c>
      <c r="X40" s="194">
        <f>M38</f>
        <v>6</v>
      </c>
      <c r="Y40" s="106">
        <f>N38</f>
        <v>8</v>
      </c>
    </row>
    <row r="41" spans="2:26" ht="15" customHeight="1" thickBot="1" x14ac:dyDescent="0.25">
      <c r="B41" s="38"/>
      <c r="C41" s="38"/>
      <c r="D41" s="38"/>
      <c r="E41" s="559"/>
      <c r="F41" s="656" t="s">
        <v>2</v>
      </c>
      <c r="G41" s="131"/>
      <c r="H41" s="131"/>
      <c r="I41" s="558"/>
      <c r="J41" s="1126" t="s">
        <v>88</v>
      </c>
      <c r="K41" s="1126"/>
      <c r="L41" s="38"/>
      <c r="M41" s="712"/>
      <c r="N41" s="656" t="s">
        <v>90</v>
      </c>
      <c r="O41" s="38"/>
      <c r="T41" s="1127" t="s">
        <v>78</v>
      </c>
      <c r="U41" s="1128"/>
      <c r="V41" s="1129"/>
      <c r="W41" s="107">
        <f>SUM(W37:W40)</f>
        <v>6</v>
      </c>
      <c r="X41" s="103">
        <f>SUM(X37:X40)</f>
        <v>28</v>
      </c>
      <c r="Y41" s="123">
        <f>SUM(Y37:Y40)</f>
        <v>34</v>
      </c>
    </row>
    <row r="42" spans="2:26" ht="15" customHeight="1" thickBot="1" x14ac:dyDescent="0.25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</row>
    <row r="43" spans="2:26" s="48" customFormat="1" ht="30" customHeight="1" thickBot="1" x14ac:dyDescent="0.3">
      <c r="B43" s="51" t="s">
        <v>73</v>
      </c>
      <c r="C43" s="1097" t="s">
        <v>65</v>
      </c>
      <c r="D43" s="1098"/>
      <c r="E43" s="1097" t="s">
        <v>18</v>
      </c>
      <c r="F43" s="1098"/>
      <c r="G43" s="1097" t="s">
        <v>5</v>
      </c>
      <c r="H43" s="1098"/>
      <c r="I43" s="1097" t="s">
        <v>66</v>
      </c>
      <c r="J43" s="1098"/>
      <c r="K43" s="1097" t="s">
        <v>67</v>
      </c>
      <c r="L43" s="1098"/>
      <c r="M43" s="1097" t="s">
        <v>19</v>
      </c>
      <c r="N43" s="1098"/>
      <c r="O43" s="1116" t="s">
        <v>3</v>
      </c>
      <c r="P43" s="1117"/>
      <c r="Q43" s="120"/>
      <c r="R43" s="1130" t="s">
        <v>28</v>
      </c>
      <c r="S43" s="1131"/>
      <c r="T43" s="1131"/>
      <c r="U43" s="1132"/>
      <c r="V43" s="47"/>
      <c r="W43" s="1113" t="str">
        <f>B43</f>
        <v>Personnel Accidents</v>
      </c>
      <c r="X43" s="1114"/>
      <c r="Y43" s="1115"/>
      <c r="Z43" s="42"/>
    </row>
    <row r="44" spans="2:26" s="50" customFormat="1" ht="30" customHeight="1" thickBot="1" x14ac:dyDescent="0.3">
      <c r="B44" s="657" t="str">
        <f>T7</f>
        <v>2011  ~  2012</v>
      </c>
      <c r="C44" s="184" t="s">
        <v>6</v>
      </c>
      <c r="D44" s="185" t="s">
        <v>4</v>
      </c>
      <c r="E44" s="184" t="s">
        <v>6</v>
      </c>
      <c r="F44" s="185" t="s">
        <v>4</v>
      </c>
      <c r="G44" s="184" t="s">
        <v>6</v>
      </c>
      <c r="H44" s="185" t="s">
        <v>4</v>
      </c>
      <c r="I44" s="184" t="s">
        <v>6</v>
      </c>
      <c r="J44" s="185" t="s">
        <v>4</v>
      </c>
      <c r="K44" s="184" t="s">
        <v>6</v>
      </c>
      <c r="L44" s="185" t="s">
        <v>4</v>
      </c>
      <c r="M44" s="184" t="s">
        <v>6</v>
      </c>
      <c r="N44" s="185" t="s">
        <v>4</v>
      </c>
      <c r="O44" s="184" t="s">
        <v>6</v>
      </c>
      <c r="P44" s="185" t="s">
        <v>4</v>
      </c>
      <c r="Q44" s="120"/>
      <c r="R44" s="195" t="s">
        <v>49</v>
      </c>
      <c r="S44" s="196" t="s">
        <v>69</v>
      </c>
      <c r="T44" s="197" t="s">
        <v>70</v>
      </c>
      <c r="U44" s="198" t="s">
        <v>48</v>
      </c>
      <c r="V44" s="49"/>
      <c r="W44" s="184" t="s">
        <v>6</v>
      </c>
      <c r="X44" s="185" t="s">
        <v>4</v>
      </c>
      <c r="Y44" s="67" t="s">
        <v>28</v>
      </c>
      <c r="Z44" s="42"/>
    </row>
    <row r="45" spans="2:26" ht="15" customHeight="1" x14ac:dyDescent="0.2">
      <c r="B45" s="63" t="s">
        <v>30</v>
      </c>
      <c r="C45" s="84"/>
      <c r="D45" s="85"/>
      <c r="E45" s="26"/>
      <c r="F45" s="769">
        <v>1</v>
      </c>
      <c r="G45" s="109"/>
      <c r="H45" s="85"/>
      <c r="I45" s="26"/>
      <c r="J45" s="569">
        <v>1</v>
      </c>
      <c r="K45" s="109"/>
      <c r="L45" s="85"/>
      <c r="M45" s="26"/>
      <c r="N45" s="27"/>
      <c r="O45" s="165"/>
      <c r="P45" s="166"/>
      <c r="Q45" s="121"/>
      <c r="R45" s="201">
        <f t="shared" ref="R45:R52" si="16">Y45-SUM(S45:U45)</f>
        <v>2</v>
      </c>
      <c r="S45" s="739"/>
      <c r="T45" s="229"/>
      <c r="U45" s="230"/>
      <c r="W45" s="172">
        <f>I45+K45+M45+O45+G45+E45+C45</f>
        <v>0</v>
      </c>
      <c r="X45" s="173">
        <f>J45+L45+N45+P45+H45+F45+D45</f>
        <v>2</v>
      </c>
      <c r="Y45" s="68">
        <f>W45+X45</f>
        <v>2</v>
      </c>
    </row>
    <row r="46" spans="2:26" ht="15" customHeight="1" x14ac:dyDescent="0.2">
      <c r="B46" s="63" t="s">
        <v>31</v>
      </c>
      <c r="C46" s="22"/>
      <c r="D46" s="87"/>
      <c r="E46" s="16"/>
      <c r="F46" s="15"/>
      <c r="G46" s="564">
        <v>1</v>
      </c>
      <c r="H46" s="87"/>
      <c r="I46" s="16">
        <v>0</v>
      </c>
      <c r="J46" s="15"/>
      <c r="K46" s="110"/>
      <c r="L46" s="87"/>
      <c r="M46" s="16"/>
      <c r="N46" s="15"/>
      <c r="O46" s="155"/>
      <c r="P46" s="167"/>
      <c r="Q46" s="121"/>
      <c r="R46" s="202">
        <f t="shared" si="16"/>
        <v>0</v>
      </c>
      <c r="S46" s="740">
        <v>1</v>
      </c>
      <c r="T46" s="232">
        <v>0</v>
      </c>
      <c r="U46" s="233"/>
      <c r="W46" s="174">
        <f t="shared" ref="W46:X56" si="17">I46+K46+M46+O46+G46+E46+C46</f>
        <v>1</v>
      </c>
      <c r="X46" s="175">
        <f t="shared" si="17"/>
        <v>0</v>
      </c>
      <c r="Y46" s="69">
        <f t="shared" ref="Y46:Y57" si="18">W46+X46</f>
        <v>1</v>
      </c>
    </row>
    <row r="47" spans="2:26" ht="15" customHeight="1" x14ac:dyDescent="0.2">
      <c r="B47" s="63" t="s">
        <v>58</v>
      </c>
      <c r="C47" s="22"/>
      <c r="D47" s="87"/>
      <c r="E47" s="16"/>
      <c r="F47" s="15"/>
      <c r="G47" s="110"/>
      <c r="H47" s="842">
        <v>2</v>
      </c>
      <c r="I47" s="568">
        <v>1</v>
      </c>
      <c r="J47" s="15"/>
      <c r="K47" s="110"/>
      <c r="L47" s="87"/>
      <c r="M47" s="16"/>
      <c r="N47" s="15"/>
      <c r="O47" s="155"/>
      <c r="P47" s="167"/>
      <c r="Q47" s="121"/>
      <c r="R47" s="202">
        <f t="shared" si="16"/>
        <v>2</v>
      </c>
      <c r="S47" s="740">
        <v>1</v>
      </c>
      <c r="T47" s="232">
        <v>0</v>
      </c>
      <c r="U47" s="234"/>
      <c r="W47" s="174">
        <f t="shared" si="17"/>
        <v>1</v>
      </c>
      <c r="X47" s="175">
        <f t="shared" si="17"/>
        <v>2</v>
      </c>
      <c r="Y47" s="69">
        <f t="shared" si="18"/>
        <v>3</v>
      </c>
    </row>
    <row r="48" spans="2:26" ht="15" customHeight="1" x14ac:dyDescent="0.2">
      <c r="B48" s="64" t="s">
        <v>32</v>
      </c>
      <c r="C48" s="88"/>
      <c r="D48" s="89"/>
      <c r="E48" s="30"/>
      <c r="F48" s="31"/>
      <c r="G48" s="112"/>
      <c r="H48" s="89"/>
      <c r="I48" s="30"/>
      <c r="J48" s="31"/>
      <c r="K48" s="112"/>
      <c r="L48" s="837">
        <v>1</v>
      </c>
      <c r="M48" s="30"/>
      <c r="N48" s="31">
        <v>0</v>
      </c>
      <c r="O48" s="158"/>
      <c r="P48" s="168">
        <v>0</v>
      </c>
      <c r="Q48" s="121"/>
      <c r="R48" s="203">
        <f t="shared" si="16"/>
        <v>1</v>
      </c>
      <c r="S48" s="741"/>
      <c r="T48" s="733"/>
      <c r="U48" s="729"/>
      <c r="W48" s="176">
        <f t="shared" si="17"/>
        <v>0</v>
      </c>
      <c r="X48" s="177">
        <f t="shared" si="17"/>
        <v>1</v>
      </c>
      <c r="Y48" s="70">
        <f t="shared" si="18"/>
        <v>1</v>
      </c>
    </row>
    <row r="49" spans="2:26" ht="15" customHeight="1" x14ac:dyDescent="0.2">
      <c r="B49" s="63" t="s">
        <v>33</v>
      </c>
      <c r="C49" s="22"/>
      <c r="D49" s="87"/>
      <c r="E49" s="16"/>
      <c r="F49" s="15"/>
      <c r="G49" s="110"/>
      <c r="H49" s="87"/>
      <c r="I49" s="16"/>
      <c r="J49" s="15"/>
      <c r="K49" s="110"/>
      <c r="L49" s="87"/>
      <c r="M49" s="16"/>
      <c r="N49" s="15"/>
      <c r="O49" s="155"/>
      <c r="P49" s="167"/>
      <c r="Q49" s="121"/>
      <c r="R49" s="202">
        <f t="shared" si="16"/>
        <v>0</v>
      </c>
      <c r="S49" s="742"/>
      <c r="T49" s="734"/>
      <c r="U49" s="730"/>
      <c r="W49" s="174">
        <f t="shared" si="17"/>
        <v>0</v>
      </c>
      <c r="X49" s="175">
        <f t="shared" si="17"/>
        <v>0</v>
      </c>
      <c r="Y49" s="69">
        <f t="shared" si="18"/>
        <v>0</v>
      </c>
    </row>
    <row r="50" spans="2:26" ht="15" customHeight="1" x14ac:dyDescent="0.2">
      <c r="B50" s="65" t="s">
        <v>34</v>
      </c>
      <c r="C50" s="93"/>
      <c r="D50" s="843">
        <v>2</v>
      </c>
      <c r="E50" s="33"/>
      <c r="F50" s="34"/>
      <c r="G50" s="108"/>
      <c r="H50" s="761">
        <v>1</v>
      </c>
      <c r="I50" s="839">
        <v>1</v>
      </c>
      <c r="J50" s="34"/>
      <c r="K50" s="108"/>
      <c r="L50" s="94">
        <v>0</v>
      </c>
      <c r="M50" s="33"/>
      <c r="N50" s="34"/>
      <c r="O50" s="159"/>
      <c r="P50" s="169"/>
      <c r="Q50" s="121"/>
      <c r="R50" s="202">
        <f t="shared" si="16"/>
        <v>4</v>
      </c>
      <c r="S50" s="743"/>
      <c r="T50" s="734"/>
      <c r="U50" s="731"/>
      <c r="W50" s="178">
        <f t="shared" si="17"/>
        <v>1</v>
      </c>
      <c r="X50" s="179">
        <f t="shared" si="17"/>
        <v>3</v>
      </c>
      <c r="Y50" s="71">
        <f t="shared" si="18"/>
        <v>4</v>
      </c>
    </row>
    <row r="51" spans="2:26" ht="15" customHeight="1" x14ac:dyDescent="0.2">
      <c r="B51" s="63" t="s">
        <v>35</v>
      </c>
      <c r="C51" s="22"/>
      <c r="D51" s="87"/>
      <c r="E51" s="16"/>
      <c r="F51" s="15"/>
      <c r="G51" s="110"/>
      <c r="H51" s="572">
        <v>1</v>
      </c>
      <c r="I51" s="16"/>
      <c r="J51" s="15"/>
      <c r="K51" s="110"/>
      <c r="L51" s="87"/>
      <c r="M51" s="16"/>
      <c r="N51" s="15"/>
      <c r="O51" s="155"/>
      <c r="P51" s="167"/>
      <c r="Q51" s="121"/>
      <c r="R51" s="203">
        <f t="shared" si="16"/>
        <v>1</v>
      </c>
      <c r="S51" s="741"/>
      <c r="T51" s="733"/>
      <c r="U51" s="729"/>
      <c r="W51" s="176">
        <f t="shared" si="17"/>
        <v>0</v>
      </c>
      <c r="X51" s="177">
        <f t="shared" si="17"/>
        <v>1</v>
      </c>
      <c r="Y51" s="70">
        <f t="shared" si="18"/>
        <v>1</v>
      </c>
    </row>
    <row r="52" spans="2:26" ht="15" customHeight="1" x14ac:dyDescent="0.2">
      <c r="B52" s="63" t="s">
        <v>36</v>
      </c>
      <c r="C52" s="835">
        <v>1</v>
      </c>
      <c r="D52" s="87"/>
      <c r="E52" s="16"/>
      <c r="F52" s="15"/>
      <c r="G52" s="110"/>
      <c r="H52" s="87"/>
      <c r="I52" s="16"/>
      <c r="J52" s="15"/>
      <c r="K52" s="110">
        <v>0</v>
      </c>
      <c r="L52" s="87"/>
      <c r="M52" s="16"/>
      <c r="N52" s="15"/>
      <c r="O52" s="155"/>
      <c r="P52" s="167"/>
      <c r="Q52" s="121"/>
      <c r="R52" s="202">
        <f t="shared" si="16"/>
        <v>1</v>
      </c>
      <c r="S52" s="742"/>
      <c r="T52" s="734"/>
      <c r="U52" s="730"/>
      <c r="W52" s="174">
        <f t="shared" si="17"/>
        <v>1</v>
      </c>
      <c r="X52" s="175">
        <f t="shared" si="17"/>
        <v>0</v>
      </c>
      <c r="Y52" s="69">
        <f t="shared" si="18"/>
        <v>1</v>
      </c>
    </row>
    <row r="53" spans="2:26" ht="15" customHeight="1" x14ac:dyDescent="0.2">
      <c r="B53" s="63" t="s">
        <v>37</v>
      </c>
      <c r="C53" s="22"/>
      <c r="D53" s="87"/>
      <c r="E53" s="16"/>
      <c r="F53" s="15"/>
      <c r="G53" s="110"/>
      <c r="H53" s="87"/>
      <c r="I53" s="16"/>
      <c r="J53" s="15"/>
      <c r="K53" s="110"/>
      <c r="L53" s="87"/>
      <c r="M53" s="16"/>
      <c r="N53" s="15"/>
      <c r="O53" s="155"/>
      <c r="P53" s="167"/>
      <c r="Q53" s="121"/>
      <c r="R53" s="204">
        <f>Y53-SUM(S53:U53)</f>
        <v>0</v>
      </c>
      <c r="S53" s="743"/>
      <c r="T53" s="732"/>
      <c r="U53" s="731"/>
      <c r="W53" s="178">
        <f t="shared" si="17"/>
        <v>0</v>
      </c>
      <c r="X53" s="179">
        <f t="shared" si="17"/>
        <v>0</v>
      </c>
      <c r="Y53" s="71">
        <f t="shared" si="18"/>
        <v>0</v>
      </c>
    </row>
    <row r="54" spans="2:26" ht="15" customHeight="1" x14ac:dyDescent="0.2">
      <c r="B54" s="64" t="s">
        <v>38</v>
      </c>
      <c r="C54" s="88"/>
      <c r="D54" s="566">
        <v>1</v>
      </c>
      <c r="E54" s="30"/>
      <c r="F54" s="31"/>
      <c r="G54" s="112"/>
      <c r="H54" s="566">
        <v>1</v>
      </c>
      <c r="I54" s="840">
        <v>1</v>
      </c>
      <c r="J54" s="841">
        <v>2</v>
      </c>
      <c r="K54" s="112"/>
      <c r="L54" s="566">
        <v>1</v>
      </c>
      <c r="M54" s="30"/>
      <c r="N54" s="31"/>
      <c r="O54" s="158"/>
      <c r="P54" s="168"/>
      <c r="Q54" s="121"/>
      <c r="R54" s="202">
        <f>Y54-SUM(S54:U54)</f>
        <v>6</v>
      </c>
      <c r="S54" s="742"/>
      <c r="T54" s="733"/>
      <c r="U54" s="729"/>
      <c r="W54" s="174">
        <f t="shared" si="17"/>
        <v>1</v>
      </c>
      <c r="X54" s="175">
        <f t="shared" si="17"/>
        <v>5</v>
      </c>
      <c r="Y54" s="69">
        <f t="shared" si="18"/>
        <v>6</v>
      </c>
    </row>
    <row r="55" spans="2:26" ht="15" customHeight="1" x14ac:dyDescent="0.2">
      <c r="B55" s="63" t="s">
        <v>39</v>
      </c>
      <c r="C55" s="22"/>
      <c r="D55" s="87"/>
      <c r="E55" s="16"/>
      <c r="F55" s="15"/>
      <c r="G55" s="110"/>
      <c r="H55" s="87"/>
      <c r="I55" s="16"/>
      <c r="J55" s="15"/>
      <c r="K55" s="110"/>
      <c r="L55" s="87"/>
      <c r="M55" s="16"/>
      <c r="N55" s="15"/>
      <c r="O55" s="155"/>
      <c r="P55" s="167"/>
      <c r="Q55" s="121"/>
      <c r="R55" s="202">
        <f>Y55-SUM(S55:U55)</f>
        <v>0</v>
      </c>
      <c r="S55" s="742"/>
      <c r="T55" s="734"/>
      <c r="U55" s="730"/>
      <c r="W55" s="174">
        <f t="shared" si="17"/>
        <v>0</v>
      </c>
      <c r="X55" s="175">
        <f t="shared" si="17"/>
        <v>0</v>
      </c>
      <c r="Y55" s="69">
        <f t="shared" si="18"/>
        <v>0</v>
      </c>
    </row>
    <row r="56" spans="2:26" ht="15" customHeight="1" thickBot="1" x14ac:dyDescent="0.25">
      <c r="B56" s="63" t="s">
        <v>40</v>
      </c>
      <c r="C56" s="96"/>
      <c r="D56" s="836">
        <v>1</v>
      </c>
      <c r="E56" s="115"/>
      <c r="F56" s="28"/>
      <c r="G56" s="113"/>
      <c r="H56" s="97"/>
      <c r="I56" s="115"/>
      <c r="J56" s="838">
        <v>2</v>
      </c>
      <c r="K56" s="113"/>
      <c r="L56" s="836">
        <v>1</v>
      </c>
      <c r="M56" s="115"/>
      <c r="N56" s="28"/>
      <c r="O56" s="170"/>
      <c r="P56" s="171"/>
      <c r="Q56" s="121"/>
      <c r="R56" s="205">
        <f>Y56-SUM(S56:U56)</f>
        <v>4</v>
      </c>
      <c r="S56" s="744"/>
      <c r="T56" s="745"/>
      <c r="U56" s="735"/>
      <c r="W56" s="199">
        <f t="shared" si="17"/>
        <v>0</v>
      </c>
      <c r="X56" s="200">
        <f t="shared" si="17"/>
        <v>4</v>
      </c>
      <c r="Y56" s="72">
        <f t="shared" si="18"/>
        <v>4</v>
      </c>
    </row>
    <row r="57" spans="2:26" s="2" customFormat="1" ht="15" customHeight="1" thickBot="1" x14ac:dyDescent="0.25">
      <c r="B57" s="66" t="s">
        <v>29</v>
      </c>
      <c r="C57" s="154">
        <f t="shared" ref="C57:P57" si="19">SUM(C45:C56)</f>
        <v>1</v>
      </c>
      <c r="D57" s="82">
        <f t="shared" si="19"/>
        <v>4</v>
      </c>
      <c r="E57" s="154">
        <f t="shared" si="19"/>
        <v>0</v>
      </c>
      <c r="F57" s="82">
        <f t="shared" si="19"/>
        <v>1</v>
      </c>
      <c r="G57" s="154">
        <f t="shared" si="19"/>
        <v>1</v>
      </c>
      <c r="H57" s="82">
        <f t="shared" si="19"/>
        <v>5</v>
      </c>
      <c r="I57" s="154">
        <f t="shared" si="19"/>
        <v>3</v>
      </c>
      <c r="J57" s="82">
        <f t="shared" si="19"/>
        <v>5</v>
      </c>
      <c r="K57" s="154">
        <f t="shared" si="19"/>
        <v>0</v>
      </c>
      <c r="L57" s="82">
        <f t="shared" si="19"/>
        <v>3</v>
      </c>
      <c r="M57" s="154">
        <f t="shared" si="19"/>
        <v>0</v>
      </c>
      <c r="N57" s="82">
        <f t="shared" si="19"/>
        <v>0</v>
      </c>
      <c r="O57" s="154">
        <f t="shared" si="19"/>
        <v>0</v>
      </c>
      <c r="P57" s="82">
        <f t="shared" si="19"/>
        <v>0</v>
      </c>
      <c r="Q57" s="121"/>
      <c r="R57" s="72">
        <f>Y57-SUM(S57:U57)</f>
        <v>21</v>
      </c>
      <c r="S57" s="737">
        <f>SUM(S45:S56)</f>
        <v>2</v>
      </c>
      <c r="T57" s="736">
        <f>SUM(T45:T56)</f>
        <v>0</v>
      </c>
      <c r="U57" s="738">
        <f>SUM(U45:U56)</f>
        <v>0</v>
      </c>
      <c r="V57" s="14"/>
      <c r="W57" s="55">
        <f>I57+K57+M57+O57+G57+E57+C57</f>
        <v>5</v>
      </c>
      <c r="X57" s="61">
        <f>J57+L57+N57+P57+H57+F57+D57</f>
        <v>18</v>
      </c>
      <c r="Y57" s="57">
        <f t="shared" si="18"/>
        <v>23</v>
      </c>
      <c r="Z57" s="1"/>
    </row>
    <row r="58" spans="2:26" s="2" customFormat="1" ht="15" hidden="1" customHeight="1" x14ac:dyDescent="0.2">
      <c r="B58" s="442" t="s">
        <v>30</v>
      </c>
      <c r="C58" s="447">
        <f>C45</f>
        <v>0</v>
      </c>
      <c r="D58" s="467">
        <f t="shared" ref="D58:P58" si="20">D45</f>
        <v>0</v>
      </c>
      <c r="E58" s="447">
        <f t="shared" si="20"/>
        <v>0</v>
      </c>
      <c r="F58" s="467">
        <f t="shared" si="20"/>
        <v>1</v>
      </c>
      <c r="G58" s="447">
        <f t="shared" si="20"/>
        <v>0</v>
      </c>
      <c r="H58" s="467">
        <f t="shared" si="20"/>
        <v>0</v>
      </c>
      <c r="I58" s="447">
        <f t="shared" si="20"/>
        <v>0</v>
      </c>
      <c r="J58" s="467">
        <f t="shared" si="20"/>
        <v>1</v>
      </c>
      <c r="K58" s="447">
        <f t="shared" si="20"/>
        <v>0</v>
      </c>
      <c r="L58" s="467">
        <f t="shared" si="20"/>
        <v>0</v>
      </c>
      <c r="M58" s="447">
        <f t="shared" si="20"/>
        <v>0</v>
      </c>
      <c r="N58" s="467">
        <f t="shared" si="20"/>
        <v>0</v>
      </c>
      <c r="O58" s="447">
        <f t="shared" si="20"/>
        <v>0</v>
      </c>
      <c r="P58" s="467">
        <f t="shared" si="20"/>
        <v>0</v>
      </c>
      <c r="Q58" s="275"/>
      <c r="R58" s="447">
        <f>R45</f>
        <v>2</v>
      </c>
      <c r="S58" s="447">
        <f>S45</f>
        <v>0</v>
      </c>
      <c r="T58" s="475">
        <f>T45</f>
        <v>0</v>
      </c>
      <c r="U58" s="476">
        <f>U45</f>
        <v>0</v>
      </c>
      <c r="V58" s="14"/>
      <c r="W58" s="447">
        <f>W45</f>
        <v>0</v>
      </c>
      <c r="X58" s="449">
        <f>X45</f>
        <v>2</v>
      </c>
      <c r="Y58" s="456">
        <f>Y45</f>
        <v>2</v>
      </c>
      <c r="Z58" s="1"/>
    </row>
    <row r="59" spans="2:26" s="2" customFormat="1" ht="15" hidden="1" customHeight="1" x14ac:dyDescent="0.2">
      <c r="B59" s="443" t="s">
        <v>31</v>
      </c>
      <c r="C59" s="461">
        <f>C46+C58</f>
        <v>0</v>
      </c>
      <c r="D59" s="468">
        <f t="shared" ref="D59:P69" si="21">D46+D58</f>
        <v>0</v>
      </c>
      <c r="E59" s="461">
        <f t="shared" si="21"/>
        <v>0</v>
      </c>
      <c r="F59" s="468">
        <f t="shared" si="21"/>
        <v>1</v>
      </c>
      <c r="G59" s="461">
        <f t="shared" si="21"/>
        <v>1</v>
      </c>
      <c r="H59" s="468">
        <f t="shared" si="21"/>
        <v>0</v>
      </c>
      <c r="I59" s="461">
        <f t="shared" si="21"/>
        <v>0</v>
      </c>
      <c r="J59" s="468">
        <f t="shared" si="21"/>
        <v>1</v>
      </c>
      <c r="K59" s="461">
        <f t="shared" si="21"/>
        <v>0</v>
      </c>
      <c r="L59" s="468">
        <f t="shared" si="21"/>
        <v>0</v>
      </c>
      <c r="M59" s="461">
        <f t="shared" si="21"/>
        <v>0</v>
      </c>
      <c r="N59" s="468">
        <f t="shared" si="21"/>
        <v>0</v>
      </c>
      <c r="O59" s="461">
        <f t="shared" si="21"/>
        <v>0</v>
      </c>
      <c r="P59" s="468">
        <f t="shared" si="21"/>
        <v>0</v>
      </c>
      <c r="Q59" s="275"/>
      <c r="R59" s="461">
        <f t="shared" ref="R59:U69" si="22">R46+R58</f>
        <v>2</v>
      </c>
      <c r="S59" s="461">
        <f t="shared" si="22"/>
        <v>1</v>
      </c>
      <c r="T59" s="473">
        <f t="shared" si="22"/>
        <v>0</v>
      </c>
      <c r="U59" s="477">
        <f t="shared" si="22"/>
        <v>0</v>
      </c>
      <c r="V59" s="14"/>
      <c r="W59" s="461">
        <f t="shared" ref="W59:Y69" si="23">W46+W58</f>
        <v>1</v>
      </c>
      <c r="X59" s="450">
        <f t="shared" si="23"/>
        <v>2</v>
      </c>
      <c r="Y59" s="457">
        <f t="shared" si="23"/>
        <v>3</v>
      </c>
      <c r="Z59" s="1"/>
    </row>
    <row r="60" spans="2:26" s="2" customFormat="1" ht="15" hidden="1" customHeight="1" x14ac:dyDescent="0.2">
      <c r="B60" s="443" t="s">
        <v>58</v>
      </c>
      <c r="C60" s="462">
        <f t="shared" ref="C60:C69" si="24">C47+C59</f>
        <v>0</v>
      </c>
      <c r="D60" s="469">
        <f t="shared" si="21"/>
        <v>0</v>
      </c>
      <c r="E60" s="462">
        <f t="shared" si="21"/>
        <v>0</v>
      </c>
      <c r="F60" s="469">
        <f t="shared" si="21"/>
        <v>1</v>
      </c>
      <c r="G60" s="462">
        <f t="shared" si="21"/>
        <v>1</v>
      </c>
      <c r="H60" s="469">
        <f t="shared" si="21"/>
        <v>2</v>
      </c>
      <c r="I60" s="462">
        <f t="shared" si="21"/>
        <v>1</v>
      </c>
      <c r="J60" s="469">
        <f t="shared" si="21"/>
        <v>1</v>
      </c>
      <c r="K60" s="462">
        <f t="shared" si="21"/>
        <v>0</v>
      </c>
      <c r="L60" s="469">
        <f t="shared" si="21"/>
        <v>0</v>
      </c>
      <c r="M60" s="462">
        <f t="shared" si="21"/>
        <v>0</v>
      </c>
      <c r="N60" s="469">
        <f t="shared" si="21"/>
        <v>0</v>
      </c>
      <c r="O60" s="462">
        <f t="shared" si="21"/>
        <v>0</v>
      </c>
      <c r="P60" s="469">
        <f t="shared" si="21"/>
        <v>0</v>
      </c>
      <c r="Q60" s="275"/>
      <c r="R60" s="462">
        <f t="shared" si="22"/>
        <v>4</v>
      </c>
      <c r="S60" s="462">
        <f t="shared" si="22"/>
        <v>2</v>
      </c>
      <c r="T60" s="474">
        <f t="shared" si="22"/>
        <v>0</v>
      </c>
      <c r="U60" s="478">
        <f t="shared" si="22"/>
        <v>0</v>
      </c>
      <c r="V60" s="14"/>
      <c r="W60" s="462">
        <f t="shared" si="23"/>
        <v>2</v>
      </c>
      <c r="X60" s="452">
        <f t="shared" si="23"/>
        <v>4</v>
      </c>
      <c r="Y60" s="458">
        <f t="shared" si="23"/>
        <v>6</v>
      </c>
      <c r="Z60" s="1"/>
    </row>
    <row r="61" spans="2:26" s="2" customFormat="1" ht="15" hidden="1" customHeight="1" x14ac:dyDescent="0.2">
      <c r="B61" s="444" t="s">
        <v>32</v>
      </c>
      <c r="C61" s="461">
        <f t="shared" si="24"/>
        <v>0</v>
      </c>
      <c r="D61" s="468">
        <f t="shared" si="21"/>
        <v>0</v>
      </c>
      <c r="E61" s="461">
        <f t="shared" si="21"/>
        <v>0</v>
      </c>
      <c r="F61" s="468">
        <f t="shared" si="21"/>
        <v>1</v>
      </c>
      <c r="G61" s="461">
        <f t="shared" si="21"/>
        <v>1</v>
      </c>
      <c r="H61" s="468">
        <f t="shared" si="21"/>
        <v>2</v>
      </c>
      <c r="I61" s="461">
        <f t="shared" si="21"/>
        <v>1</v>
      </c>
      <c r="J61" s="468">
        <f t="shared" si="21"/>
        <v>1</v>
      </c>
      <c r="K61" s="461">
        <f t="shared" si="21"/>
        <v>0</v>
      </c>
      <c r="L61" s="468">
        <f t="shared" si="21"/>
        <v>1</v>
      </c>
      <c r="M61" s="461">
        <f t="shared" si="21"/>
        <v>0</v>
      </c>
      <c r="N61" s="468">
        <f t="shared" si="21"/>
        <v>0</v>
      </c>
      <c r="O61" s="461">
        <f t="shared" si="21"/>
        <v>0</v>
      </c>
      <c r="P61" s="468">
        <f t="shared" si="21"/>
        <v>0</v>
      </c>
      <c r="Q61" s="275"/>
      <c r="R61" s="461">
        <f t="shared" si="22"/>
        <v>5</v>
      </c>
      <c r="S61" s="461">
        <f t="shared" si="22"/>
        <v>2</v>
      </c>
      <c r="T61" s="473">
        <f t="shared" si="22"/>
        <v>0</v>
      </c>
      <c r="U61" s="477">
        <f t="shared" si="22"/>
        <v>0</v>
      </c>
      <c r="V61" s="14"/>
      <c r="W61" s="461">
        <f t="shared" si="23"/>
        <v>2</v>
      </c>
      <c r="X61" s="450">
        <f t="shared" si="23"/>
        <v>5</v>
      </c>
      <c r="Y61" s="457">
        <f t="shared" si="23"/>
        <v>7</v>
      </c>
      <c r="Z61" s="1"/>
    </row>
    <row r="62" spans="2:26" s="2" customFormat="1" ht="15" hidden="1" customHeight="1" x14ac:dyDescent="0.2">
      <c r="B62" s="443" t="s">
        <v>33</v>
      </c>
      <c r="C62" s="461">
        <f t="shared" si="24"/>
        <v>0</v>
      </c>
      <c r="D62" s="468">
        <f t="shared" si="21"/>
        <v>0</v>
      </c>
      <c r="E62" s="461">
        <f t="shared" si="21"/>
        <v>0</v>
      </c>
      <c r="F62" s="468">
        <f t="shared" si="21"/>
        <v>1</v>
      </c>
      <c r="G62" s="461">
        <f t="shared" si="21"/>
        <v>1</v>
      </c>
      <c r="H62" s="468">
        <f t="shared" si="21"/>
        <v>2</v>
      </c>
      <c r="I62" s="461">
        <f t="shared" si="21"/>
        <v>1</v>
      </c>
      <c r="J62" s="468">
        <f t="shared" si="21"/>
        <v>1</v>
      </c>
      <c r="K62" s="461">
        <f t="shared" si="21"/>
        <v>0</v>
      </c>
      <c r="L62" s="468">
        <f t="shared" si="21"/>
        <v>1</v>
      </c>
      <c r="M62" s="461">
        <f t="shared" si="21"/>
        <v>0</v>
      </c>
      <c r="N62" s="468">
        <f t="shared" si="21"/>
        <v>0</v>
      </c>
      <c r="O62" s="461">
        <f t="shared" si="21"/>
        <v>0</v>
      </c>
      <c r="P62" s="468">
        <f t="shared" si="21"/>
        <v>0</v>
      </c>
      <c r="Q62" s="275"/>
      <c r="R62" s="461">
        <f t="shared" si="22"/>
        <v>5</v>
      </c>
      <c r="S62" s="461">
        <f t="shared" si="22"/>
        <v>2</v>
      </c>
      <c r="T62" s="473">
        <f t="shared" si="22"/>
        <v>0</v>
      </c>
      <c r="U62" s="477">
        <f t="shared" si="22"/>
        <v>0</v>
      </c>
      <c r="V62" s="14"/>
      <c r="W62" s="461">
        <f t="shared" si="23"/>
        <v>2</v>
      </c>
      <c r="X62" s="450">
        <f t="shared" si="23"/>
        <v>5</v>
      </c>
      <c r="Y62" s="457">
        <f t="shared" si="23"/>
        <v>7</v>
      </c>
      <c r="Z62" s="1"/>
    </row>
    <row r="63" spans="2:26" s="2" customFormat="1" ht="15" hidden="1" customHeight="1" x14ac:dyDescent="0.2">
      <c r="B63" s="445" t="s">
        <v>34</v>
      </c>
      <c r="C63" s="461">
        <f t="shared" si="24"/>
        <v>0</v>
      </c>
      <c r="D63" s="468">
        <f t="shared" si="21"/>
        <v>2</v>
      </c>
      <c r="E63" s="461">
        <f t="shared" si="21"/>
        <v>0</v>
      </c>
      <c r="F63" s="468">
        <f t="shared" si="21"/>
        <v>1</v>
      </c>
      <c r="G63" s="461">
        <f t="shared" si="21"/>
        <v>1</v>
      </c>
      <c r="H63" s="468">
        <f t="shared" si="21"/>
        <v>3</v>
      </c>
      <c r="I63" s="461">
        <f t="shared" si="21"/>
        <v>2</v>
      </c>
      <c r="J63" s="468">
        <f t="shared" si="21"/>
        <v>1</v>
      </c>
      <c r="K63" s="461">
        <f t="shared" si="21"/>
        <v>0</v>
      </c>
      <c r="L63" s="468">
        <f t="shared" si="21"/>
        <v>1</v>
      </c>
      <c r="M63" s="461">
        <f t="shared" si="21"/>
        <v>0</v>
      </c>
      <c r="N63" s="468">
        <f t="shared" si="21"/>
        <v>0</v>
      </c>
      <c r="O63" s="461">
        <f t="shared" si="21"/>
        <v>0</v>
      </c>
      <c r="P63" s="468">
        <f t="shared" si="21"/>
        <v>0</v>
      </c>
      <c r="Q63" s="275"/>
      <c r="R63" s="461">
        <f t="shared" si="22"/>
        <v>9</v>
      </c>
      <c r="S63" s="461">
        <f t="shared" si="22"/>
        <v>2</v>
      </c>
      <c r="T63" s="473">
        <f t="shared" si="22"/>
        <v>0</v>
      </c>
      <c r="U63" s="477">
        <f t="shared" si="22"/>
        <v>0</v>
      </c>
      <c r="V63" s="14"/>
      <c r="W63" s="461">
        <f t="shared" si="23"/>
        <v>3</v>
      </c>
      <c r="X63" s="450">
        <f t="shared" si="23"/>
        <v>8</v>
      </c>
      <c r="Y63" s="457">
        <f t="shared" si="23"/>
        <v>11</v>
      </c>
      <c r="Z63" s="1"/>
    </row>
    <row r="64" spans="2:26" s="2" customFormat="1" ht="15" hidden="1" customHeight="1" x14ac:dyDescent="0.2">
      <c r="B64" s="443" t="s">
        <v>35</v>
      </c>
      <c r="C64" s="463">
        <f t="shared" si="24"/>
        <v>0</v>
      </c>
      <c r="D64" s="470">
        <f t="shared" si="21"/>
        <v>2</v>
      </c>
      <c r="E64" s="463">
        <f t="shared" si="21"/>
        <v>0</v>
      </c>
      <c r="F64" s="470">
        <f t="shared" si="21"/>
        <v>1</v>
      </c>
      <c r="G64" s="463">
        <f t="shared" si="21"/>
        <v>1</v>
      </c>
      <c r="H64" s="470">
        <f t="shared" si="21"/>
        <v>4</v>
      </c>
      <c r="I64" s="463">
        <f t="shared" si="21"/>
        <v>2</v>
      </c>
      <c r="J64" s="470">
        <f t="shared" si="21"/>
        <v>1</v>
      </c>
      <c r="K64" s="463">
        <f t="shared" si="21"/>
        <v>0</v>
      </c>
      <c r="L64" s="470">
        <f t="shared" si="21"/>
        <v>1</v>
      </c>
      <c r="M64" s="463">
        <f t="shared" si="21"/>
        <v>0</v>
      </c>
      <c r="N64" s="470">
        <f t="shared" si="21"/>
        <v>0</v>
      </c>
      <c r="O64" s="463">
        <f t="shared" si="21"/>
        <v>0</v>
      </c>
      <c r="P64" s="470">
        <f t="shared" si="21"/>
        <v>0</v>
      </c>
      <c r="Q64" s="275"/>
      <c r="R64" s="463">
        <f t="shared" si="22"/>
        <v>10</v>
      </c>
      <c r="S64" s="463">
        <f t="shared" si="22"/>
        <v>2</v>
      </c>
      <c r="T64" s="472">
        <f t="shared" si="22"/>
        <v>0</v>
      </c>
      <c r="U64" s="479">
        <f t="shared" si="22"/>
        <v>0</v>
      </c>
      <c r="V64" s="14"/>
      <c r="W64" s="463">
        <f t="shared" si="23"/>
        <v>3</v>
      </c>
      <c r="X64" s="454">
        <f t="shared" si="23"/>
        <v>9</v>
      </c>
      <c r="Y64" s="459">
        <f t="shared" si="23"/>
        <v>12</v>
      </c>
      <c r="Z64" s="1"/>
    </row>
    <row r="65" spans="2:26" s="2" customFormat="1" ht="15" hidden="1" customHeight="1" x14ac:dyDescent="0.2">
      <c r="B65" s="443" t="s">
        <v>36</v>
      </c>
      <c r="C65" s="461">
        <f t="shared" si="24"/>
        <v>1</v>
      </c>
      <c r="D65" s="468">
        <f t="shared" si="21"/>
        <v>2</v>
      </c>
      <c r="E65" s="461">
        <f t="shared" si="21"/>
        <v>0</v>
      </c>
      <c r="F65" s="468">
        <f t="shared" si="21"/>
        <v>1</v>
      </c>
      <c r="G65" s="461">
        <f t="shared" si="21"/>
        <v>1</v>
      </c>
      <c r="H65" s="468">
        <f t="shared" si="21"/>
        <v>4</v>
      </c>
      <c r="I65" s="461">
        <f t="shared" si="21"/>
        <v>2</v>
      </c>
      <c r="J65" s="468">
        <f t="shared" si="21"/>
        <v>1</v>
      </c>
      <c r="K65" s="461">
        <f t="shared" si="21"/>
        <v>0</v>
      </c>
      <c r="L65" s="468">
        <f t="shared" si="21"/>
        <v>1</v>
      </c>
      <c r="M65" s="461">
        <f t="shared" si="21"/>
        <v>0</v>
      </c>
      <c r="N65" s="468">
        <f t="shared" si="21"/>
        <v>0</v>
      </c>
      <c r="O65" s="461">
        <f t="shared" si="21"/>
        <v>0</v>
      </c>
      <c r="P65" s="468">
        <f t="shared" si="21"/>
        <v>0</v>
      </c>
      <c r="Q65" s="275"/>
      <c r="R65" s="461">
        <f t="shared" si="22"/>
        <v>11</v>
      </c>
      <c r="S65" s="461">
        <f t="shared" si="22"/>
        <v>2</v>
      </c>
      <c r="T65" s="473">
        <f t="shared" si="22"/>
        <v>0</v>
      </c>
      <c r="U65" s="477">
        <f t="shared" si="22"/>
        <v>0</v>
      </c>
      <c r="V65" s="14"/>
      <c r="W65" s="461">
        <f t="shared" si="23"/>
        <v>4</v>
      </c>
      <c r="X65" s="450">
        <f t="shared" si="23"/>
        <v>9</v>
      </c>
      <c r="Y65" s="457">
        <f t="shared" si="23"/>
        <v>13</v>
      </c>
      <c r="Z65" s="1"/>
    </row>
    <row r="66" spans="2:26" s="2" customFormat="1" ht="15" hidden="1" customHeight="1" x14ac:dyDescent="0.2">
      <c r="B66" s="443" t="s">
        <v>37</v>
      </c>
      <c r="C66" s="462">
        <f t="shared" si="24"/>
        <v>1</v>
      </c>
      <c r="D66" s="469">
        <f t="shared" si="21"/>
        <v>2</v>
      </c>
      <c r="E66" s="462">
        <f t="shared" si="21"/>
        <v>0</v>
      </c>
      <c r="F66" s="469">
        <f t="shared" si="21"/>
        <v>1</v>
      </c>
      <c r="G66" s="462">
        <f t="shared" si="21"/>
        <v>1</v>
      </c>
      <c r="H66" s="469">
        <f t="shared" si="21"/>
        <v>4</v>
      </c>
      <c r="I66" s="462">
        <f t="shared" si="21"/>
        <v>2</v>
      </c>
      <c r="J66" s="469">
        <f t="shared" si="21"/>
        <v>1</v>
      </c>
      <c r="K66" s="462">
        <f t="shared" si="21"/>
        <v>0</v>
      </c>
      <c r="L66" s="469">
        <f t="shared" si="21"/>
        <v>1</v>
      </c>
      <c r="M66" s="462">
        <f t="shared" si="21"/>
        <v>0</v>
      </c>
      <c r="N66" s="469">
        <f t="shared" si="21"/>
        <v>0</v>
      </c>
      <c r="O66" s="462">
        <f t="shared" si="21"/>
        <v>0</v>
      </c>
      <c r="P66" s="469">
        <f t="shared" si="21"/>
        <v>0</v>
      </c>
      <c r="Q66" s="275"/>
      <c r="R66" s="462">
        <f t="shared" si="22"/>
        <v>11</v>
      </c>
      <c r="S66" s="462">
        <f t="shared" si="22"/>
        <v>2</v>
      </c>
      <c r="T66" s="474">
        <f t="shared" si="22"/>
        <v>0</v>
      </c>
      <c r="U66" s="478">
        <f t="shared" si="22"/>
        <v>0</v>
      </c>
      <c r="V66" s="14"/>
      <c r="W66" s="462">
        <f t="shared" si="23"/>
        <v>4</v>
      </c>
      <c r="X66" s="452">
        <f t="shared" si="23"/>
        <v>9</v>
      </c>
      <c r="Y66" s="458">
        <f t="shared" si="23"/>
        <v>13</v>
      </c>
      <c r="Z66" s="1"/>
    </row>
    <row r="67" spans="2:26" s="2" customFormat="1" ht="15" hidden="1" customHeight="1" x14ac:dyDescent="0.2">
      <c r="B67" s="444" t="s">
        <v>38</v>
      </c>
      <c r="C67" s="461">
        <f t="shared" si="24"/>
        <v>1</v>
      </c>
      <c r="D67" s="468">
        <f t="shared" si="21"/>
        <v>3</v>
      </c>
      <c r="E67" s="461">
        <f t="shared" si="21"/>
        <v>0</v>
      </c>
      <c r="F67" s="468">
        <f t="shared" si="21"/>
        <v>1</v>
      </c>
      <c r="G67" s="461">
        <f t="shared" si="21"/>
        <v>1</v>
      </c>
      <c r="H67" s="468">
        <f t="shared" si="21"/>
        <v>5</v>
      </c>
      <c r="I67" s="461">
        <f t="shared" si="21"/>
        <v>3</v>
      </c>
      <c r="J67" s="468">
        <f t="shared" si="21"/>
        <v>3</v>
      </c>
      <c r="K67" s="461">
        <f t="shared" si="21"/>
        <v>0</v>
      </c>
      <c r="L67" s="468">
        <f t="shared" si="21"/>
        <v>2</v>
      </c>
      <c r="M67" s="461">
        <f t="shared" si="21"/>
        <v>0</v>
      </c>
      <c r="N67" s="468">
        <f t="shared" si="21"/>
        <v>0</v>
      </c>
      <c r="O67" s="461">
        <f t="shared" si="21"/>
        <v>0</v>
      </c>
      <c r="P67" s="468">
        <f t="shared" si="21"/>
        <v>0</v>
      </c>
      <c r="Q67" s="275"/>
      <c r="R67" s="461">
        <f t="shared" si="22"/>
        <v>17</v>
      </c>
      <c r="S67" s="461">
        <f t="shared" si="22"/>
        <v>2</v>
      </c>
      <c r="T67" s="473">
        <f t="shared" si="22"/>
        <v>0</v>
      </c>
      <c r="U67" s="477">
        <f t="shared" si="22"/>
        <v>0</v>
      </c>
      <c r="V67" s="14"/>
      <c r="W67" s="461">
        <f t="shared" si="23"/>
        <v>5</v>
      </c>
      <c r="X67" s="450">
        <f t="shared" si="23"/>
        <v>14</v>
      </c>
      <c r="Y67" s="457">
        <f t="shared" si="23"/>
        <v>19</v>
      </c>
      <c r="Z67" s="1"/>
    </row>
    <row r="68" spans="2:26" s="2" customFormat="1" ht="15" hidden="1" customHeight="1" x14ac:dyDescent="0.2">
      <c r="B68" s="443" t="s">
        <v>39</v>
      </c>
      <c r="C68" s="461">
        <f t="shared" si="24"/>
        <v>1</v>
      </c>
      <c r="D68" s="468">
        <f t="shared" si="21"/>
        <v>3</v>
      </c>
      <c r="E68" s="461">
        <f t="shared" si="21"/>
        <v>0</v>
      </c>
      <c r="F68" s="468">
        <f t="shared" si="21"/>
        <v>1</v>
      </c>
      <c r="G68" s="461">
        <f t="shared" si="21"/>
        <v>1</v>
      </c>
      <c r="H68" s="468">
        <f t="shared" si="21"/>
        <v>5</v>
      </c>
      <c r="I68" s="461">
        <f t="shared" si="21"/>
        <v>3</v>
      </c>
      <c r="J68" s="468">
        <f t="shared" si="21"/>
        <v>3</v>
      </c>
      <c r="K68" s="461">
        <f t="shared" si="21"/>
        <v>0</v>
      </c>
      <c r="L68" s="468">
        <f t="shared" si="21"/>
        <v>2</v>
      </c>
      <c r="M68" s="461">
        <f t="shared" si="21"/>
        <v>0</v>
      </c>
      <c r="N68" s="468">
        <f t="shared" si="21"/>
        <v>0</v>
      </c>
      <c r="O68" s="461">
        <f t="shared" si="21"/>
        <v>0</v>
      </c>
      <c r="P68" s="468">
        <f t="shared" si="21"/>
        <v>0</v>
      </c>
      <c r="Q68" s="275"/>
      <c r="R68" s="461">
        <f t="shared" si="22"/>
        <v>17</v>
      </c>
      <c r="S68" s="461">
        <f t="shared" si="22"/>
        <v>2</v>
      </c>
      <c r="T68" s="473">
        <f t="shared" si="22"/>
        <v>0</v>
      </c>
      <c r="U68" s="477">
        <f t="shared" si="22"/>
        <v>0</v>
      </c>
      <c r="V68" s="14"/>
      <c r="W68" s="461">
        <f t="shared" si="23"/>
        <v>5</v>
      </c>
      <c r="X68" s="450">
        <f t="shared" si="23"/>
        <v>14</v>
      </c>
      <c r="Y68" s="457">
        <f t="shared" si="23"/>
        <v>19</v>
      </c>
      <c r="Z68" s="1"/>
    </row>
    <row r="69" spans="2:26" s="2" customFormat="1" ht="15" hidden="1" customHeight="1" thickBot="1" x14ac:dyDescent="0.25">
      <c r="B69" s="446" t="s">
        <v>40</v>
      </c>
      <c r="C69" s="464">
        <f t="shared" si="24"/>
        <v>1</v>
      </c>
      <c r="D69" s="471">
        <f t="shared" si="21"/>
        <v>4</v>
      </c>
      <c r="E69" s="464">
        <f t="shared" si="21"/>
        <v>0</v>
      </c>
      <c r="F69" s="471">
        <f t="shared" si="21"/>
        <v>1</v>
      </c>
      <c r="G69" s="464">
        <f t="shared" si="21"/>
        <v>1</v>
      </c>
      <c r="H69" s="471">
        <f t="shared" si="21"/>
        <v>5</v>
      </c>
      <c r="I69" s="464">
        <f t="shared" si="21"/>
        <v>3</v>
      </c>
      <c r="J69" s="471">
        <f t="shared" si="21"/>
        <v>5</v>
      </c>
      <c r="K69" s="464">
        <f t="shared" si="21"/>
        <v>0</v>
      </c>
      <c r="L69" s="471">
        <f t="shared" si="21"/>
        <v>3</v>
      </c>
      <c r="M69" s="464">
        <f t="shared" si="21"/>
        <v>0</v>
      </c>
      <c r="N69" s="471">
        <f t="shared" si="21"/>
        <v>0</v>
      </c>
      <c r="O69" s="464">
        <f t="shared" si="21"/>
        <v>0</v>
      </c>
      <c r="P69" s="471">
        <f t="shared" si="21"/>
        <v>0</v>
      </c>
      <c r="Q69" s="275"/>
      <c r="R69" s="464">
        <f t="shared" si="22"/>
        <v>21</v>
      </c>
      <c r="S69" s="464">
        <f t="shared" si="22"/>
        <v>2</v>
      </c>
      <c r="T69" s="480">
        <f t="shared" si="22"/>
        <v>0</v>
      </c>
      <c r="U69" s="481">
        <f t="shared" si="22"/>
        <v>0</v>
      </c>
      <c r="V69" s="14"/>
      <c r="W69" s="464">
        <f t="shared" si="23"/>
        <v>5</v>
      </c>
      <c r="X69" s="465">
        <f t="shared" si="23"/>
        <v>18</v>
      </c>
      <c r="Y69" s="460">
        <f t="shared" si="23"/>
        <v>23</v>
      </c>
      <c r="Z69" s="1"/>
    </row>
    <row r="70" spans="2:26" s="14" customFormat="1" ht="15" customHeight="1" x14ac:dyDescent="0.2">
      <c r="B70" s="3"/>
      <c r="C70" s="37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38"/>
      <c r="Q70" s="12"/>
      <c r="R70" s="12"/>
      <c r="S70" s="12"/>
      <c r="T70" s="12"/>
      <c r="U70" s="12"/>
      <c r="W70" s="12"/>
      <c r="X70" s="12"/>
      <c r="Y70" s="12"/>
      <c r="Z70" s="10"/>
    </row>
    <row r="71" spans="2:26" s="14" customFormat="1" ht="15" customHeight="1" x14ac:dyDescent="0.2">
      <c r="B71" s="3"/>
      <c r="C71" s="37"/>
      <c r="D71" s="21"/>
      <c r="E71" s="129"/>
      <c r="F71" s="130" t="s">
        <v>42</v>
      </c>
      <c r="G71" s="131"/>
      <c r="H71" s="131"/>
      <c r="I71" s="132"/>
      <c r="J71" s="133" t="s">
        <v>0</v>
      </c>
      <c r="K71" s="21"/>
      <c r="L71" s="21"/>
      <c r="M71" s="21"/>
      <c r="N71" s="21"/>
      <c r="O71" s="38"/>
      <c r="Q71" s="12"/>
      <c r="R71" s="12"/>
      <c r="S71" s="12"/>
      <c r="T71" s="12"/>
      <c r="U71" s="12"/>
      <c r="W71" s="12"/>
      <c r="X71" s="12"/>
      <c r="Y71" s="12"/>
      <c r="Z71" s="10"/>
    </row>
    <row r="72" spans="2:26" s="14" customFormat="1" ht="15" customHeight="1" thickBot="1" x14ac:dyDescent="0.25">
      <c r="B72" s="3"/>
      <c r="C72" s="37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38"/>
      <c r="Q72" s="12"/>
      <c r="R72" s="12"/>
      <c r="S72" s="12"/>
      <c r="T72" s="12"/>
      <c r="U72" s="12"/>
      <c r="W72" s="12"/>
      <c r="X72" s="12"/>
      <c r="Y72" s="12"/>
      <c r="Z72" s="10"/>
    </row>
    <row r="73" spans="2:26" s="46" customFormat="1" ht="30" customHeight="1" thickBot="1" x14ac:dyDescent="0.3">
      <c r="B73" s="51" t="s">
        <v>57</v>
      </c>
      <c r="C73" s="1097" t="s">
        <v>59</v>
      </c>
      <c r="D73" s="1098"/>
      <c r="E73" s="1097" t="s">
        <v>60</v>
      </c>
      <c r="F73" s="1098"/>
      <c r="G73" s="1097" t="s">
        <v>71</v>
      </c>
      <c r="H73" s="1098"/>
      <c r="I73" s="1097" t="s">
        <v>61</v>
      </c>
      <c r="J73" s="1098"/>
      <c r="K73" s="1097" t="s">
        <v>72</v>
      </c>
      <c r="L73" s="1098"/>
      <c r="M73" s="1097" t="s">
        <v>62</v>
      </c>
      <c r="N73" s="1098"/>
      <c r="O73" s="1097" t="s">
        <v>63</v>
      </c>
      <c r="P73" s="1098"/>
      <c r="Q73" s="1116" t="s">
        <v>89</v>
      </c>
      <c r="R73" s="1117"/>
      <c r="T73" s="1118" t="s">
        <v>57</v>
      </c>
      <c r="U73" s="1119"/>
      <c r="V73" s="1104" t="s">
        <v>90</v>
      </c>
      <c r="W73" s="1113" t="str">
        <f>B73</f>
        <v>Personal Accidents</v>
      </c>
      <c r="X73" s="1114"/>
      <c r="Y73" s="1115"/>
    </row>
    <row r="74" spans="2:26" s="52" customFormat="1" ht="30" customHeight="1" thickBot="1" x14ac:dyDescent="0.3">
      <c r="B74" s="657" t="str">
        <f>T7</f>
        <v>2011  ~  2012</v>
      </c>
      <c r="C74" s="184" t="s">
        <v>6</v>
      </c>
      <c r="D74" s="185" t="s">
        <v>4</v>
      </c>
      <c r="E74" s="184" t="s">
        <v>6</v>
      </c>
      <c r="F74" s="185" t="s">
        <v>4</v>
      </c>
      <c r="G74" s="184" t="s">
        <v>6</v>
      </c>
      <c r="H74" s="185" t="s">
        <v>4</v>
      </c>
      <c r="I74" s="184" t="s">
        <v>6</v>
      </c>
      <c r="J74" s="185" t="s">
        <v>4</v>
      </c>
      <c r="K74" s="184" t="s">
        <v>6</v>
      </c>
      <c r="L74" s="185" t="s">
        <v>4</v>
      </c>
      <c r="M74" s="184" t="s">
        <v>6</v>
      </c>
      <c r="N74" s="185" t="s">
        <v>4</v>
      </c>
      <c r="O74" s="184" t="s">
        <v>6</v>
      </c>
      <c r="P74" s="185" t="s">
        <v>4</v>
      </c>
      <c r="Q74" s="184" t="s">
        <v>6</v>
      </c>
      <c r="R74" s="185" t="s">
        <v>4</v>
      </c>
      <c r="S74" s="43"/>
      <c r="T74" s="142" t="s">
        <v>74</v>
      </c>
      <c r="U74" s="143" t="s">
        <v>1</v>
      </c>
      <c r="V74" s="1104"/>
      <c r="W74" s="184" t="s">
        <v>6</v>
      </c>
      <c r="X74" s="185" t="s">
        <v>4</v>
      </c>
      <c r="Y74" s="67" t="s">
        <v>28</v>
      </c>
    </row>
    <row r="75" spans="2:26" ht="15" customHeight="1" x14ac:dyDescent="0.2">
      <c r="B75" s="63" t="s">
        <v>30</v>
      </c>
      <c r="C75" s="84"/>
      <c r="D75" s="85"/>
      <c r="E75" s="26"/>
      <c r="F75" s="27"/>
      <c r="G75" s="109"/>
      <c r="H75" s="85"/>
      <c r="I75" s="26"/>
      <c r="J75" s="27"/>
      <c r="K75" s="109"/>
      <c r="L75" s="593">
        <v>1</v>
      </c>
      <c r="M75" s="26"/>
      <c r="N75" s="784">
        <v>1</v>
      </c>
      <c r="O75" s="109"/>
      <c r="P75" s="85"/>
      <c r="Q75" s="144"/>
      <c r="R75" s="145"/>
      <c r="S75" s="10"/>
      <c r="T75" s="148">
        <v>1</v>
      </c>
      <c r="U75" s="149">
        <v>1</v>
      </c>
      <c r="V75" s="721"/>
      <c r="W75" s="172">
        <f>I75+K75+M75+O75+G75+E75+C75+Q75</f>
        <v>0</v>
      </c>
      <c r="X75" s="206">
        <f>J75+L75+N75+P75+H75+F75+D75+R75</f>
        <v>2</v>
      </c>
      <c r="Y75" s="73">
        <f>W75+X75</f>
        <v>2</v>
      </c>
    </row>
    <row r="76" spans="2:26" ht="15" customHeight="1" x14ac:dyDescent="0.2">
      <c r="B76" s="63" t="s">
        <v>31</v>
      </c>
      <c r="C76" s="547">
        <v>1</v>
      </c>
      <c r="D76" s="87"/>
      <c r="E76" s="16"/>
      <c r="F76" s="15"/>
      <c r="G76" s="110"/>
      <c r="H76" s="87"/>
      <c r="I76" s="16"/>
      <c r="J76" s="15"/>
      <c r="K76" s="110"/>
      <c r="L76" s="87"/>
      <c r="M76" s="16"/>
      <c r="N76" s="15"/>
      <c r="O76" s="110"/>
      <c r="P76" s="87"/>
      <c r="Q76" s="146"/>
      <c r="R76" s="147"/>
      <c r="S76" s="10"/>
      <c r="T76" s="146"/>
      <c r="U76" s="147">
        <v>1</v>
      </c>
      <c r="V76" s="721"/>
      <c r="W76" s="174">
        <f t="shared" ref="W76:X87" si="25">I76+K76+M76+O76+G76+E76+C76+Q76</f>
        <v>1</v>
      </c>
      <c r="X76" s="207">
        <f t="shared" si="25"/>
        <v>0</v>
      </c>
      <c r="Y76" s="74">
        <f t="shared" ref="Y76:Y87" si="26">W76+X76</f>
        <v>1</v>
      </c>
    </row>
    <row r="77" spans="2:26" ht="15" customHeight="1" x14ac:dyDescent="0.2">
      <c r="B77" s="63" t="s">
        <v>58</v>
      </c>
      <c r="C77" s="22"/>
      <c r="D77" s="87"/>
      <c r="E77" s="545">
        <v>1</v>
      </c>
      <c r="F77" s="15"/>
      <c r="G77" s="110"/>
      <c r="H77" s="581">
        <v>2</v>
      </c>
      <c r="I77" s="16"/>
      <c r="J77" s="15"/>
      <c r="K77" s="110"/>
      <c r="L77" s="87"/>
      <c r="M77" s="16"/>
      <c r="N77" s="15"/>
      <c r="O77" s="110"/>
      <c r="P77" s="87"/>
      <c r="Q77" s="146"/>
      <c r="R77" s="147"/>
      <c r="S77" s="10"/>
      <c r="T77" s="150">
        <v>2</v>
      </c>
      <c r="U77" s="151">
        <v>1</v>
      </c>
      <c r="V77" s="721"/>
      <c r="W77" s="174">
        <f t="shared" si="25"/>
        <v>1</v>
      </c>
      <c r="X77" s="207">
        <f t="shared" si="25"/>
        <v>2</v>
      </c>
      <c r="Y77" s="74">
        <f t="shared" si="26"/>
        <v>3</v>
      </c>
    </row>
    <row r="78" spans="2:26" ht="15" customHeight="1" x14ac:dyDescent="0.2">
      <c r="B78" s="64" t="s">
        <v>32</v>
      </c>
      <c r="C78" s="88"/>
      <c r="D78" s="89"/>
      <c r="E78" s="30"/>
      <c r="F78" s="31"/>
      <c r="G78" s="112"/>
      <c r="H78" s="582">
        <v>1</v>
      </c>
      <c r="I78" s="30"/>
      <c r="J78" s="31"/>
      <c r="K78" s="112"/>
      <c r="L78" s="89"/>
      <c r="M78" s="30"/>
      <c r="N78" s="31"/>
      <c r="O78" s="112"/>
      <c r="P78" s="89"/>
      <c r="Q78" s="148"/>
      <c r="R78" s="149"/>
      <c r="S78" s="10"/>
      <c r="T78" s="146"/>
      <c r="U78" s="147">
        <v>1</v>
      </c>
      <c r="V78" s="721"/>
      <c r="W78" s="176">
        <f t="shared" si="25"/>
        <v>0</v>
      </c>
      <c r="X78" s="208">
        <f t="shared" si="25"/>
        <v>1</v>
      </c>
      <c r="Y78" s="75">
        <f t="shared" si="26"/>
        <v>1</v>
      </c>
    </row>
    <row r="79" spans="2:26" ht="15" customHeight="1" x14ac:dyDescent="0.2">
      <c r="B79" s="63" t="s">
        <v>33</v>
      </c>
      <c r="C79" s="22"/>
      <c r="D79" s="87"/>
      <c r="E79" s="16"/>
      <c r="F79" s="15"/>
      <c r="G79" s="110"/>
      <c r="H79" s="87"/>
      <c r="I79" s="16"/>
      <c r="J79" s="15"/>
      <c r="K79" s="110"/>
      <c r="L79" s="87"/>
      <c r="M79" s="16"/>
      <c r="N79" s="15"/>
      <c r="O79" s="110"/>
      <c r="P79" s="87"/>
      <c r="Q79" s="146"/>
      <c r="R79" s="147"/>
      <c r="S79" s="10"/>
      <c r="T79" s="146"/>
      <c r="U79" s="147"/>
      <c r="V79" s="721"/>
      <c r="W79" s="174">
        <f t="shared" si="25"/>
        <v>0</v>
      </c>
      <c r="X79" s="207">
        <f t="shared" si="25"/>
        <v>0</v>
      </c>
      <c r="Y79" s="74">
        <f t="shared" si="26"/>
        <v>0</v>
      </c>
    </row>
    <row r="80" spans="2:26" ht="15" customHeight="1" x14ac:dyDescent="0.2">
      <c r="B80" s="65" t="s">
        <v>34</v>
      </c>
      <c r="C80" s="93"/>
      <c r="D80" s="777">
        <v>1</v>
      </c>
      <c r="E80" s="33"/>
      <c r="F80" s="34"/>
      <c r="G80" s="108"/>
      <c r="H80" s="583">
        <v>1</v>
      </c>
      <c r="I80" s="33"/>
      <c r="J80" s="34"/>
      <c r="K80" s="108"/>
      <c r="L80" s="94"/>
      <c r="M80" s="575">
        <v>1</v>
      </c>
      <c r="N80" s="34"/>
      <c r="O80" s="108"/>
      <c r="P80" s="777">
        <v>1</v>
      </c>
      <c r="Q80" s="150"/>
      <c r="R80" s="151"/>
      <c r="S80" s="10"/>
      <c r="T80" s="146">
        <v>3</v>
      </c>
      <c r="U80" s="147">
        <v>1</v>
      </c>
      <c r="V80" s="721"/>
      <c r="W80" s="178">
        <f t="shared" si="25"/>
        <v>1</v>
      </c>
      <c r="X80" s="209">
        <f t="shared" si="25"/>
        <v>3</v>
      </c>
      <c r="Y80" s="76">
        <f t="shared" si="26"/>
        <v>4</v>
      </c>
    </row>
    <row r="81" spans="2:26" ht="15" customHeight="1" x14ac:dyDescent="0.2">
      <c r="B81" s="63" t="s">
        <v>35</v>
      </c>
      <c r="C81" s="22"/>
      <c r="D81" s="87"/>
      <c r="E81" s="16"/>
      <c r="F81" s="15"/>
      <c r="G81" s="110"/>
      <c r="H81" s="87"/>
      <c r="I81" s="16"/>
      <c r="J81" s="15"/>
      <c r="K81" s="110"/>
      <c r="L81" s="543">
        <v>1</v>
      </c>
      <c r="M81" s="16"/>
      <c r="N81" s="15"/>
      <c r="O81" s="110"/>
      <c r="P81" s="87"/>
      <c r="Q81" s="146"/>
      <c r="R81" s="147"/>
      <c r="S81" s="10"/>
      <c r="T81" s="148">
        <v>1</v>
      </c>
      <c r="U81" s="149"/>
      <c r="V81" s="721"/>
      <c r="W81" s="176">
        <f t="shared" si="25"/>
        <v>0</v>
      </c>
      <c r="X81" s="208">
        <f t="shared" si="25"/>
        <v>1</v>
      </c>
      <c r="Y81" s="75">
        <f t="shared" si="26"/>
        <v>1</v>
      </c>
    </row>
    <row r="82" spans="2:26" ht="15" customHeight="1" x14ac:dyDescent="0.2">
      <c r="B82" s="63" t="s">
        <v>36</v>
      </c>
      <c r="C82" s="22"/>
      <c r="D82" s="87"/>
      <c r="E82" s="16"/>
      <c r="F82" s="15"/>
      <c r="G82" s="546">
        <v>1</v>
      </c>
      <c r="H82" s="87"/>
      <c r="I82" s="16"/>
      <c r="J82" s="15"/>
      <c r="K82" s="110"/>
      <c r="L82" s="87"/>
      <c r="M82" s="16"/>
      <c r="N82" s="15"/>
      <c r="O82" s="110"/>
      <c r="P82" s="87"/>
      <c r="Q82" s="146"/>
      <c r="R82" s="147"/>
      <c r="S82" s="10"/>
      <c r="T82" s="146"/>
      <c r="U82" s="147">
        <v>1</v>
      </c>
      <c r="V82" s="721"/>
      <c r="W82" s="174">
        <f t="shared" si="25"/>
        <v>1</v>
      </c>
      <c r="X82" s="207">
        <f t="shared" si="25"/>
        <v>0</v>
      </c>
      <c r="Y82" s="74">
        <f t="shared" si="26"/>
        <v>1</v>
      </c>
    </row>
    <row r="83" spans="2:26" ht="15" customHeight="1" x14ac:dyDescent="0.2">
      <c r="B83" s="63" t="s">
        <v>37</v>
      </c>
      <c r="C83" s="22"/>
      <c r="D83" s="87"/>
      <c r="E83" s="16"/>
      <c r="F83" s="15"/>
      <c r="G83" s="110"/>
      <c r="H83" s="87"/>
      <c r="I83" s="16"/>
      <c r="J83" s="15"/>
      <c r="K83" s="110"/>
      <c r="L83" s="87"/>
      <c r="M83" s="16"/>
      <c r="N83" s="15"/>
      <c r="O83" s="110"/>
      <c r="P83" s="87"/>
      <c r="Q83" s="146"/>
      <c r="R83" s="147"/>
      <c r="S83" s="10"/>
      <c r="T83" s="150"/>
      <c r="U83" s="151"/>
      <c r="V83" s="721"/>
      <c r="W83" s="178">
        <f t="shared" si="25"/>
        <v>0</v>
      </c>
      <c r="X83" s="209">
        <f t="shared" si="25"/>
        <v>0</v>
      </c>
      <c r="Y83" s="76">
        <f t="shared" si="26"/>
        <v>0</v>
      </c>
    </row>
    <row r="84" spans="2:26" ht="15" customHeight="1" x14ac:dyDescent="0.2">
      <c r="B84" s="64" t="s">
        <v>38</v>
      </c>
      <c r="C84" s="88"/>
      <c r="D84" s="89"/>
      <c r="E84" s="30"/>
      <c r="F84" s="587">
        <v>1</v>
      </c>
      <c r="G84" s="112"/>
      <c r="H84" s="89"/>
      <c r="I84" s="30"/>
      <c r="J84" s="31"/>
      <c r="K84" s="112"/>
      <c r="L84" s="549">
        <v>1</v>
      </c>
      <c r="M84" s="576">
        <v>1</v>
      </c>
      <c r="N84" s="754">
        <v>1</v>
      </c>
      <c r="O84" s="112"/>
      <c r="P84" s="549">
        <v>2</v>
      </c>
      <c r="Q84" s="148"/>
      <c r="R84" s="149"/>
      <c r="S84" s="10"/>
      <c r="T84" s="146">
        <v>5</v>
      </c>
      <c r="U84" s="147">
        <v>1</v>
      </c>
      <c r="V84" s="721"/>
      <c r="W84" s="174">
        <f t="shared" si="25"/>
        <v>1</v>
      </c>
      <c r="X84" s="207">
        <f t="shared" si="25"/>
        <v>5</v>
      </c>
      <c r="Y84" s="74">
        <f t="shared" si="26"/>
        <v>6</v>
      </c>
    </row>
    <row r="85" spans="2:26" ht="15" customHeight="1" x14ac:dyDescent="0.2">
      <c r="B85" s="63" t="s">
        <v>39</v>
      </c>
      <c r="C85" s="22"/>
      <c r="D85" s="87"/>
      <c r="E85" s="16"/>
      <c r="F85" s="15"/>
      <c r="G85" s="110"/>
      <c r="H85" s="87"/>
      <c r="I85" s="16"/>
      <c r="J85" s="15"/>
      <c r="K85" s="110"/>
      <c r="L85" s="87"/>
      <c r="M85" s="16"/>
      <c r="N85" s="15"/>
      <c r="O85" s="110"/>
      <c r="P85" s="87"/>
      <c r="Q85" s="146"/>
      <c r="R85" s="147"/>
      <c r="S85" s="10"/>
      <c r="T85" s="146"/>
      <c r="U85" s="147"/>
      <c r="V85" s="721"/>
      <c r="W85" s="174">
        <f t="shared" si="25"/>
        <v>0</v>
      </c>
      <c r="X85" s="207">
        <f t="shared" si="25"/>
        <v>0</v>
      </c>
      <c r="Y85" s="74">
        <f t="shared" si="26"/>
        <v>0</v>
      </c>
    </row>
    <row r="86" spans="2:26" ht="15" customHeight="1" thickBot="1" x14ac:dyDescent="0.25">
      <c r="B86" s="63" t="s">
        <v>40</v>
      </c>
      <c r="C86" s="96"/>
      <c r="D86" s="97"/>
      <c r="E86" s="115"/>
      <c r="F86" s="28"/>
      <c r="G86" s="113"/>
      <c r="H86" s="772">
        <v>1</v>
      </c>
      <c r="I86" s="115"/>
      <c r="J86" s="844">
        <v>1</v>
      </c>
      <c r="K86" s="113"/>
      <c r="L86" s="97"/>
      <c r="M86" s="115"/>
      <c r="N86" s="844">
        <v>1</v>
      </c>
      <c r="O86" s="113"/>
      <c r="P86" s="772">
        <v>1</v>
      </c>
      <c r="Q86" s="152"/>
      <c r="R86" s="153"/>
      <c r="S86" s="10"/>
      <c r="T86" s="146">
        <v>2</v>
      </c>
      <c r="U86" s="147">
        <v>2</v>
      </c>
      <c r="V86" s="721"/>
      <c r="W86" s="199">
        <f t="shared" si="25"/>
        <v>0</v>
      </c>
      <c r="X86" s="210">
        <f t="shared" si="25"/>
        <v>4</v>
      </c>
      <c r="Y86" s="77">
        <f t="shared" si="26"/>
        <v>4</v>
      </c>
    </row>
    <row r="87" spans="2:26" ht="15" customHeight="1" thickBot="1" x14ac:dyDescent="0.25">
      <c r="B87" s="66" t="s">
        <v>29</v>
      </c>
      <c r="C87" s="154">
        <f>SUM(C75:C86)</f>
        <v>1</v>
      </c>
      <c r="D87" s="658">
        <f>SUM(D75:D86)</f>
        <v>1</v>
      </c>
      <c r="E87" s="154">
        <f t="shared" ref="E87:U87" si="27">SUM(E75:E86)</f>
        <v>1</v>
      </c>
      <c r="F87" s="82">
        <f t="shared" si="27"/>
        <v>1</v>
      </c>
      <c r="G87" s="154">
        <f t="shared" si="27"/>
        <v>1</v>
      </c>
      <c r="H87" s="82">
        <f t="shared" si="27"/>
        <v>5</v>
      </c>
      <c r="I87" s="154">
        <f t="shared" si="27"/>
        <v>0</v>
      </c>
      <c r="J87" s="658">
        <f t="shared" si="27"/>
        <v>1</v>
      </c>
      <c r="K87" s="154">
        <f t="shared" si="27"/>
        <v>0</v>
      </c>
      <c r="L87" s="82">
        <f t="shared" si="27"/>
        <v>3</v>
      </c>
      <c r="M87" s="154">
        <f t="shared" si="27"/>
        <v>2</v>
      </c>
      <c r="N87" s="82">
        <f t="shared" si="27"/>
        <v>3</v>
      </c>
      <c r="O87" s="154">
        <f t="shared" si="27"/>
        <v>0</v>
      </c>
      <c r="P87" s="82">
        <f t="shared" si="27"/>
        <v>4</v>
      </c>
      <c r="Q87" s="154">
        <f t="shared" si="27"/>
        <v>0</v>
      </c>
      <c r="R87" s="82">
        <f t="shared" si="27"/>
        <v>0</v>
      </c>
      <c r="T87" s="59">
        <f t="shared" si="27"/>
        <v>14</v>
      </c>
      <c r="U87" s="56">
        <f t="shared" si="27"/>
        <v>9</v>
      </c>
      <c r="V87" s="721"/>
      <c r="W87" s="119">
        <f t="shared" si="25"/>
        <v>5</v>
      </c>
      <c r="X87" s="60">
        <f t="shared" si="25"/>
        <v>18</v>
      </c>
      <c r="Y87" s="57">
        <f t="shared" si="26"/>
        <v>23</v>
      </c>
    </row>
    <row r="88" spans="2:26" ht="15" hidden="1" customHeight="1" x14ac:dyDescent="0.2">
      <c r="B88" s="442" t="s">
        <v>30</v>
      </c>
      <c r="C88" s="447">
        <f>C75</f>
        <v>0</v>
      </c>
      <c r="D88" s="467">
        <f t="shared" ref="D88:R88" si="28">D75</f>
        <v>0</v>
      </c>
      <c r="E88" s="447">
        <f t="shared" si="28"/>
        <v>0</v>
      </c>
      <c r="F88" s="467">
        <f t="shared" si="28"/>
        <v>0</v>
      </c>
      <c r="G88" s="447">
        <f t="shared" si="28"/>
        <v>0</v>
      </c>
      <c r="H88" s="467">
        <f t="shared" si="28"/>
        <v>0</v>
      </c>
      <c r="I88" s="447">
        <f t="shared" si="28"/>
        <v>0</v>
      </c>
      <c r="J88" s="467">
        <f t="shared" si="28"/>
        <v>0</v>
      </c>
      <c r="K88" s="447">
        <f t="shared" si="28"/>
        <v>0</v>
      </c>
      <c r="L88" s="467">
        <f t="shared" si="28"/>
        <v>1</v>
      </c>
      <c r="M88" s="447">
        <f t="shared" si="28"/>
        <v>0</v>
      </c>
      <c r="N88" s="467">
        <f t="shared" si="28"/>
        <v>1</v>
      </c>
      <c r="O88" s="447">
        <f t="shared" si="28"/>
        <v>0</v>
      </c>
      <c r="P88" s="467">
        <f t="shared" si="28"/>
        <v>0</v>
      </c>
      <c r="Q88" s="447">
        <f t="shared" si="28"/>
        <v>0</v>
      </c>
      <c r="R88" s="467">
        <f t="shared" si="28"/>
        <v>0</v>
      </c>
      <c r="T88" s="447">
        <f>T75</f>
        <v>1</v>
      </c>
      <c r="U88" s="467">
        <f>U75</f>
        <v>1</v>
      </c>
      <c r="W88" s="447">
        <f>W75</f>
        <v>0</v>
      </c>
      <c r="X88" s="449">
        <f>X75</f>
        <v>2</v>
      </c>
      <c r="Y88" s="456">
        <f>Y75</f>
        <v>2</v>
      </c>
    </row>
    <row r="89" spans="2:26" s="14" customFormat="1" ht="15" hidden="1" customHeight="1" x14ac:dyDescent="0.2">
      <c r="B89" s="443" t="s">
        <v>31</v>
      </c>
      <c r="C89" s="461">
        <f>C76+C88</f>
        <v>1</v>
      </c>
      <c r="D89" s="468">
        <f t="shared" ref="D89:R99" si="29">D76+D88</f>
        <v>0</v>
      </c>
      <c r="E89" s="461">
        <f t="shared" si="29"/>
        <v>0</v>
      </c>
      <c r="F89" s="468">
        <f t="shared" si="29"/>
        <v>0</v>
      </c>
      <c r="G89" s="461">
        <f t="shared" si="29"/>
        <v>0</v>
      </c>
      <c r="H89" s="468">
        <f t="shared" si="29"/>
        <v>0</v>
      </c>
      <c r="I89" s="461">
        <f t="shared" si="29"/>
        <v>0</v>
      </c>
      <c r="J89" s="468">
        <f t="shared" si="29"/>
        <v>0</v>
      </c>
      <c r="K89" s="461">
        <f t="shared" si="29"/>
        <v>0</v>
      </c>
      <c r="L89" s="468">
        <f t="shared" si="29"/>
        <v>1</v>
      </c>
      <c r="M89" s="461">
        <f t="shared" si="29"/>
        <v>0</v>
      </c>
      <c r="N89" s="468">
        <f t="shared" si="29"/>
        <v>1</v>
      </c>
      <c r="O89" s="461">
        <f t="shared" si="29"/>
        <v>0</v>
      </c>
      <c r="P89" s="468">
        <f t="shared" si="29"/>
        <v>0</v>
      </c>
      <c r="Q89" s="461">
        <f t="shared" si="29"/>
        <v>0</v>
      </c>
      <c r="R89" s="468">
        <f t="shared" si="29"/>
        <v>0</v>
      </c>
      <c r="S89" s="1"/>
      <c r="T89" s="461">
        <f t="shared" ref="T89:U99" si="30">T76+T88</f>
        <v>1</v>
      </c>
      <c r="U89" s="468">
        <f t="shared" si="30"/>
        <v>2</v>
      </c>
      <c r="V89" s="10"/>
      <c r="W89" s="461">
        <f t="shared" ref="W89:Y99" si="31">W76+W88</f>
        <v>1</v>
      </c>
      <c r="X89" s="450">
        <f t="shared" si="31"/>
        <v>2</v>
      </c>
      <c r="Y89" s="457">
        <f t="shared" si="31"/>
        <v>3</v>
      </c>
      <c r="Z89" s="10"/>
    </row>
    <row r="90" spans="2:26" s="14" customFormat="1" ht="15" hidden="1" customHeight="1" x14ac:dyDescent="0.2">
      <c r="B90" s="443" t="s">
        <v>58</v>
      </c>
      <c r="C90" s="462">
        <f t="shared" ref="C90:C99" si="32">C77+C89</f>
        <v>1</v>
      </c>
      <c r="D90" s="469">
        <f t="shared" si="29"/>
        <v>0</v>
      </c>
      <c r="E90" s="462">
        <f t="shared" si="29"/>
        <v>1</v>
      </c>
      <c r="F90" s="469">
        <f t="shared" si="29"/>
        <v>0</v>
      </c>
      <c r="G90" s="462">
        <f t="shared" si="29"/>
        <v>0</v>
      </c>
      <c r="H90" s="469">
        <f t="shared" si="29"/>
        <v>2</v>
      </c>
      <c r="I90" s="462">
        <f t="shared" si="29"/>
        <v>0</v>
      </c>
      <c r="J90" s="469">
        <f t="shared" si="29"/>
        <v>0</v>
      </c>
      <c r="K90" s="462">
        <f t="shared" si="29"/>
        <v>0</v>
      </c>
      <c r="L90" s="469">
        <f t="shared" si="29"/>
        <v>1</v>
      </c>
      <c r="M90" s="462">
        <f t="shared" si="29"/>
        <v>0</v>
      </c>
      <c r="N90" s="469">
        <f t="shared" si="29"/>
        <v>1</v>
      </c>
      <c r="O90" s="462">
        <f t="shared" si="29"/>
        <v>0</v>
      </c>
      <c r="P90" s="469">
        <f t="shared" si="29"/>
        <v>0</v>
      </c>
      <c r="Q90" s="462">
        <f t="shared" si="29"/>
        <v>0</v>
      </c>
      <c r="R90" s="469">
        <f t="shared" si="29"/>
        <v>0</v>
      </c>
      <c r="S90" s="1"/>
      <c r="T90" s="462">
        <f t="shared" si="30"/>
        <v>3</v>
      </c>
      <c r="U90" s="469">
        <f t="shared" si="30"/>
        <v>3</v>
      </c>
      <c r="V90" s="10"/>
      <c r="W90" s="462">
        <f t="shared" si="31"/>
        <v>2</v>
      </c>
      <c r="X90" s="452">
        <f t="shared" si="31"/>
        <v>4</v>
      </c>
      <c r="Y90" s="458">
        <f t="shared" si="31"/>
        <v>6</v>
      </c>
      <c r="Z90" s="10"/>
    </row>
    <row r="91" spans="2:26" s="14" customFormat="1" ht="15" hidden="1" customHeight="1" x14ac:dyDescent="0.2">
      <c r="B91" s="444" t="s">
        <v>32</v>
      </c>
      <c r="C91" s="461">
        <f t="shared" si="32"/>
        <v>1</v>
      </c>
      <c r="D91" s="468">
        <f t="shared" si="29"/>
        <v>0</v>
      </c>
      <c r="E91" s="461">
        <f t="shared" si="29"/>
        <v>1</v>
      </c>
      <c r="F91" s="468">
        <f t="shared" si="29"/>
        <v>0</v>
      </c>
      <c r="G91" s="461">
        <f t="shared" si="29"/>
        <v>0</v>
      </c>
      <c r="H91" s="468">
        <f t="shared" si="29"/>
        <v>3</v>
      </c>
      <c r="I91" s="461">
        <f t="shared" si="29"/>
        <v>0</v>
      </c>
      <c r="J91" s="468">
        <f t="shared" si="29"/>
        <v>0</v>
      </c>
      <c r="K91" s="461">
        <f t="shared" si="29"/>
        <v>0</v>
      </c>
      <c r="L91" s="468">
        <f t="shared" si="29"/>
        <v>1</v>
      </c>
      <c r="M91" s="461">
        <f t="shared" si="29"/>
        <v>0</v>
      </c>
      <c r="N91" s="468">
        <f t="shared" si="29"/>
        <v>1</v>
      </c>
      <c r="O91" s="461">
        <f t="shared" si="29"/>
        <v>0</v>
      </c>
      <c r="P91" s="468">
        <f t="shared" si="29"/>
        <v>0</v>
      </c>
      <c r="Q91" s="461">
        <f t="shared" si="29"/>
        <v>0</v>
      </c>
      <c r="R91" s="468">
        <f t="shared" si="29"/>
        <v>0</v>
      </c>
      <c r="S91" s="1"/>
      <c r="T91" s="461">
        <f t="shared" si="30"/>
        <v>3</v>
      </c>
      <c r="U91" s="468">
        <f t="shared" si="30"/>
        <v>4</v>
      </c>
      <c r="V91" s="10"/>
      <c r="W91" s="461">
        <f t="shared" si="31"/>
        <v>2</v>
      </c>
      <c r="X91" s="450">
        <f t="shared" si="31"/>
        <v>5</v>
      </c>
      <c r="Y91" s="457">
        <f t="shared" si="31"/>
        <v>7</v>
      </c>
      <c r="Z91" s="10"/>
    </row>
    <row r="92" spans="2:26" s="14" customFormat="1" ht="15" hidden="1" customHeight="1" x14ac:dyDescent="0.2">
      <c r="B92" s="443" t="s">
        <v>33</v>
      </c>
      <c r="C92" s="461">
        <f t="shared" si="32"/>
        <v>1</v>
      </c>
      <c r="D92" s="468">
        <f t="shared" si="29"/>
        <v>0</v>
      </c>
      <c r="E92" s="461">
        <f t="shared" si="29"/>
        <v>1</v>
      </c>
      <c r="F92" s="468">
        <f t="shared" si="29"/>
        <v>0</v>
      </c>
      <c r="G92" s="461">
        <f t="shared" si="29"/>
        <v>0</v>
      </c>
      <c r="H92" s="468">
        <f t="shared" si="29"/>
        <v>3</v>
      </c>
      <c r="I92" s="461">
        <f t="shared" si="29"/>
        <v>0</v>
      </c>
      <c r="J92" s="468">
        <f t="shared" si="29"/>
        <v>0</v>
      </c>
      <c r="K92" s="461">
        <f t="shared" si="29"/>
        <v>0</v>
      </c>
      <c r="L92" s="468">
        <f t="shared" si="29"/>
        <v>1</v>
      </c>
      <c r="M92" s="461">
        <f t="shared" si="29"/>
        <v>0</v>
      </c>
      <c r="N92" s="468">
        <f t="shared" si="29"/>
        <v>1</v>
      </c>
      <c r="O92" s="461">
        <f t="shared" si="29"/>
        <v>0</v>
      </c>
      <c r="P92" s="468">
        <f t="shared" si="29"/>
        <v>0</v>
      </c>
      <c r="Q92" s="461">
        <f t="shared" si="29"/>
        <v>0</v>
      </c>
      <c r="R92" s="468">
        <f t="shared" si="29"/>
        <v>0</v>
      </c>
      <c r="S92" s="1"/>
      <c r="T92" s="461">
        <f t="shared" si="30"/>
        <v>3</v>
      </c>
      <c r="U92" s="468">
        <f t="shared" si="30"/>
        <v>4</v>
      </c>
      <c r="V92" s="10"/>
      <c r="W92" s="461">
        <f t="shared" si="31"/>
        <v>2</v>
      </c>
      <c r="X92" s="450">
        <f t="shared" si="31"/>
        <v>5</v>
      </c>
      <c r="Y92" s="457">
        <f t="shared" si="31"/>
        <v>7</v>
      </c>
      <c r="Z92" s="10"/>
    </row>
    <row r="93" spans="2:26" s="14" customFormat="1" ht="15" hidden="1" customHeight="1" x14ac:dyDescent="0.2">
      <c r="B93" s="445" t="s">
        <v>34</v>
      </c>
      <c r="C93" s="461">
        <f t="shared" si="32"/>
        <v>1</v>
      </c>
      <c r="D93" s="468">
        <f t="shared" si="29"/>
        <v>1</v>
      </c>
      <c r="E93" s="461">
        <f t="shared" si="29"/>
        <v>1</v>
      </c>
      <c r="F93" s="468">
        <f t="shared" si="29"/>
        <v>0</v>
      </c>
      <c r="G93" s="461">
        <f t="shared" si="29"/>
        <v>0</v>
      </c>
      <c r="H93" s="468">
        <f t="shared" si="29"/>
        <v>4</v>
      </c>
      <c r="I93" s="461">
        <f t="shared" si="29"/>
        <v>0</v>
      </c>
      <c r="J93" s="468">
        <f t="shared" si="29"/>
        <v>0</v>
      </c>
      <c r="K93" s="461">
        <f t="shared" si="29"/>
        <v>0</v>
      </c>
      <c r="L93" s="468">
        <f t="shared" si="29"/>
        <v>1</v>
      </c>
      <c r="M93" s="461">
        <f t="shared" si="29"/>
        <v>1</v>
      </c>
      <c r="N93" s="468">
        <f t="shared" si="29"/>
        <v>1</v>
      </c>
      <c r="O93" s="461">
        <f t="shared" si="29"/>
        <v>0</v>
      </c>
      <c r="P93" s="468">
        <f t="shared" si="29"/>
        <v>1</v>
      </c>
      <c r="Q93" s="461">
        <f t="shared" si="29"/>
        <v>0</v>
      </c>
      <c r="R93" s="468">
        <f t="shared" si="29"/>
        <v>0</v>
      </c>
      <c r="S93" s="1"/>
      <c r="T93" s="461">
        <f t="shared" si="30"/>
        <v>6</v>
      </c>
      <c r="U93" s="468">
        <f t="shared" si="30"/>
        <v>5</v>
      </c>
      <c r="V93" s="10"/>
      <c r="W93" s="461">
        <f t="shared" si="31"/>
        <v>3</v>
      </c>
      <c r="X93" s="450">
        <f t="shared" si="31"/>
        <v>8</v>
      </c>
      <c r="Y93" s="457">
        <f t="shared" si="31"/>
        <v>11</v>
      </c>
      <c r="Z93" s="10"/>
    </row>
    <row r="94" spans="2:26" s="14" customFormat="1" ht="15" hidden="1" customHeight="1" x14ac:dyDescent="0.2">
      <c r="B94" s="443" t="s">
        <v>35</v>
      </c>
      <c r="C94" s="463">
        <f t="shared" si="32"/>
        <v>1</v>
      </c>
      <c r="D94" s="470">
        <f t="shared" si="29"/>
        <v>1</v>
      </c>
      <c r="E94" s="463">
        <f t="shared" si="29"/>
        <v>1</v>
      </c>
      <c r="F94" s="470">
        <f t="shared" si="29"/>
        <v>0</v>
      </c>
      <c r="G94" s="463">
        <f t="shared" si="29"/>
        <v>0</v>
      </c>
      <c r="H94" s="470">
        <f t="shared" si="29"/>
        <v>4</v>
      </c>
      <c r="I94" s="463">
        <f t="shared" si="29"/>
        <v>0</v>
      </c>
      <c r="J94" s="470">
        <f t="shared" si="29"/>
        <v>0</v>
      </c>
      <c r="K94" s="463">
        <f t="shared" si="29"/>
        <v>0</v>
      </c>
      <c r="L94" s="470">
        <f t="shared" si="29"/>
        <v>2</v>
      </c>
      <c r="M94" s="463">
        <f t="shared" si="29"/>
        <v>1</v>
      </c>
      <c r="N94" s="470">
        <f t="shared" si="29"/>
        <v>1</v>
      </c>
      <c r="O94" s="463">
        <f t="shared" si="29"/>
        <v>0</v>
      </c>
      <c r="P94" s="470">
        <f t="shared" si="29"/>
        <v>1</v>
      </c>
      <c r="Q94" s="463">
        <f t="shared" si="29"/>
        <v>0</v>
      </c>
      <c r="R94" s="470">
        <f t="shared" si="29"/>
        <v>0</v>
      </c>
      <c r="S94" s="1"/>
      <c r="T94" s="463">
        <f t="shared" si="30"/>
        <v>7</v>
      </c>
      <c r="U94" s="470">
        <f t="shared" si="30"/>
        <v>5</v>
      </c>
      <c r="V94" s="10"/>
      <c r="W94" s="463">
        <f t="shared" si="31"/>
        <v>3</v>
      </c>
      <c r="X94" s="454">
        <f t="shared" si="31"/>
        <v>9</v>
      </c>
      <c r="Y94" s="459">
        <f t="shared" si="31"/>
        <v>12</v>
      </c>
      <c r="Z94" s="10"/>
    </row>
    <row r="95" spans="2:26" s="14" customFormat="1" ht="15" hidden="1" customHeight="1" x14ac:dyDescent="0.2">
      <c r="B95" s="443" t="s">
        <v>36</v>
      </c>
      <c r="C95" s="461">
        <f t="shared" si="32"/>
        <v>1</v>
      </c>
      <c r="D95" s="468">
        <f t="shared" si="29"/>
        <v>1</v>
      </c>
      <c r="E95" s="461">
        <f t="shared" si="29"/>
        <v>1</v>
      </c>
      <c r="F95" s="468">
        <f t="shared" si="29"/>
        <v>0</v>
      </c>
      <c r="G95" s="461">
        <f t="shared" si="29"/>
        <v>1</v>
      </c>
      <c r="H95" s="468">
        <f t="shared" si="29"/>
        <v>4</v>
      </c>
      <c r="I95" s="461">
        <f t="shared" si="29"/>
        <v>0</v>
      </c>
      <c r="J95" s="468">
        <f t="shared" si="29"/>
        <v>0</v>
      </c>
      <c r="K95" s="461">
        <f t="shared" si="29"/>
        <v>0</v>
      </c>
      <c r="L95" s="468">
        <f t="shared" si="29"/>
        <v>2</v>
      </c>
      <c r="M95" s="461">
        <f t="shared" si="29"/>
        <v>1</v>
      </c>
      <c r="N95" s="468">
        <f t="shared" si="29"/>
        <v>1</v>
      </c>
      <c r="O95" s="461">
        <f t="shared" si="29"/>
        <v>0</v>
      </c>
      <c r="P95" s="468">
        <f t="shared" si="29"/>
        <v>1</v>
      </c>
      <c r="Q95" s="461">
        <f t="shared" si="29"/>
        <v>0</v>
      </c>
      <c r="R95" s="468">
        <f t="shared" si="29"/>
        <v>0</v>
      </c>
      <c r="S95" s="1"/>
      <c r="T95" s="461">
        <f t="shared" si="30"/>
        <v>7</v>
      </c>
      <c r="U95" s="468">
        <f t="shared" si="30"/>
        <v>6</v>
      </c>
      <c r="V95" s="10"/>
      <c r="W95" s="461">
        <f t="shared" si="31"/>
        <v>4</v>
      </c>
      <c r="X95" s="450">
        <f t="shared" si="31"/>
        <v>9</v>
      </c>
      <c r="Y95" s="457">
        <f t="shared" si="31"/>
        <v>13</v>
      </c>
      <c r="Z95" s="10"/>
    </row>
    <row r="96" spans="2:26" s="14" customFormat="1" ht="15" hidden="1" customHeight="1" x14ac:dyDescent="0.2">
      <c r="B96" s="443" t="s">
        <v>37</v>
      </c>
      <c r="C96" s="462">
        <f t="shared" si="32"/>
        <v>1</v>
      </c>
      <c r="D96" s="469">
        <f t="shared" si="29"/>
        <v>1</v>
      </c>
      <c r="E96" s="462">
        <f t="shared" si="29"/>
        <v>1</v>
      </c>
      <c r="F96" s="469">
        <f t="shared" si="29"/>
        <v>0</v>
      </c>
      <c r="G96" s="462">
        <f t="shared" si="29"/>
        <v>1</v>
      </c>
      <c r="H96" s="469">
        <f t="shared" si="29"/>
        <v>4</v>
      </c>
      <c r="I96" s="462">
        <f t="shared" si="29"/>
        <v>0</v>
      </c>
      <c r="J96" s="469">
        <f t="shared" si="29"/>
        <v>0</v>
      </c>
      <c r="K96" s="462">
        <f t="shared" si="29"/>
        <v>0</v>
      </c>
      <c r="L96" s="469">
        <f t="shared" si="29"/>
        <v>2</v>
      </c>
      <c r="M96" s="462">
        <f t="shared" si="29"/>
        <v>1</v>
      </c>
      <c r="N96" s="469">
        <f t="shared" si="29"/>
        <v>1</v>
      </c>
      <c r="O96" s="462">
        <f t="shared" si="29"/>
        <v>0</v>
      </c>
      <c r="P96" s="469">
        <f t="shared" si="29"/>
        <v>1</v>
      </c>
      <c r="Q96" s="462">
        <f t="shared" si="29"/>
        <v>0</v>
      </c>
      <c r="R96" s="469">
        <f t="shared" si="29"/>
        <v>0</v>
      </c>
      <c r="S96" s="1"/>
      <c r="T96" s="462">
        <f t="shared" si="30"/>
        <v>7</v>
      </c>
      <c r="U96" s="469">
        <f t="shared" si="30"/>
        <v>6</v>
      </c>
      <c r="V96" s="10"/>
      <c r="W96" s="462">
        <f t="shared" si="31"/>
        <v>4</v>
      </c>
      <c r="X96" s="452">
        <f t="shared" si="31"/>
        <v>9</v>
      </c>
      <c r="Y96" s="458">
        <f t="shared" si="31"/>
        <v>13</v>
      </c>
      <c r="Z96" s="10"/>
    </row>
    <row r="97" spans="2:26" s="14" customFormat="1" ht="15" hidden="1" customHeight="1" x14ac:dyDescent="0.2">
      <c r="B97" s="444" t="s">
        <v>38</v>
      </c>
      <c r="C97" s="461">
        <f t="shared" si="32"/>
        <v>1</v>
      </c>
      <c r="D97" s="468">
        <f t="shared" si="29"/>
        <v>1</v>
      </c>
      <c r="E97" s="461">
        <f t="shared" si="29"/>
        <v>1</v>
      </c>
      <c r="F97" s="468">
        <f t="shared" si="29"/>
        <v>1</v>
      </c>
      <c r="G97" s="461">
        <f t="shared" si="29"/>
        <v>1</v>
      </c>
      <c r="H97" s="468">
        <f t="shared" si="29"/>
        <v>4</v>
      </c>
      <c r="I97" s="461">
        <f t="shared" si="29"/>
        <v>0</v>
      </c>
      <c r="J97" s="468">
        <f t="shared" si="29"/>
        <v>0</v>
      </c>
      <c r="K97" s="461">
        <f t="shared" si="29"/>
        <v>0</v>
      </c>
      <c r="L97" s="468">
        <f t="shared" si="29"/>
        <v>3</v>
      </c>
      <c r="M97" s="461">
        <f t="shared" si="29"/>
        <v>2</v>
      </c>
      <c r="N97" s="468">
        <f t="shared" si="29"/>
        <v>2</v>
      </c>
      <c r="O97" s="461">
        <f t="shared" si="29"/>
        <v>0</v>
      </c>
      <c r="P97" s="468">
        <f t="shared" si="29"/>
        <v>3</v>
      </c>
      <c r="Q97" s="461">
        <f t="shared" si="29"/>
        <v>0</v>
      </c>
      <c r="R97" s="468">
        <f t="shared" si="29"/>
        <v>0</v>
      </c>
      <c r="S97" s="1"/>
      <c r="T97" s="461">
        <f t="shared" si="30"/>
        <v>12</v>
      </c>
      <c r="U97" s="468">
        <f t="shared" si="30"/>
        <v>7</v>
      </c>
      <c r="V97" s="10"/>
      <c r="W97" s="461">
        <f t="shared" si="31"/>
        <v>5</v>
      </c>
      <c r="X97" s="450">
        <f t="shared" si="31"/>
        <v>14</v>
      </c>
      <c r="Y97" s="457">
        <f t="shared" si="31"/>
        <v>19</v>
      </c>
      <c r="Z97" s="10"/>
    </row>
    <row r="98" spans="2:26" s="14" customFormat="1" ht="15" hidden="1" customHeight="1" x14ac:dyDescent="0.2">
      <c r="B98" s="443" t="s">
        <v>39</v>
      </c>
      <c r="C98" s="461">
        <f t="shared" si="32"/>
        <v>1</v>
      </c>
      <c r="D98" s="468">
        <f t="shared" si="29"/>
        <v>1</v>
      </c>
      <c r="E98" s="461">
        <f t="shared" si="29"/>
        <v>1</v>
      </c>
      <c r="F98" s="468">
        <f t="shared" si="29"/>
        <v>1</v>
      </c>
      <c r="G98" s="461">
        <f t="shared" si="29"/>
        <v>1</v>
      </c>
      <c r="H98" s="468">
        <f t="shared" si="29"/>
        <v>4</v>
      </c>
      <c r="I98" s="461">
        <f t="shared" si="29"/>
        <v>0</v>
      </c>
      <c r="J98" s="468">
        <f t="shared" si="29"/>
        <v>0</v>
      </c>
      <c r="K98" s="461">
        <f t="shared" si="29"/>
        <v>0</v>
      </c>
      <c r="L98" s="468">
        <f t="shared" si="29"/>
        <v>3</v>
      </c>
      <c r="M98" s="461">
        <f t="shared" si="29"/>
        <v>2</v>
      </c>
      <c r="N98" s="468">
        <f t="shared" si="29"/>
        <v>2</v>
      </c>
      <c r="O98" s="461">
        <f t="shared" si="29"/>
        <v>0</v>
      </c>
      <c r="P98" s="468">
        <f t="shared" si="29"/>
        <v>3</v>
      </c>
      <c r="Q98" s="461">
        <f t="shared" si="29"/>
        <v>0</v>
      </c>
      <c r="R98" s="468">
        <f t="shared" si="29"/>
        <v>0</v>
      </c>
      <c r="S98" s="1"/>
      <c r="T98" s="461">
        <f t="shared" si="30"/>
        <v>12</v>
      </c>
      <c r="U98" s="468">
        <f t="shared" si="30"/>
        <v>7</v>
      </c>
      <c r="V98" s="10"/>
      <c r="W98" s="461">
        <f t="shared" si="31"/>
        <v>5</v>
      </c>
      <c r="X98" s="450">
        <f t="shared" si="31"/>
        <v>14</v>
      </c>
      <c r="Y98" s="457">
        <f t="shared" si="31"/>
        <v>19</v>
      </c>
      <c r="Z98" s="10"/>
    </row>
    <row r="99" spans="2:26" s="14" customFormat="1" ht="15" hidden="1" customHeight="1" thickBot="1" x14ac:dyDescent="0.25">
      <c r="B99" s="446" t="s">
        <v>40</v>
      </c>
      <c r="C99" s="464">
        <f t="shared" si="32"/>
        <v>1</v>
      </c>
      <c r="D99" s="471">
        <f t="shared" si="29"/>
        <v>1</v>
      </c>
      <c r="E99" s="464">
        <f t="shared" si="29"/>
        <v>1</v>
      </c>
      <c r="F99" s="471">
        <f t="shared" si="29"/>
        <v>1</v>
      </c>
      <c r="G99" s="464">
        <f t="shared" si="29"/>
        <v>1</v>
      </c>
      <c r="H99" s="471">
        <f t="shared" si="29"/>
        <v>5</v>
      </c>
      <c r="I99" s="464">
        <f t="shared" si="29"/>
        <v>0</v>
      </c>
      <c r="J99" s="471">
        <f t="shared" si="29"/>
        <v>1</v>
      </c>
      <c r="K99" s="464">
        <f t="shared" si="29"/>
        <v>0</v>
      </c>
      <c r="L99" s="471">
        <f t="shared" si="29"/>
        <v>3</v>
      </c>
      <c r="M99" s="464">
        <f t="shared" si="29"/>
        <v>2</v>
      </c>
      <c r="N99" s="471">
        <f t="shared" si="29"/>
        <v>3</v>
      </c>
      <c r="O99" s="464">
        <f t="shared" si="29"/>
        <v>0</v>
      </c>
      <c r="P99" s="471">
        <f t="shared" si="29"/>
        <v>4</v>
      </c>
      <c r="Q99" s="464">
        <f t="shared" si="29"/>
        <v>0</v>
      </c>
      <c r="R99" s="471">
        <f t="shared" si="29"/>
        <v>0</v>
      </c>
      <c r="S99" s="1"/>
      <c r="T99" s="464">
        <f t="shared" si="30"/>
        <v>14</v>
      </c>
      <c r="U99" s="471">
        <f t="shared" si="30"/>
        <v>9</v>
      </c>
      <c r="V99" s="10"/>
      <c r="W99" s="464">
        <f t="shared" si="31"/>
        <v>5</v>
      </c>
      <c r="X99" s="465">
        <f t="shared" si="31"/>
        <v>18</v>
      </c>
      <c r="Y99" s="460">
        <f t="shared" si="31"/>
        <v>23</v>
      </c>
      <c r="Z99" s="10"/>
    </row>
    <row r="100" spans="2:26" s="14" customFormat="1" ht="15" customHeight="1" x14ac:dyDescent="0.2">
      <c r="B100" s="13"/>
      <c r="C100" s="4"/>
      <c r="D100" s="12"/>
      <c r="E100" s="21"/>
      <c r="F100" s="21"/>
      <c r="G100" s="21"/>
      <c r="H100" s="21"/>
      <c r="I100" s="21"/>
      <c r="J100" s="21"/>
      <c r="K100" s="12"/>
      <c r="L100" s="12"/>
      <c r="M100" s="12"/>
      <c r="N100" s="12"/>
      <c r="Q100" s="12"/>
      <c r="R100" s="12"/>
      <c r="S100" s="12"/>
      <c r="T100" s="12"/>
      <c r="U100" s="12"/>
      <c r="W100" s="12"/>
      <c r="X100" s="12"/>
      <c r="Y100" s="12"/>
      <c r="Z100" s="10"/>
    </row>
    <row r="101" spans="2:26" s="14" customFormat="1" ht="15" customHeight="1" x14ac:dyDescent="0.2">
      <c r="B101" s="13"/>
      <c r="C101" s="4"/>
      <c r="D101" s="12"/>
      <c r="E101" s="129"/>
      <c r="F101" s="130" t="s">
        <v>42</v>
      </c>
      <c r="G101" s="131"/>
      <c r="H101" s="131"/>
      <c r="I101" s="132"/>
      <c r="J101" s="133" t="s">
        <v>0</v>
      </c>
      <c r="K101" s="12"/>
      <c r="L101" s="12"/>
      <c r="M101" s="12"/>
      <c r="N101" s="12"/>
      <c r="Q101" s="12"/>
      <c r="R101" s="12"/>
      <c r="S101" s="12"/>
      <c r="T101" s="12"/>
      <c r="U101" s="12"/>
      <c r="W101" s="12"/>
      <c r="X101" s="12"/>
      <c r="Y101" s="12"/>
      <c r="Z101" s="10"/>
    </row>
    <row r="102" spans="2:26" ht="15" customHeight="1" thickBot="1" x14ac:dyDescent="0.25"/>
    <row r="103" spans="2:26" s="42" customFormat="1" ht="30" customHeight="1" thickBot="1" x14ac:dyDescent="0.3">
      <c r="B103" s="40" t="s">
        <v>75</v>
      </c>
      <c r="C103" s="1097" t="s">
        <v>50</v>
      </c>
      <c r="D103" s="1098"/>
      <c r="E103" s="1097" t="s">
        <v>51</v>
      </c>
      <c r="F103" s="1111"/>
      <c r="G103" s="1112" t="s">
        <v>52</v>
      </c>
      <c r="H103" s="1098"/>
      <c r="I103" s="1097" t="s">
        <v>53</v>
      </c>
      <c r="J103" s="1098"/>
      <c r="K103" s="1097" t="s">
        <v>54</v>
      </c>
      <c r="L103" s="1098"/>
      <c r="M103" s="1097" t="s">
        <v>55</v>
      </c>
      <c r="N103" s="1098"/>
      <c r="O103" s="1097" t="s">
        <v>8</v>
      </c>
      <c r="P103" s="1098"/>
      <c r="Q103" s="1097" t="s">
        <v>56</v>
      </c>
      <c r="R103" s="1098"/>
      <c r="S103" s="1097" t="s">
        <v>3</v>
      </c>
      <c r="T103" s="1098"/>
      <c r="U103" s="41"/>
      <c r="V103" s="41"/>
      <c r="W103" s="1099" t="str">
        <f>B103</f>
        <v>Vessel Accidents</v>
      </c>
      <c r="X103" s="1100"/>
      <c r="Y103" s="1101"/>
    </row>
    <row r="104" spans="2:26" s="42" customFormat="1" ht="30" customHeight="1" thickBot="1" x14ac:dyDescent="0.3">
      <c r="B104" s="657" t="str">
        <f>T7</f>
        <v>2011  ~  2012</v>
      </c>
      <c r="C104" s="184" t="s">
        <v>6</v>
      </c>
      <c r="D104" s="185" t="s">
        <v>4</v>
      </c>
      <c r="E104" s="184" t="s">
        <v>6</v>
      </c>
      <c r="F104" s="185" t="s">
        <v>4</v>
      </c>
      <c r="G104" s="184" t="s">
        <v>6</v>
      </c>
      <c r="H104" s="185" t="s">
        <v>4</v>
      </c>
      <c r="I104" s="184" t="s">
        <v>6</v>
      </c>
      <c r="J104" s="185" t="s">
        <v>4</v>
      </c>
      <c r="K104" s="184" t="s">
        <v>6</v>
      </c>
      <c r="L104" s="185" t="s">
        <v>4</v>
      </c>
      <c r="M104" s="184" t="s">
        <v>6</v>
      </c>
      <c r="N104" s="185" t="s">
        <v>4</v>
      </c>
      <c r="O104" s="184" t="s">
        <v>6</v>
      </c>
      <c r="P104" s="185" t="s">
        <v>4</v>
      </c>
      <c r="Q104" s="184" t="s">
        <v>6</v>
      </c>
      <c r="R104" s="185" t="s">
        <v>4</v>
      </c>
      <c r="S104" s="184" t="s">
        <v>6</v>
      </c>
      <c r="T104" s="185" t="s">
        <v>4</v>
      </c>
      <c r="U104" s="43"/>
      <c r="V104" s="43"/>
      <c r="W104" s="184" t="s">
        <v>6</v>
      </c>
      <c r="X104" s="185" t="s">
        <v>4</v>
      </c>
      <c r="Y104" s="67" t="s">
        <v>28</v>
      </c>
    </row>
    <row r="105" spans="2:26" ht="15" customHeight="1" x14ac:dyDescent="0.2">
      <c r="B105" s="136" t="s">
        <v>30</v>
      </c>
      <c r="C105" s="84"/>
      <c r="D105" s="85"/>
      <c r="E105" s="26"/>
      <c r="F105" s="845">
        <v>1</v>
      </c>
      <c r="G105" s="26"/>
      <c r="H105" s="36"/>
      <c r="I105" s="26"/>
      <c r="J105" s="27"/>
      <c r="K105" s="109"/>
      <c r="L105" s="85"/>
      <c r="M105" s="26"/>
      <c r="N105" s="27"/>
      <c r="O105" s="109"/>
      <c r="P105" s="85"/>
      <c r="Q105" s="26"/>
      <c r="R105" s="27"/>
      <c r="S105" s="109"/>
      <c r="T105" s="36"/>
      <c r="U105" s="12"/>
      <c r="V105" s="12"/>
      <c r="W105" s="172">
        <f>I105+K105+M105+O105+G105+E105+C105+Q105+S105</f>
        <v>0</v>
      </c>
      <c r="X105" s="206">
        <f>J105+L105+N105+P105+H105+F105+D105+R105+T105</f>
        <v>1</v>
      </c>
      <c r="Y105" s="73">
        <f>W105+X105</f>
        <v>1</v>
      </c>
    </row>
    <row r="106" spans="2:26" ht="15" customHeight="1" x14ac:dyDescent="0.2">
      <c r="B106" s="63" t="s">
        <v>31</v>
      </c>
      <c r="C106" s="22"/>
      <c r="D106" s="87"/>
      <c r="E106" s="16"/>
      <c r="F106" s="23"/>
      <c r="G106" s="16"/>
      <c r="H106" s="25"/>
      <c r="I106" s="16"/>
      <c r="J106" s="15"/>
      <c r="K106" s="110"/>
      <c r="L106" s="87"/>
      <c r="M106" s="16"/>
      <c r="N106" s="15"/>
      <c r="O106" s="110"/>
      <c r="P106" s="87"/>
      <c r="Q106" s="16"/>
      <c r="R106" s="15"/>
      <c r="S106" s="110"/>
      <c r="T106" s="25"/>
      <c r="U106" s="12"/>
      <c r="V106" s="12"/>
      <c r="W106" s="174">
        <f t="shared" ref="W106:X117" si="33">I106+K106+M106+O106+G106+E106+C106+Q106+S106</f>
        <v>0</v>
      </c>
      <c r="X106" s="207">
        <f t="shared" si="33"/>
        <v>0</v>
      </c>
      <c r="Y106" s="74">
        <f t="shared" ref="Y106:Y117" si="34">W106+X106</f>
        <v>0</v>
      </c>
    </row>
    <row r="107" spans="2:26" ht="15" customHeight="1" x14ac:dyDescent="0.2">
      <c r="B107" s="63" t="s">
        <v>58</v>
      </c>
      <c r="C107" s="22"/>
      <c r="D107" s="87"/>
      <c r="E107" s="545">
        <v>1</v>
      </c>
      <c r="F107" s="23"/>
      <c r="G107" s="16"/>
      <c r="H107" s="25"/>
      <c r="I107" s="16"/>
      <c r="J107" s="15"/>
      <c r="K107" s="110"/>
      <c r="L107" s="87"/>
      <c r="M107" s="542">
        <v>1</v>
      </c>
      <c r="N107" s="15"/>
      <c r="O107" s="110"/>
      <c r="P107" s="87"/>
      <c r="Q107" s="16"/>
      <c r="R107" s="15"/>
      <c r="S107" s="110"/>
      <c r="T107" s="25"/>
      <c r="U107" s="12"/>
      <c r="V107" s="12"/>
      <c r="W107" s="178">
        <f t="shared" si="33"/>
        <v>2</v>
      </c>
      <c r="X107" s="209">
        <f t="shared" si="33"/>
        <v>0</v>
      </c>
      <c r="Y107" s="74">
        <f t="shared" si="34"/>
        <v>2</v>
      </c>
    </row>
    <row r="108" spans="2:26" ht="15" customHeight="1" x14ac:dyDescent="0.2">
      <c r="B108" s="64" t="s">
        <v>32</v>
      </c>
      <c r="C108" s="88"/>
      <c r="D108" s="89"/>
      <c r="E108" s="30"/>
      <c r="F108" s="32"/>
      <c r="G108" s="30"/>
      <c r="H108" s="90"/>
      <c r="I108" s="30"/>
      <c r="J108" s="31"/>
      <c r="K108" s="112"/>
      <c r="L108" s="89"/>
      <c r="M108" s="578">
        <v>1</v>
      </c>
      <c r="N108" s="31"/>
      <c r="O108" s="112"/>
      <c r="P108" s="89"/>
      <c r="Q108" s="30"/>
      <c r="R108" s="31"/>
      <c r="S108" s="112"/>
      <c r="T108" s="90"/>
      <c r="U108" s="12"/>
      <c r="V108" s="12"/>
      <c r="W108" s="174">
        <f t="shared" si="33"/>
        <v>1</v>
      </c>
      <c r="X108" s="207">
        <f t="shared" si="33"/>
        <v>0</v>
      </c>
      <c r="Y108" s="75">
        <f t="shared" si="34"/>
        <v>1</v>
      </c>
    </row>
    <row r="109" spans="2:26" ht="15" customHeight="1" x14ac:dyDescent="0.2">
      <c r="B109" s="63" t="s">
        <v>33</v>
      </c>
      <c r="C109" s="22"/>
      <c r="D109" s="87"/>
      <c r="E109" s="16"/>
      <c r="F109" s="23"/>
      <c r="G109" s="16"/>
      <c r="H109" s="25"/>
      <c r="I109" s="16"/>
      <c r="J109" s="15"/>
      <c r="K109" s="110"/>
      <c r="L109" s="87"/>
      <c r="M109" s="16"/>
      <c r="N109" s="15"/>
      <c r="O109" s="110"/>
      <c r="P109" s="87"/>
      <c r="Q109" s="16"/>
      <c r="R109" s="15"/>
      <c r="S109" s="110"/>
      <c r="T109" s="25"/>
      <c r="U109" s="12"/>
      <c r="V109" s="12"/>
      <c r="W109" s="174">
        <f t="shared" si="33"/>
        <v>0</v>
      </c>
      <c r="X109" s="207">
        <f t="shared" si="33"/>
        <v>0</v>
      </c>
      <c r="Y109" s="74">
        <f t="shared" si="34"/>
        <v>0</v>
      </c>
    </row>
    <row r="110" spans="2:26" ht="15" customHeight="1" x14ac:dyDescent="0.2">
      <c r="B110" s="65" t="s">
        <v>34</v>
      </c>
      <c r="C110" s="93"/>
      <c r="D110" s="94"/>
      <c r="E110" s="33"/>
      <c r="F110" s="35"/>
      <c r="G110" s="33"/>
      <c r="H110" s="95"/>
      <c r="I110" s="33"/>
      <c r="J110" s="34"/>
      <c r="K110" s="108"/>
      <c r="L110" s="94"/>
      <c r="M110" s="33"/>
      <c r="N110" s="34"/>
      <c r="O110" s="108"/>
      <c r="P110" s="94"/>
      <c r="Q110" s="33"/>
      <c r="R110" s="847">
        <v>1</v>
      </c>
      <c r="S110" s="108"/>
      <c r="T110" s="95"/>
      <c r="U110" s="12"/>
      <c r="V110" s="12"/>
      <c r="W110" s="174">
        <f t="shared" si="33"/>
        <v>0</v>
      </c>
      <c r="X110" s="207">
        <f t="shared" si="33"/>
        <v>1</v>
      </c>
      <c r="Y110" s="76">
        <f t="shared" si="34"/>
        <v>1</v>
      </c>
    </row>
    <row r="111" spans="2:26" ht="15" customHeight="1" x14ac:dyDescent="0.2">
      <c r="B111" s="63" t="s">
        <v>35</v>
      </c>
      <c r="C111" s="22"/>
      <c r="D111" s="87"/>
      <c r="E111" s="16"/>
      <c r="F111" s="23"/>
      <c r="G111" s="16"/>
      <c r="H111" s="25"/>
      <c r="I111" s="542">
        <v>1</v>
      </c>
      <c r="J111" s="15"/>
      <c r="K111" s="110"/>
      <c r="L111" s="87"/>
      <c r="M111" s="16"/>
      <c r="N111" s="15"/>
      <c r="O111" s="110"/>
      <c r="P111" s="87"/>
      <c r="Q111" s="16"/>
      <c r="R111" s="580">
        <v>1</v>
      </c>
      <c r="S111" s="546">
        <v>1</v>
      </c>
      <c r="T111" s="25"/>
      <c r="U111" s="12"/>
      <c r="V111" s="12"/>
      <c r="W111" s="176">
        <f t="shared" si="33"/>
        <v>2</v>
      </c>
      <c r="X111" s="208">
        <f t="shared" si="33"/>
        <v>1</v>
      </c>
      <c r="Y111" s="75">
        <f t="shared" si="34"/>
        <v>3</v>
      </c>
    </row>
    <row r="112" spans="2:26" ht="15" customHeight="1" x14ac:dyDescent="0.2">
      <c r="B112" s="63" t="s">
        <v>36</v>
      </c>
      <c r="C112" s="22"/>
      <c r="D112" s="87"/>
      <c r="E112" s="545">
        <v>1</v>
      </c>
      <c r="F112" s="553">
        <v>1</v>
      </c>
      <c r="G112" s="16"/>
      <c r="H112" s="25"/>
      <c r="I112" s="16"/>
      <c r="J112" s="15"/>
      <c r="K112" s="110"/>
      <c r="L112" s="87"/>
      <c r="M112" s="542">
        <v>1</v>
      </c>
      <c r="N112" s="15"/>
      <c r="O112" s="110"/>
      <c r="P112" s="87"/>
      <c r="Q112" s="16"/>
      <c r="R112" s="15"/>
      <c r="S112" s="110"/>
      <c r="T112" s="25"/>
      <c r="U112" s="12"/>
      <c r="V112" s="12"/>
      <c r="W112" s="174">
        <f t="shared" si="33"/>
        <v>2</v>
      </c>
      <c r="X112" s="207">
        <f t="shared" si="33"/>
        <v>1</v>
      </c>
      <c r="Y112" s="74">
        <f t="shared" si="34"/>
        <v>3</v>
      </c>
    </row>
    <row r="113" spans="2:25" ht="15" customHeight="1" x14ac:dyDescent="0.2">
      <c r="B113" s="63" t="s">
        <v>37</v>
      </c>
      <c r="C113" s="22"/>
      <c r="D113" s="87"/>
      <c r="E113" s="16"/>
      <c r="F113" s="23"/>
      <c r="G113" s="16"/>
      <c r="H113" s="25"/>
      <c r="I113" s="16"/>
      <c r="J113" s="15"/>
      <c r="K113" s="110"/>
      <c r="L113" s="87"/>
      <c r="M113" s="542">
        <v>1</v>
      </c>
      <c r="N113" s="15"/>
      <c r="O113" s="110"/>
      <c r="P113" s="87"/>
      <c r="Q113" s="16"/>
      <c r="R113" s="15"/>
      <c r="S113" s="110"/>
      <c r="T113" s="25"/>
      <c r="U113" s="12"/>
      <c r="V113" s="12"/>
      <c r="W113" s="178">
        <f t="shared" si="33"/>
        <v>1</v>
      </c>
      <c r="X113" s="209">
        <f t="shared" si="33"/>
        <v>0</v>
      </c>
      <c r="Y113" s="76">
        <f t="shared" si="34"/>
        <v>1</v>
      </c>
    </row>
    <row r="114" spans="2:25" ht="15" customHeight="1" x14ac:dyDescent="0.2">
      <c r="B114" s="64" t="s">
        <v>38</v>
      </c>
      <c r="C114" s="654">
        <v>1</v>
      </c>
      <c r="D114" s="582">
        <v>2</v>
      </c>
      <c r="E114" s="30"/>
      <c r="F114" s="32"/>
      <c r="G114" s="30"/>
      <c r="H114" s="90"/>
      <c r="I114" s="30"/>
      <c r="J114" s="754">
        <v>1</v>
      </c>
      <c r="K114" s="112"/>
      <c r="L114" s="89"/>
      <c r="M114" s="30"/>
      <c r="N114" s="754">
        <v>2</v>
      </c>
      <c r="O114" s="112"/>
      <c r="P114" s="89"/>
      <c r="Q114" s="30"/>
      <c r="R114" s="31"/>
      <c r="S114" s="112"/>
      <c r="T114" s="831">
        <v>1</v>
      </c>
      <c r="U114" s="12"/>
      <c r="V114" s="12"/>
      <c r="W114" s="174">
        <f t="shared" si="33"/>
        <v>1</v>
      </c>
      <c r="X114" s="207">
        <f t="shared" si="33"/>
        <v>6</v>
      </c>
      <c r="Y114" s="74">
        <f t="shared" si="34"/>
        <v>7</v>
      </c>
    </row>
    <row r="115" spans="2:25" ht="15" customHeight="1" x14ac:dyDescent="0.2">
      <c r="B115" s="63" t="s">
        <v>39</v>
      </c>
      <c r="C115" s="22"/>
      <c r="D115" s="87"/>
      <c r="E115" s="16"/>
      <c r="F115" s="553">
        <v>1</v>
      </c>
      <c r="G115" s="16"/>
      <c r="H115" s="25"/>
      <c r="I115" s="16"/>
      <c r="J115" s="15"/>
      <c r="K115" s="110"/>
      <c r="L115" s="87"/>
      <c r="M115" s="16"/>
      <c r="N115" s="15"/>
      <c r="O115" s="110"/>
      <c r="P115" s="87"/>
      <c r="Q115" s="16"/>
      <c r="R115" s="15"/>
      <c r="S115" s="774">
        <v>1</v>
      </c>
      <c r="T115" s="25"/>
      <c r="U115" s="121"/>
      <c r="V115" s="12"/>
      <c r="W115" s="174">
        <f t="shared" si="33"/>
        <v>1</v>
      </c>
      <c r="X115" s="207">
        <f t="shared" si="33"/>
        <v>1</v>
      </c>
      <c r="Y115" s="74">
        <f t="shared" si="34"/>
        <v>2</v>
      </c>
    </row>
    <row r="116" spans="2:25" ht="15" customHeight="1" thickBot="1" x14ac:dyDescent="0.25">
      <c r="B116" s="134" t="s">
        <v>40</v>
      </c>
      <c r="C116" s="96"/>
      <c r="D116" s="97"/>
      <c r="E116" s="115"/>
      <c r="F116" s="846">
        <v>1</v>
      </c>
      <c r="G116" s="96"/>
      <c r="H116" s="29"/>
      <c r="I116" s="115"/>
      <c r="J116" s="28"/>
      <c r="K116" s="113"/>
      <c r="L116" s="97"/>
      <c r="M116" s="115"/>
      <c r="N116" s="28"/>
      <c r="O116" s="113"/>
      <c r="P116" s="97"/>
      <c r="Q116" s="115"/>
      <c r="R116" s="28"/>
      <c r="S116" s="113"/>
      <c r="T116" s="29"/>
      <c r="U116" s="121"/>
      <c r="V116" s="12"/>
      <c r="W116" s="199">
        <f t="shared" si="33"/>
        <v>0</v>
      </c>
      <c r="X116" s="210">
        <f t="shared" si="33"/>
        <v>1</v>
      </c>
      <c r="Y116" s="77">
        <f t="shared" si="34"/>
        <v>1</v>
      </c>
    </row>
    <row r="117" spans="2:25" ht="15" customHeight="1" thickBot="1" x14ac:dyDescent="0.25">
      <c r="B117" s="66" t="s">
        <v>29</v>
      </c>
      <c r="C117" s="135">
        <f>SUM(C105:C116)</f>
        <v>1</v>
      </c>
      <c r="D117" s="137">
        <f t="shared" ref="D117:T117" si="35">SUM(D105:D116)</f>
        <v>2</v>
      </c>
      <c r="E117" s="154">
        <f t="shared" si="35"/>
        <v>2</v>
      </c>
      <c r="F117" s="156">
        <f t="shared" si="35"/>
        <v>4</v>
      </c>
      <c r="G117" s="135">
        <f t="shared" si="35"/>
        <v>0</v>
      </c>
      <c r="H117" s="137">
        <f t="shared" si="35"/>
        <v>0</v>
      </c>
      <c r="I117" s="154">
        <f t="shared" si="35"/>
        <v>1</v>
      </c>
      <c r="J117" s="156">
        <f t="shared" si="35"/>
        <v>1</v>
      </c>
      <c r="K117" s="154">
        <f t="shared" si="35"/>
        <v>0</v>
      </c>
      <c r="L117" s="156">
        <f t="shared" si="35"/>
        <v>0</v>
      </c>
      <c r="M117" s="154">
        <f t="shared" si="35"/>
        <v>4</v>
      </c>
      <c r="N117" s="156">
        <f t="shared" si="35"/>
        <v>2</v>
      </c>
      <c r="O117" s="154">
        <f t="shared" si="35"/>
        <v>0</v>
      </c>
      <c r="P117" s="156">
        <f t="shared" si="35"/>
        <v>0</v>
      </c>
      <c r="Q117" s="154">
        <f t="shared" si="35"/>
        <v>0</v>
      </c>
      <c r="R117" s="156">
        <f t="shared" si="35"/>
        <v>2</v>
      </c>
      <c r="S117" s="154">
        <f t="shared" si="35"/>
        <v>2</v>
      </c>
      <c r="T117" s="156">
        <f t="shared" si="35"/>
        <v>1</v>
      </c>
      <c r="U117" s="12"/>
      <c r="V117" s="12"/>
      <c r="W117" s="55">
        <f t="shared" si="33"/>
        <v>10</v>
      </c>
      <c r="X117" s="56">
        <f t="shared" si="33"/>
        <v>12</v>
      </c>
      <c r="Y117" s="57">
        <f t="shared" si="34"/>
        <v>22</v>
      </c>
    </row>
    <row r="118" spans="2:25" ht="15" hidden="1" customHeight="1" x14ac:dyDescent="0.2">
      <c r="B118" s="442" t="s">
        <v>30</v>
      </c>
      <c r="C118" s="447">
        <f>C105</f>
        <v>0</v>
      </c>
      <c r="D118" s="467">
        <f t="shared" ref="D118:T118" si="36">D105</f>
        <v>0</v>
      </c>
      <c r="E118" s="447">
        <f t="shared" si="36"/>
        <v>0</v>
      </c>
      <c r="F118" s="467">
        <f t="shared" si="36"/>
        <v>1</v>
      </c>
      <c r="G118" s="447">
        <f t="shared" si="36"/>
        <v>0</v>
      </c>
      <c r="H118" s="467">
        <f t="shared" si="36"/>
        <v>0</v>
      </c>
      <c r="I118" s="447">
        <f t="shared" si="36"/>
        <v>0</v>
      </c>
      <c r="J118" s="467">
        <f t="shared" si="36"/>
        <v>0</v>
      </c>
      <c r="K118" s="447">
        <f t="shared" si="36"/>
        <v>0</v>
      </c>
      <c r="L118" s="467">
        <f t="shared" si="36"/>
        <v>0</v>
      </c>
      <c r="M118" s="447">
        <f t="shared" si="36"/>
        <v>0</v>
      </c>
      <c r="N118" s="467">
        <f t="shared" si="36"/>
        <v>0</v>
      </c>
      <c r="O118" s="447">
        <f t="shared" si="36"/>
        <v>0</v>
      </c>
      <c r="P118" s="467">
        <f t="shared" si="36"/>
        <v>0</v>
      </c>
      <c r="Q118" s="447">
        <f t="shared" si="36"/>
        <v>0</v>
      </c>
      <c r="R118" s="467">
        <f t="shared" si="36"/>
        <v>0</v>
      </c>
      <c r="S118" s="447">
        <f t="shared" si="36"/>
        <v>0</v>
      </c>
      <c r="T118" s="467">
        <f t="shared" si="36"/>
        <v>0</v>
      </c>
      <c r="U118" s="1"/>
      <c r="W118" s="447">
        <f>W105</f>
        <v>0</v>
      </c>
      <c r="X118" s="449">
        <f>X105</f>
        <v>1</v>
      </c>
      <c r="Y118" s="456">
        <f>Y105</f>
        <v>1</v>
      </c>
    </row>
    <row r="119" spans="2:25" ht="15" hidden="1" customHeight="1" x14ac:dyDescent="0.2">
      <c r="B119" s="443" t="s">
        <v>31</v>
      </c>
      <c r="C119" s="461">
        <f>C106+C118</f>
        <v>0</v>
      </c>
      <c r="D119" s="468">
        <f t="shared" ref="D119:T129" si="37">D106+D118</f>
        <v>0</v>
      </c>
      <c r="E119" s="461">
        <f t="shared" si="37"/>
        <v>0</v>
      </c>
      <c r="F119" s="468">
        <f t="shared" si="37"/>
        <v>1</v>
      </c>
      <c r="G119" s="461">
        <f t="shared" si="37"/>
        <v>0</v>
      </c>
      <c r="H119" s="468">
        <f t="shared" si="37"/>
        <v>0</v>
      </c>
      <c r="I119" s="461">
        <f t="shared" si="37"/>
        <v>0</v>
      </c>
      <c r="J119" s="468">
        <f t="shared" si="37"/>
        <v>0</v>
      </c>
      <c r="K119" s="461">
        <f t="shared" si="37"/>
        <v>0</v>
      </c>
      <c r="L119" s="468">
        <f t="shared" si="37"/>
        <v>0</v>
      </c>
      <c r="M119" s="461">
        <f t="shared" si="37"/>
        <v>0</v>
      </c>
      <c r="N119" s="468">
        <f t="shared" si="37"/>
        <v>0</v>
      </c>
      <c r="O119" s="461">
        <f t="shared" si="37"/>
        <v>0</v>
      </c>
      <c r="P119" s="468">
        <f t="shared" si="37"/>
        <v>0</v>
      </c>
      <c r="Q119" s="461">
        <f t="shared" si="37"/>
        <v>0</v>
      </c>
      <c r="R119" s="468">
        <f t="shared" si="37"/>
        <v>0</v>
      </c>
      <c r="S119" s="461">
        <f t="shared" si="37"/>
        <v>0</v>
      </c>
      <c r="T119" s="468">
        <f t="shared" si="37"/>
        <v>0</v>
      </c>
      <c r="U119" s="1"/>
      <c r="W119" s="461">
        <f t="shared" ref="W119:Y129" si="38">W106+W118</f>
        <v>0</v>
      </c>
      <c r="X119" s="450">
        <f t="shared" si="38"/>
        <v>1</v>
      </c>
      <c r="Y119" s="457">
        <f t="shared" si="38"/>
        <v>1</v>
      </c>
    </row>
    <row r="120" spans="2:25" ht="15" hidden="1" customHeight="1" x14ac:dyDescent="0.2">
      <c r="B120" s="443" t="s">
        <v>58</v>
      </c>
      <c r="C120" s="462">
        <f t="shared" ref="C120:C129" si="39">C107+C119</f>
        <v>0</v>
      </c>
      <c r="D120" s="469">
        <f t="shared" si="37"/>
        <v>0</v>
      </c>
      <c r="E120" s="462">
        <f t="shared" si="37"/>
        <v>1</v>
      </c>
      <c r="F120" s="469">
        <f t="shared" si="37"/>
        <v>1</v>
      </c>
      <c r="G120" s="462">
        <f t="shared" si="37"/>
        <v>0</v>
      </c>
      <c r="H120" s="469">
        <f t="shared" si="37"/>
        <v>0</v>
      </c>
      <c r="I120" s="462">
        <f t="shared" si="37"/>
        <v>0</v>
      </c>
      <c r="J120" s="469">
        <f t="shared" si="37"/>
        <v>0</v>
      </c>
      <c r="K120" s="462">
        <f t="shared" si="37"/>
        <v>0</v>
      </c>
      <c r="L120" s="469">
        <f t="shared" si="37"/>
        <v>0</v>
      </c>
      <c r="M120" s="462">
        <f t="shared" si="37"/>
        <v>1</v>
      </c>
      <c r="N120" s="469">
        <f t="shared" si="37"/>
        <v>0</v>
      </c>
      <c r="O120" s="462">
        <f t="shared" si="37"/>
        <v>0</v>
      </c>
      <c r="P120" s="469">
        <f t="shared" si="37"/>
        <v>0</v>
      </c>
      <c r="Q120" s="462">
        <f t="shared" si="37"/>
        <v>0</v>
      </c>
      <c r="R120" s="469">
        <f t="shared" si="37"/>
        <v>0</v>
      </c>
      <c r="S120" s="462">
        <f t="shared" si="37"/>
        <v>0</v>
      </c>
      <c r="T120" s="469">
        <f t="shared" si="37"/>
        <v>0</v>
      </c>
      <c r="U120" s="1"/>
      <c r="W120" s="462">
        <f t="shared" si="38"/>
        <v>2</v>
      </c>
      <c r="X120" s="452">
        <f t="shared" si="38"/>
        <v>1</v>
      </c>
      <c r="Y120" s="458">
        <f t="shared" si="38"/>
        <v>3</v>
      </c>
    </row>
    <row r="121" spans="2:25" ht="15" hidden="1" customHeight="1" x14ac:dyDescent="0.2">
      <c r="B121" s="444" t="s">
        <v>32</v>
      </c>
      <c r="C121" s="461">
        <f t="shared" si="39"/>
        <v>0</v>
      </c>
      <c r="D121" s="468">
        <f t="shared" si="37"/>
        <v>0</v>
      </c>
      <c r="E121" s="461">
        <f t="shared" si="37"/>
        <v>1</v>
      </c>
      <c r="F121" s="468">
        <f t="shared" si="37"/>
        <v>1</v>
      </c>
      <c r="G121" s="461">
        <f t="shared" si="37"/>
        <v>0</v>
      </c>
      <c r="H121" s="468">
        <f t="shared" si="37"/>
        <v>0</v>
      </c>
      <c r="I121" s="461">
        <f t="shared" si="37"/>
        <v>0</v>
      </c>
      <c r="J121" s="468">
        <f t="shared" si="37"/>
        <v>0</v>
      </c>
      <c r="K121" s="461">
        <f t="shared" si="37"/>
        <v>0</v>
      </c>
      <c r="L121" s="468">
        <f t="shared" si="37"/>
        <v>0</v>
      </c>
      <c r="M121" s="461">
        <f t="shared" si="37"/>
        <v>2</v>
      </c>
      <c r="N121" s="468">
        <f t="shared" si="37"/>
        <v>0</v>
      </c>
      <c r="O121" s="461">
        <f t="shared" si="37"/>
        <v>0</v>
      </c>
      <c r="P121" s="468">
        <f t="shared" si="37"/>
        <v>0</v>
      </c>
      <c r="Q121" s="461">
        <f t="shared" si="37"/>
        <v>0</v>
      </c>
      <c r="R121" s="468">
        <f t="shared" si="37"/>
        <v>0</v>
      </c>
      <c r="S121" s="461">
        <f t="shared" si="37"/>
        <v>0</v>
      </c>
      <c r="T121" s="468">
        <f t="shared" si="37"/>
        <v>0</v>
      </c>
      <c r="U121" s="1"/>
      <c r="W121" s="461">
        <f t="shared" si="38"/>
        <v>3</v>
      </c>
      <c r="X121" s="450">
        <f t="shared" si="38"/>
        <v>1</v>
      </c>
      <c r="Y121" s="457">
        <f t="shared" si="38"/>
        <v>4</v>
      </c>
    </row>
    <row r="122" spans="2:25" ht="15" hidden="1" customHeight="1" x14ac:dyDescent="0.2">
      <c r="B122" s="443" t="s">
        <v>33</v>
      </c>
      <c r="C122" s="461">
        <f t="shared" si="39"/>
        <v>0</v>
      </c>
      <c r="D122" s="468">
        <f t="shared" si="37"/>
        <v>0</v>
      </c>
      <c r="E122" s="461">
        <f t="shared" si="37"/>
        <v>1</v>
      </c>
      <c r="F122" s="468">
        <f t="shared" si="37"/>
        <v>1</v>
      </c>
      <c r="G122" s="461">
        <f t="shared" si="37"/>
        <v>0</v>
      </c>
      <c r="H122" s="468">
        <f t="shared" si="37"/>
        <v>0</v>
      </c>
      <c r="I122" s="461">
        <f t="shared" si="37"/>
        <v>0</v>
      </c>
      <c r="J122" s="468">
        <f t="shared" si="37"/>
        <v>0</v>
      </c>
      <c r="K122" s="461">
        <f t="shared" si="37"/>
        <v>0</v>
      </c>
      <c r="L122" s="468">
        <f t="shared" si="37"/>
        <v>0</v>
      </c>
      <c r="M122" s="461">
        <f t="shared" si="37"/>
        <v>2</v>
      </c>
      <c r="N122" s="468">
        <f t="shared" si="37"/>
        <v>0</v>
      </c>
      <c r="O122" s="461">
        <f t="shared" si="37"/>
        <v>0</v>
      </c>
      <c r="P122" s="468">
        <f t="shared" si="37"/>
        <v>0</v>
      </c>
      <c r="Q122" s="461">
        <f t="shared" si="37"/>
        <v>0</v>
      </c>
      <c r="R122" s="468">
        <f t="shared" si="37"/>
        <v>0</v>
      </c>
      <c r="S122" s="461">
        <f t="shared" si="37"/>
        <v>0</v>
      </c>
      <c r="T122" s="468">
        <f t="shared" si="37"/>
        <v>0</v>
      </c>
      <c r="U122" s="1"/>
      <c r="W122" s="461">
        <f t="shared" si="38"/>
        <v>3</v>
      </c>
      <c r="X122" s="450">
        <f t="shared" si="38"/>
        <v>1</v>
      </c>
      <c r="Y122" s="457">
        <f t="shared" si="38"/>
        <v>4</v>
      </c>
    </row>
    <row r="123" spans="2:25" ht="15" hidden="1" customHeight="1" x14ac:dyDescent="0.2">
      <c r="B123" s="445" t="s">
        <v>34</v>
      </c>
      <c r="C123" s="461">
        <f t="shared" si="39"/>
        <v>0</v>
      </c>
      <c r="D123" s="468">
        <f t="shared" si="37"/>
        <v>0</v>
      </c>
      <c r="E123" s="461">
        <f t="shared" si="37"/>
        <v>1</v>
      </c>
      <c r="F123" s="468">
        <f t="shared" si="37"/>
        <v>1</v>
      </c>
      <c r="G123" s="461">
        <f t="shared" si="37"/>
        <v>0</v>
      </c>
      <c r="H123" s="468">
        <f t="shared" si="37"/>
        <v>0</v>
      </c>
      <c r="I123" s="461">
        <f t="shared" si="37"/>
        <v>0</v>
      </c>
      <c r="J123" s="468">
        <f t="shared" si="37"/>
        <v>0</v>
      </c>
      <c r="K123" s="461">
        <f t="shared" si="37"/>
        <v>0</v>
      </c>
      <c r="L123" s="468">
        <f t="shared" si="37"/>
        <v>0</v>
      </c>
      <c r="M123" s="461">
        <f t="shared" si="37"/>
        <v>2</v>
      </c>
      <c r="N123" s="468">
        <f t="shared" si="37"/>
        <v>0</v>
      </c>
      <c r="O123" s="461">
        <f t="shared" si="37"/>
        <v>0</v>
      </c>
      <c r="P123" s="468">
        <f t="shared" si="37"/>
        <v>0</v>
      </c>
      <c r="Q123" s="461">
        <f t="shared" si="37"/>
        <v>0</v>
      </c>
      <c r="R123" s="468">
        <f t="shared" si="37"/>
        <v>1</v>
      </c>
      <c r="S123" s="461">
        <f t="shared" si="37"/>
        <v>0</v>
      </c>
      <c r="T123" s="468">
        <f t="shared" si="37"/>
        <v>0</v>
      </c>
      <c r="U123" s="1"/>
      <c r="W123" s="461">
        <f t="shared" si="38"/>
        <v>3</v>
      </c>
      <c r="X123" s="450">
        <f t="shared" si="38"/>
        <v>2</v>
      </c>
      <c r="Y123" s="457">
        <f t="shared" si="38"/>
        <v>5</v>
      </c>
    </row>
    <row r="124" spans="2:25" ht="15" hidden="1" customHeight="1" x14ac:dyDescent="0.2">
      <c r="B124" s="443" t="s">
        <v>35</v>
      </c>
      <c r="C124" s="463">
        <f t="shared" si="39"/>
        <v>0</v>
      </c>
      <c r="D124" s="470">
        <f t="shared" si="37"/>
        <v>0</v>
      </c>
      <c r="E124" s="463">
        <f t="shared" si="37"/>
        <v>1</v>
      </c>
      <c r="F124" s="470">
        <f t="shared" si="37"/>
        <v>1</v>
      </c>
      <c r="G124" s="463">
        <f t="shared" si="37"/>
        <v>0</v>
      </c>
      <c r="H124" s="470">
        <f t="shared" si="37"/>
        <v>0</v>
      </c>
      <c r="I124" s="463">
        <f t="shared" si="37"/>
        <v>1</v>
      </c>
      <c r="J124" s="470">
        <f t="shared" si="37"/>
        <v>0</v>
      </c>
      <c r="K124" s="463">
        <f t="shared" si="37"/>
        <v>0</v>
      </c>
      <c r="L124" s="470">
        <f t="shared" si="37"/>
        <v>0</v>
      </c>
      <c r="M124" s="463">
        <f t="shared" si="37"/>
        <v>2</v>
      </c>
      <c r="N124" s="470">
        <f t="shared" si="37"/>
        <v>0</v>
      </c>
      <c r="O124" s="463">
        <f t="shared" si="37"/>
        <v>0</v>
      </c>
      <c r="P124" s="470">
        <f t="shared" si="37"/>
        <v>0</v>
      </c>
      <c r="Q124" s="463">
        <f t="shared" si="37"/>
        <v>0</v>
      </c>
      <c r="R124" s="470">
        <f t="shared" si="37"/>
        <v>2</v>
      </c>
      <c r="S124" s="463">
        <f t="shared" si="37"/>
        <v>1</v>
      </c>
      <c r="T124" s="470">
        <f t="shared" si="37"/>
        <v>0</v>
      </c>
      <c r="U124" s="1"/>
      <c r="W124" s="463">
        <f t="shared" si="38"/>
        <v>5</v>
      </c>
      <c r="X124" s="454">
        <f t="shared" si="38"/>
        <v>3</v>
      </c>
      <c r="Y124" s="459">
        <f t="shared" si="38"/>
        <v>8</v>
      </c>
    </row>
    <row r="125" spans="2:25" ht="15" hidden="1" customHeight="1" x14ac:dyDescent="0.2">
      <c r="B125" s="443" t="s">
        <v>36</v>
      </c>
      <c r="C125" s="461">
        <f t="shared" si="39"/>
        <v>0</v>
      </c>
      <c r="D125" s="468">
        <f t="shared" si="37"/>
        <v>0</v>
      </c>
      <c r="E125" s="461">
        <f t="shared" si="37"/>
        <v>2</v>
      </c>
      <c r="F125" s="468">
        <f t="shared" si="37"/>
        <v>2</v>
      </c>
      <c r="G125" s="461">
        <f t="shared" si="37"/>
        <v>0</v>
      </c>
      <c r="H125" s="468">
        <f t="shared" si="37"/>
        <v>0</v>
      </c>
      <c r="I125" s="461">
        <f t="shared" si="37"/>
        <v>1</v>
      </c>
      <c r="J125" s="468">
        <f t="shared" si="37"/>
        <v>0</v>
      </c>
      <c r="K125" s="461">
        <f t="shared" si="37"/>
        <v>0</v>
      </c>
      <c r="L125" s="468">
        <f t="shared" si="37"/>
        <v>0</v>
      </c>
      <c r="M125" s="461">
        <f t="shared" si="37"/>
        <v>3</v>
      </c>
      <c r="N125" s="468">
        <f t="shared" si="37"/>
        <v>0</v>
      </c>
      <c r="O125" s="461">
        <f t="shared" si="37"/>
        <v>0</v>
      </c>
      <c r="P125" s="468">
        <f t="shared" si="37"/>
        <v>0</v>
      </c>
      <c r="Q125" s="461">
        <f t="shared" si="37"/>
        <v>0</v>
      </c>
      <c r="R125" s="468">
        <f t="shared" si="37"/>
        <v>2</v>
      </c>
      <c r="S125" s="461">
        <f t="shared" si="37"/>
        <v>1</v>
      </c>
      <c r="T125" s="468">
        <f t="shared" si="37"/>
        <v>0</v>
      </c>
      <c r="U125" s="1"/>
      <c r="W125" s="461">
        <f t="shared" si="38"/>
        <v>7</v>
      </c>
      <c r="X125" s="450">
        <f t="shared" si="38"/>
        <v>4</v>
      </c>
      <c r="Y125" s="457">
        <f t="shared" si="38"/>
        <v>11</v>
      </c>
    </row>
    <row r="126" spans="2:25" ht="15" hidden="1" customHeight="1" x14ac:dyDescent="0.2">
      <c r="B126" s="443" t="s">
        <v>37</v>
      </c>
      <c r="C126" s="462">
        <f t="shared" si="39"/>
        <v>0</v>
      </c>
      <c r="D126" s="469">
        <f t="shared" si="37"/>
        <v>0</v>
      </c>
      <c r="E126" s="462">
        <f t="shared" si="37"/>
        <v>2</v>
      </c>
      <c r="F126" s="469">
        <f t="shared" si="37"/>
        <v>2</v>
      </c>
      <c r="G126" s="462">
        <f t="shared" si="37"/>
        <v>0</v>
      </c>
      <c r="H126" s="469">
        <f t="shared" si="37"/>
        <v>0</v>
      </c>
      <c r="I126" s="462">
        <f t="shared" si="37"/>
        <v>1</v>
      </c>
      <c r="J126" s="469">
        <f t="shared" si="37"/>
        <v>0</v>
      </c>
      <c r="K126" s="462">
        <f t="shared" si="37"/>
        <v>0</v>
      </c>
      <c r="L126" s="469">
        <f t="shared" si="37"/>
        <v>0</v>
      </c>
      <c r="M126" s="462">
        <f t="shared" si="37"/>
        <v>4</v>
      </c>
      <c r="N126" s="469">
        <f t="shared" si="37"/>
        <v>0</v>
      </c>
      <c r="O126" s="462">
        <f t="shared" si="37"/>
        <v>0</v>
      </c>
      <c r="P126" s="469">
        <f t="shared" si="37"/>
        <v>0</v>
      </c>
      <c r="Q126" s="462">
        <f t="shared" si="37"/>
        <v>0</v>
      </c>
      <c r="R126" s="469">
        <f t="shared" si="37"/>
        <v>2</v>
      </c>
      <c r="S126" s="462">
        <f t="shared" si="37"/>
        <v>1</v>
      </c>
      <c r="T126" s="469">
        <f t="shared" si="37"/>
        <v>0</v>
      </c>
      <c r="U126" s="1"/>
      <c r="W126" s="462">
        <f t="shared" si="38"/>
        <v>8</v>
      </c>
      <c r="X126" s="452">
        <f t="shared" si="38"/>
        <v>4</v>
      </c>
      <c r="Y126" s="458">
        <f t="shared" si="38"/>
        <v>12</v>
      </c>
    </row>
    <row r="127" spans="2:25" ht="15" hidden="1" customHeight="1" x14ac:dyDescent="0.2">
      <c r="B127" s="444" t="s">
        <v>38</v>
      </c>
      <c r="C127" s="461">
        <f t="shared" si="39"/>
        <v>1</v>
      </c>
      <c r="D127" s="468">
        <f t="shared" si="37"/>
        <v>2</v>
      </c>
      <c r="E127" s="461">
        <f t="shared" si="37"/>
        <v>2</v>
      </c>
      <c r="F127" s="468">
        <f t="shared" si="37"/>
        <v>2</v>
      </c>
      <c r="G127" s="461">
        <f t="shared" si="37"/>
        <v>0</v>
      </c>
      <c r="H127" s="468">
        <f t="shared" si="37"/>
        <v>0</v>
      </c>
      <c r="I127" s="461">
        <f t="shared" si="37"/>
        <v>1</v>
      </c>
      <c r="J127" s="468">
        <f t="shared" si="37"/>
        <v>1</v>
      </c>
      <c r="K127" s="461">
        <f t="shared" si="37"/>
        <v>0</v>
      </c>
      <c r="L127" s="468">
        <f t="shared" si="37"/>
        <v>0</v>
      </c>
      <c r="M127" s="461">
        <f t="shared" si="37"/>
        <v>4</v>
      </c>
      <c r="N127" s="468">
        <f t="shared" si="37"/>
        <v>2</v>
      </c>
      <c r="O127" s="461">
        <f t="shared" si="37"/>
        <v>0</v>
      </c>
      <c r="P127" s="468">
        <f t="shared" si="37"/>
        <v>0</v>
      </c>
      <c r="Q127" s="461">
        <f t="shared" si="37"/>
        <v>0</v>
      </c>
      <c r="R127" s="468">
        <f t="shared" si="37"/>
        <v>2</v>
      </c>
      <c r="S127" s="461">
        <f t="shared" si="37"/>
        <v>1</v>
      </c>
      <c r="T127" s="468">
        <f t="shared" si="37"/>
        <v>1</v>
      </c>
      <c r="U127" s="1"/>
      <c r="W127" s="461">
        <f t="shared" si="38"/>
        <v>9</v>
      </c>
      <c r="X127" s="450">
        <f t="shared" si="38"/>
        <v>10</v>
      </c>
      <c r="Y127" s="457">
        <f t="shared" si="38"/>
        <v>19</v>
      </c>
    </row>
    <row r="128" spans="2:25" ht="15" hidden="1" customHeight="1" x14ac:dyDescent="0.2">
      <c r="B128" s="443" t="s">
        <v>39</v>
      </c>
      <c r="C128" s="461">
        <f t="shared" si="39"/>
        <v>1</v>
      </c>
      <c r="D128" s="468">
        <f t="shared" si="37"/>
        <v>2</v>
      </c>
      <c r="E128" s="461">
        <f t="shared" si="37"/>
        <v>2</v>
      </c>
      <c r="F128" s="468">
        <f t="shared" si="37"/>
        <v>3</v>
      </c>
      <c r="G128" s="461">
        <f t="shared" si="37"/>
        <v>0</v>
      </c>
      <c r="H128" s="468">
        <f t="shared" si="37"/>
        <v>0</v>
      </c>
      <c r="I128" s="461">
        <f t="shared" si="37"/>
        <v>1</v>
      </c>
      <c r="J128" s="468">
        <f t="shared" si="37"/>
        <v>1</v>
      </c>
      <c r="K128" s="461">
        <f t="shared" si="37"/>
        <v>0</v>
      </c>
      <c r="L128" s="468">
        <f t="shared" si="37"/>
        <v>0</v>
      </c>
      <c r="M128" s="461">
        <f t="shared" si="37"/>
        <v>4</v>
      </c>
      <c r="N128" s="468">
        <f t="shared" si="37"/>
        <v>2</v>
      </c>
      <c r="O128" s="461">
        <f t="shared" si="37"/>
        <v>0</v>
      </c>
      <c r="P128" s="468">
        <f t="shared" si="37"/>
        <v>0</v>
      </c>
      <c r="Q128" s="461">
        <f t="shared" si="37"/>
        <v>0</v>
      </c>
      <c r="R128" s="468">
        <f t="shared" si="37"/>
        <v>2</v>
      </c>
      <c r="S128" s="461">
        <f t="shared" si="37"/>
        <v>2</v>
      </c>
      <c r="T128" s="468">
        <f t="shared" si="37"/>
        <v>1</v>
      </c>
      <c r="U128" s="1"/>
      <c r="W128" s="461">
        <f t="shared" si="38"/>
        <v>10</v>
      </c>
      <c r="X128" s="450">
        <f t="shared" si="38"/>
        <v>11</v>
      </c>
      <c r="Y128" s="457">
        <f t="shared" si="38"/>
        <v>21</v>
      </c>
    </row>
    <row r="129" spans="2:25" ht="15" hidden="1" customHeight="1" thickBot="1" x14ac:dyDescent="0.25">
      <c r="B129" s="446" t="s">
        <v>40</v>
      </c>
      <c r="C129" s="464">
        <f t="shared" si="39"/>
        <v>1</v>
      </c>
      <c r="D129" s="471">
        <f t="shared" si="37"/>
        <v>2</v>
      </c>
      <c r="E129" s="464">
        <f t="shared" si="37"/>
        <v>2</v>
      </c>
      <c r="F129" s="471">
        <f t="shared" si="37"/>
        <v>4</v>
      </c>
      <c r="G129" s="464">
        <f t="shared" si="37"/>
        <v>0</v>
      </c>
      <c r="H129" s="471">
        <f t="shared" si="37"/>
        <v>0</v>
      </c>
      <c r="I129" s="464">
        <f t="shared" si="37"/>
        <v>1</v>
      </c>
      <c r="J129" s="471">
        <f t="shared" si="37"/>
        <v>1</v>
      </c>
      <c r="K129" s="464">
        <f t="shared" si="37"/>
        <v>0</v>
      </c>
      <c r="L129" s="471">
        <f t="shared" si="37"/>
        <v>0</v>
      </c>
      <c r="M129" s="464">
        <f t="shared" si="37"/>
        <v>4</v>
      </c>
      <c r="N129" s="471">
        <f t="shared" si="37"/>
        <v>2</v>
      </c>
      <c r="O129" s="464">
        <f t="shared" si="37"/>
        <v>0</v>
      </c>
      <c r="P129" s="471">
        <f t="shared" si="37"/>
        <v>0</v>
      </c>
      <c r="Q129" s="464">
        <f t="shared" si="37"/>
        <v>0</v>
      </c>
      <c r="R129" s="471">
        <f t="shared" si="37"/>
        <v>2</v>
      </c>
      <c r="S129" s="464">
        <f t="shared" si="37"/>
        <v>2</v>
      </c>
      <c r="T129" s="471">
        <f t="shared" si="37"/>
        <v>1</v>
      </c>
      <c r="U129" s="1"/>
      <c r="W129" s="464">
        <f t="shared" si="38"/>
        <v>10</v>
      </c>
      <c r="X129" s="465">
        <f t="shared" si="38"/>
        <v>12</v>
      </c>
      <c r="Y129" s="460">
        <f t="shared" si="38"/>
        <v>22</v>
      </c>
    </row>
    <row r="130" spans="2:25" ht="15" customHeight="1" x14ac:dyDescent="0.2">
      <c r="C130" s="5"/>
      <c r="D130" s="9"/>
      <c r="K130" s="9"/>
      <c r="L130" s="9"/>
      <c r="M130" s="9"/>
      <c r="N130" s="9"/>
      <c r="O130" s="9"/>
      <c r="P130" s="9"/>
      <c r="Q130" s="9"/>
      <c r="R130" s="9"/>
      <c r="W130" s="9"/>
      <c r="X130" s="9"/>
      <c r="Y130" s="7"/>
    </row>
    <row r="131" spans="2:25" ht="15" customHeight="1" x14ac:dyDescent="0.2">
      <c r="C131" s="5"/>
      <c r="D131" s="9"/>
      <c r="E131" s="129"/>
      <c r="F131" s="130" t="s">
        <v>42</v>
      </c>
      <c r="G131" s="131"/>
      <c r="H131" s="131"/>
      <c r="I131" s="132"/>
      <c r="J131" s="133" t="s">
        <v>0</v>
      </c>
      <c r="K131" s="9"/>
      <c r="L131" s="9"/>
      <c r="M131" s="9"/>
      <c r="N131" s="9"/>
      <c r="O131" s="9"/>
      <c r="P131" s="9"/>
      <c r="Q131" s="9"/>
      <c r="R131" s="9"/>
      <c r="W131" s="9"/>
      <c r="X131" s="9"/>
      <c r="Y131" s="7"/>
    </row>
    <row r="132" spans="2:25" s="7" customFormat="1" ht="15" customHeight="1" thickBot="1" x14ac:dyDescent="0.25">
      <c r="C132" s="5"/>
      <c r="D132" s="9"/>
      <c r="E132" s="53"/>
      <c r="F132" s="54"/>
      <c r="G132" s="5"/>
      <c r="H132" s="5"/>
      <c r="I132" s="5"/>
      <c r="J132" s="8"/>
      <c r="K132" s="9"/>
      <c r="L132" s="9"/>
      <c r="M132" s="9"/>
      <c r="N132" s="9"/>
      <c r="O132" s="9"/>
      <c r="P132" s="9"/>
      <c r="Q132" s="9"/>
      <c r="R132" s="9"/>
      <c r="U132" s="24"/>
      <c r="V132" s="24"/>
      <c r="W132" s="9"/>
      <c r="X132" s="9"/>
    </row>
    <row r="133" spans="2:25" s="44" customFormat="1" ht="30" customHeight="1" thickBot="1" x14ac:dyDescent="0.3">
      <c r="B133" s="62" t="s">
        <v>41</v>
      </c>
      <c r="C133" s="1097" t="s">
        <v>11</v>
      </c>
      <c r="D133" s="1098"/>
      <c r="E133" s="1097" t="s">
        <v>43</v>
      </c>
      <c r="F133" s="1098"/>
      <c r="G133" s="1097" t="s">
        <v>44</v>
      </c>
      <c r="H133" s="1098"/>
      <c r="I133" s="1097" t="s">
        <v>45</v>
      </c>
      <c r="J133" s="1098"/>
      <c r="K133" s="1097" t="s">
        <v>46</v>
      </c>
      <c r="L133" s="1098"/>
      <c r="M133" s="1097" t="s">
        <v>3</v>
      </c>
      <c r="N133" s="1098"/>
      <c r="O133" s="1097" t="s">
        <v>47</v>
      </c>
      <c r="P133" s="1098"/>
      <c r="Q133" s="1097" t="s">
        <v>7</v>
      </c>
      <c r="R133" s="1098"/>
      <c r="T133" s="1102" t="s">
        <v>107</v>
      </c>
      <c r="U133" s="1103"/>
      <c r="V133" s="45"/>
      <c r="W133" s="1108" t="str">
        <f>B133</f>
        <v>Near Miss</v>
      </c>
      <c r="X133" s="1109"/>
      <c r="Y133" s="1110"/>
    </row>
    <row r="134" spans="2:25" s="44" customFormat="1" ht="30" customHeight="1" thickBot="1" x14ac:dyDescent="0.3">
      <c r="B134" s="657" t="str">
        <f>T7</f>
        <v>2011  ~  2012</v>
      </c>
      <c r="C134" s="184" t="s">
        <v>6</v>
      </c>
      <c r="D134" s="185" t="s">
        <v>4</v>
      </c>
      <c r="E134" s="184" t="s">
        <v>6</v>
      </c>
      <c r="F134" s="185" t="s">
        <v>4</v>
      </c>
      <c r="G134" s="184" t="s">
        <v>6</v>
      </c>
      <c r="H134" s="185" t="s">
        <v>4</v>
      </c>
      <c r="I134" s="184" t="s">
        <v>6</v>
      </c>
      <c r="J134" s="185" t="s">
        <v>4</v>
      </c>
      <c r="K134" s="184" t="s">
        <v>6</v>
      </c>
      <c r="L134" s="185" t="s">
        <v>4</v>
      </c>
      <c r="M134" s="184" t="s">
        <v>6</v>
      </c>
      <c r="N134" s="185" t="s">
        <v>4</v>
      </c>
      <c r="O134" s="184" t="s">
        <v>6</v>
      </c>
      <c r="P134" s="185" t="s">
        <v>4</v>
      </c>
      <c r="Q134" s="184" t="s">
        <v>6</v>
      </c>
      <c r="R134" s="185" t="s">
        <v>4</v>
      </c>
      <c r="T134" s="142" t="s">
        <v>74</v>
      </c>
      <c r="U134" s="143" t="s">
        <v>1</v>
      </c>
      <c r="V134" s="45"/>
      <c r="W134" s="184" t="s">
        <v>6</v>
      </c>
      <c r="X134" s="185" t="s">
        <v>4</v>
      </c>
      <c r="Y134" s="67" t="s">
        <v>28</v>
      </c>
    </row>
    <row r="135" spans="2:25" ht="15" customHeight="1" x14ac:dyDescent="0.2">
      <c r="B135" s="63" t="s">
        <v>30</v>
      </c>
      <c r="C135" s="84"/>
      <c r="D135" s="85"/>
      <c r="E135" s="26"/>
      <c r="F135" s="845">
        <v>1</v>
      </c>
      <c r="G135" s="84"/>
      <c r="H135" s="36"/>
      <c r="I135" s="26"/>
      <c r="J135" s="850">
        <v>1</v>
      </c>
      <c r="K135" s="109"/>
      <c r="L135" s="85"/>
      <c r="M135" s="26"/>
      <c r="N135" s="27"/>
      <c r="O135" s="109"/>
      <c r="P135" s="85"/>
      <c r="Q135" s="26"/>
      <c r="R135" s="27"/>
      <c r="S135" s="10"/>
      <c r="T135" s="148">
        <v>3</v>
      </c>
      <c r="U135" s="149"/>
      <c r="W135" s="172">
        <f>I135+K135+M135+O135+G135+E135+C135+Q135</f>
        <v>0</v>
      </c>
      <c r="X135" s="206">
        <f>J135+L135+N135+P135+H135+F135+D135+R135</f>
        <v>2</v>
      </c>
      <c r="Y135" s="68">
        <f>W135+X135</f>
        <v>2</v>
      </c>
    </row>
    <row r="136" spans="2:25" ht="15" customHeight="1" x14ac:dyDescent="0.2">
      <c r="B136" s="63" t="s">
        <v>31</v>
      </c>
      <c r="C136" s="22"/>
      <c r="D136" s="87"/>
      <c r="E136" s="16"/>
      <c r="F136" s="23">
        <v>0</v>
      </c>
      <c r="G136" s="22"/>
      <c r="H136" s="586">
        <v>1</v>
      </c>
      <c r="I136" s="16"/>
      <c r="J136" s="15"/>
      <c r="K136" s="110"/>
      <c r="L136" s="87"/>
      <c r="M136" s="16"/>
      <c r="N136" s="15"/>
      <c r="O136" s="110"/>
      <c r="P136" s="581">
        <v>1</v>
      </c>
      <c r="Q136" s="16"/>
      <c r="R136" s="580">
        <v>1</v>
      </c>
      <c r="S136" s="10"/>
      <c r="T136" s="146">
        <v>3</v>
      </c>
      <c r="U136" s="147"/>
      <c r="W136" s="174">
        <f>I136+K136+M136+O136+G136+E136+C136+Q136</f>
        <v>0</v>
      </c>
      <c r="X136" s="207">
        <f>J136+L136+N136+P136+H136+F136+D136+R136</f>
        <v>3</v>
      </c>
      <c r="Y136" s="69">
        <f t="shared" ref="Y136:Y147" si="40">W136+X136</f>
        <v>3</v>
      </c>
    </row>
    <row r="137" spans="2:25" ht="15" customHeight="1" x14ac:dyDescent="0.2">
      <c r="B137" s="63" t="s">
        <v>58</v>
      </c>
      <c r="C137" s="22"/>
      <c r="D137" s="87"/>
      <c r="E137" s="16"/>
      <c r="F137" s="553">
        <v>1</v>
      </c>
      <c r="G137" s="22"/>
      <c r="H137" s="25"/>
      <c r="I137" s="16"/>
      <c r="J137" s="15"/>
      <c r="K137" s="110"/>
      <c r="L137" s="87"/>
      <c r="M137" s="16"/>
      <c r="N137" s="15"/>
      <c r="O137" s="110"/>
      <c r="P137" s="87"/>
      <c r="Q137" s="16"/>
      <c r="R137" s="15"/>
      <c r="S137" s="10"/>
      <c r="T137" s="150">
        <v>3</v>
      </c>
      <c r="U137" s="151"/>
      <c r="W137" s="174">
        <f t="shared" ref="W137:X147" si="41">I137+K137+M137+O137+G137+E137+C137+Q137</f>
        <v>0</v>
      </c>
      <c r="X137" s="207">
        <f t="shared" si="41"/>
        <v>1</v>
      </c>
      <c r="Y137" s="69">
        <f t="shared" si="40"/>
        <v>1</v>
      </c>
    </row>
    <row r="138" spans="2:25" ht="15" customHeight="1" x14ac:dyDescent="0.25">
      <c r="B138" s="64" t="s">
        <v>32</v>
      </c>
      <c r="C138" s="88"/>
      <c r="D138" s="89"/>
      <c r="E138" s="578">
        <v>1</v>
      </c>
      <c r="F138" s="32"/>
      <c r="G138" s="651"/>
      <c r="H138" s="652"/>
      <c r="I138" s="30"/>
      <c r="J138" s="31"/>
      <c r="K138" s="112"/>
      <c r="L138" s="89"/>
      <c r="M138" s="30"/>
      <c r="N138" s="31"/>
      <c r="O138" s="112"/>
      <c r="P138" s="89"/>
      <c r="Q138" s="30"/>
      <c r="R138" s="31"/>
      <c r="S138" s="10"/>
      <c r="T138" s="146">
        <v>2</v>
      </c>
      <c r="U138" s="147"/>
      <c r="W138" s="176">
        <f t="shared" si="41"/>
        <v>1</v>
      </c>
      <c r="X138" s="208">
        <f t="shared" si="41"/>
        <v>0</v>
      </c>
      <c r="Y138" s="70">
        <f t="shared" si="40"/>
        <v>1</v>
      </c>
    </row>
    <row r="139" spans="2:25" ht="15" customHeight="1" x14ac:dyDescent="0.25">
      <c r="B139" s="63" t="s">
        <v>33</v>
      </c>
      <c r="C139" s="91"/>
      <c r="D139" s="581">
        <v>1</v>
      </c>
      <c r="E139" s="92"/>
      <c r="F139" s="23"/>
      <c r="G139" s="22"/>
      <c r="H139" s="25"/>
      <c r="I139" s="16"/>
      <c r="J139" s="580">
        <v>1</v>
      </c>
      <c r="K139" s="111"/>
      <c r="L139" s="87"/>
      <c r="M139" s="16"/>
      <c r="N139" s="160"/>
      <c r="O139" s="111"/>
      <c r="P139" s="87"/>
      <c r="Q139" s="92"/>
      <c r="R139" s="15"/>
      <c r="S139" s="10"/>
      <c r="T139" s="146">
        <v>2</v>
      </c>
      <c r="U139" s="147"/>
      <c r="W139" s="174">
        <f t="shared" si="41"/>
        <v>0</v>
      </c>
      <c r="X139" s="207">
        <f t="shared" si="41"/>
        <v>2</v>
      </c>
      <c r="Y139" s="69">
        <f t="shared" si="40"/>
        <v>2</v>
      </c>
    </row>
    <row r="140" spans="2:25" ht="15" customHeight="1" x14ac:dyDescent="0.25">
      <c r="B140" s="65" t="s">
        <v>34</v>
      </c>
      <c r="C140" s="93"/>
      <c r="D140" s="94"/>
      <c r="E140" s="33"/>
      <c r="F140" s="35"/>
      <c r="G140" s="851">
        <v>1</v>
      </c>
      <c r="H140" s="95"/>
      <c r="I140" s="33"/>
      <c r="J140" s="34"/>
      <c r="K140" s="108"/>
      <c r="L140" s="94"/>
      <c r="M140" s="575">
        <v>1</v>
      </c>
      <c r="N140" s="161"/>
      <c r="O140" s="830">
        <v>1</v>
      </c>
      <c r="P140" s="94"/>
      <c r="Q140" s="33"/>
      <c r="R140" s="34"/>
      <c r="S140" s="10"/>
      <c r="T140" s="146">
        <v>3</v>
      </c>
      <c r="U140" s="147">
        <v>1</v>
      </c>
      <c r="W140" s="178">
        <f t="shared" si="41"/>
        <v>3</v>
      </c>
      <c r="X140" s="209">
        <f t="shared" si="41"/>
        <v>0</v>
      </c>
      <c r="Y140" s="71">
        <f t="shared" si="40"/>
        <v>3</v>
      </c>
    </row>
    <row r="141" spans="2:25" ht="15" customHeight="1" x14ac:dyDescent="0.25">
      <c r="B141" s="63" t="s">
        <v>35</v>
      </c>
      <c r="C141" s="547">
        <v>1</v>
      </c>
      <c r="D141" s="87"/>
      <c r="E141" s="16"/>
      <c r="F141" s="23"/>
      <c r="G141" s="22"/>
      <c r="H141" s="25"/>
      <c r="I141" s="16"/>
      <c r="J141" s="15"/>
      <c r="K141" s="110"/>
      <c r="L141" s="87"/>
      <c r="M141" s="545">
        <v>1</v>
      </c>
      <c r="N141" s="15"/>
      <c r="O141" s="110"/>
      <c r="P141" s="157"/>
      <c r="Q141" s="16"/>
      <c r="R141" s="15"/>
      <c r="S141" s="10"/>
      <c r="T141" s="148">
        <v>4</v>
      </c>
      <c r="U141" s="149">
        <v>1</v>
      </c>
      <c r="W141" s="174">
        <f t="shared" si="41"/>
        <v>2</v>
      </c>
      <c r="X141" s="207">
        <f t="shared" si="41"/>
        <v>0</v>
      </c>
      <c r="Y141" s="70">
        <f t="shared" si="40"/>
        <v>2</v>
      </c>
    </row>
    <row r="142" spans="2:25" ht="15" customHeight="1" x14ac:dyDescent="0.25">
      <c r="B142" s="63" t="s">
        <v>36</v>
      </c>
      <c r="C142" s="91"/>
      <c r="D142" s="87"/>
      <c r="E142" s="92"/>
      <c r="F142" s="23"/>
      <c r="G142" s="22"/>
      <c r="H142" s="25"/>
      <c r="I142" s="542">
        <v>1</v>
      </c>
      <c r="J142" s="15"/>
      <c r="K142" s="110"/>
      <c r="L142" s="87"/>
      <c r="M142" s="92"/>
      <c r="N142" s="580">
        <v>1</v>
      </c>
      <c r="O142" s="110"/>
      <c r="P142" s="87"/>
      <c r="Q142" s="16"/>
      <c r="R142" s="15"/>
      <c r="S142" s="10"/>
      <c r="T142" s="146">
        <v>3</v>
      </c>
      <c r="U142" s="147">
        <v>2</v>
      </c>
      <c r="W142" s="174">
        <f t="shared" si="41"/>
        <v>1</v>
      </c>
      <c r="X142" s="207">
        <f t="shared" si="41"/>
        <v>1</v>
      </c>
      <c r="Y142" s="69">
        <f t="shared" si="40"/>
        <v>2</v>
      </c>
    </row>
    <row r="143" spans="2:25" ht="15" customHeight="1" x14ac:dyDescent="0.2">
      <c r="B143" s="63" t="s">
        <v>37</v>
      </c>
      <c r="C143" s="22"/>
      <c r="D143" s="87"/>
      <c r="E143" s="16"/>
      <c r="F143" s="23"/>
      <c r="G143" s="22"/>
      <c r="H143" s="25"/>
      <c r="I143" s="16"/>
      <c r="J143" s="544">
        <v>1</v>
      </c>
      <c r="K143" s="110"/>
      <c r="L143" s="543">
        <v>1</v>
      </c>
      <c r="M143" s="16"/>
      <c r="N143" s="15"/>
      <c r="O143" s="110"/>
      <c r="P143" s="87"/>
      <c r="Q143" s="16"/>
      <c r="R143" s="15"/>
      <c r="S143" s="10"/>
      <c r="T143" s="150">
        <v>3</v>
      </c>
      <c r="U143" s="151"/>
      <c r="W143" s="178">
        <f t="shared" si="41"/>
        <v>0</v>
      </c>
      <c r="X143" s="209">
        <f t="shared" si="41"/>
        <v>2</v>
      </c>
      <c r="Y143" s="71">
        <f t="shared" si="40"/>
        <v>2</v>
      </c>
    </row>
    <row r="144" spans="2:25" ht="15" customHeight="1" x14ac:dyDescent="0.2">
      <c r="B144" s="64" t="s">
        <v>38</v>
      </c>
      <c r="C144" s="88"/>
      <c r="D144" s="89"/>
      <c r="E144" s="30"/>
      <c r="F144" s="588">
        <v>1</v>
      </c>
      <c r="G144" s="88"/>
      <c r="H144" s="90"/>
      <c r="I144" s="30"/>
      <c r="J144" s="31"/>
      <c r="K144" s="112"/>
      <c r="L144" s="89"/>
      <c r="M144" s="30"/>
      <c r="N144" s="754">
        <v>1</v>
      </c>
      <c r="O144" s="112"/>
      <c r="P144" s="89"/>
      <c r="Q144" s="30"/>
      <c r="R144" s="31"/>
      <c r="S144" s="10"/>
      <c r="T144" s="146">
        <v>9</v>
      </c>
      <c r="U144" s="147"/>
      <c r="W144" s="174">
        <f t="shared" si="41"/>
        <v>0</v>
      </c>
      <c r="X144" s="207">
        <f t="shared" si="41"/>
        <v>2</v>
      </c>
      <c r="Y144" s="69">
        <f t="shared" si="40"/>
        <v>2</v>
      </c>
    </row>
    <row r="145" spans="2:25" ht="15" customHeight="1" x14ac:dyDescent="0.2">
      <c r="B145" s="63" t="s">
        <v>39</v>
      </c>
      <c r="C145" s="22"/>
      <c r="D145" s="87"/>
      <c r="E145" s="16"/>
      <c r="F145" s="23"/>
      <c r="G145" s="16"/>
      <c r="H145" s="15"/>
      <c r="I145" s="16"/>
      <c r="J145" s="580">
        <v>1</v>
      </c>
      <c r="K145" s="110"/>
      <c r="L145" s="87"/>
      <c r="M145" s="16"/>
      <c r="N145" s="15"/>
      <c r="O145" s="110"/>
      <c r="P145" s="87"/>
      <c r="Q145" s="16"/>
      <c r="R145" s="15"/>
      <c r="S145" s="10"/>
      <c r="T145" s="146">
        <v>2</v>
      </c>
      <c r="U145" s="147">
        <v>1</v>
      </c>
      <c r="W145" s="174">
        <f t="shared" si="41"/>
        <v>0</v>
      </c>
      <c r="X145" s="207">
        <f t="shared" si="41"/>
        <v>1</v>
      </c>
      <c r="Y145" s="69">
        <f t="shared" si="40"/>
        <v>1</v>
      </c>
    </row>
    <row r="146" spans="2:25" ht="15" customHeight="1" thickBot="1" x14ac:dyDescent="0.25">
      <c r="B146" s="63" t="s">
        <v>40</v>
      </c>
      <c r="C146" s="96"/>
      <c r="D146" s="97"/>
      <c r="E146" s="115"/>
      <c r="F146" s="98"/>
      <c r="G146" s="96"/>
      <c r="H146" s="29"/>
      <c r="I146" s="115"/>
      <c r="J146" s="28"/>
      <c r="K146" s="848">
        <v>1</v>
      </c>
      <c r="L146" s="97"/>
      <c r="M146" s="115"/>
      <c r="N146" s="28"/>
      <c r="O146" s="113"/>
      <c r="P146" s="849">
        <v>2</v>
      </c>
      <c r="Q146" s="115"/>
      <c r="R146" s="28"/>
      <c r="S146" s="10"/>
      <c r="T146" s="146">
        <v>3</v>
      </c>
      <c r="U146" s="147">
        <v>1</v>
      </c>
      <c r="W146" s="199">
        <f t="shared" si="41"/>
        <v>1</v>
      </c>
      <c r="X146" s="210">
        <f t="shared" si="41"/>
        <v>2</v>
      </c>
      <c r="Y146" s="72">
        <f t="shared" si="40"/>
        <v>3</v>
      </c>
    </row>
    <row r="147" spans="2:25" s="2" customFormat="1" ht="15" customHeight="1" thickBot="1" x14ac:dyDescent="0.25">
      <c r="B147" s="66" t="s">
        <v>29</v>
      </c>
      <c r="C147" s="83">
        <f>SUM(C135:C146)</f>
        <v>1</v>
      </c>
      <c r="D147" s="82">
        <f t="shared" ref="D147:R147" si="42">SUM(D135:D146)</f>
        <v>1</v>
      </c>
      <c r="E147" s="83">
        <f>SUM(E135:E146)</f>
        <v>1</v>
      </c>
      <c r="F147" s="82">
        <f t="shared" si="42"/>
        <v>3</v>
      </c>
      <c r="G147" s="83">
        <f t="shared" si="42"/>
        <v>1</v>
      </c>
      <c r="H147" s="82">
        <f t="shared" si="42"/>
        <v>1</v>
      </c>
      <c r="I147" s="83">
        <f t="shared" si="42"/>
        <v>1</v>
      </c>
      <c r="J147" s="82">
        <f t="shared" si="42"/>
        <v>4</v>
      </c>
      <c r="K147" s="83">
        <f t="shared" si="42"/>
        <v>1</v>
      </c>
      <c r="L147" s="82">
        <f t="shared" si="42"/>
        <v>1</v>
      </c>
      <c r="M147" s="83">
        <f t="shared" si="42"/>
        <v>2</v>
      </c>
      <c r="N147" s="82">
        <f t="shared" si="42"/>
        <v>2</v>
      </c>
      <c r="O147" s="83">
        <f t="shared" si="42"/>
        <v>1</v>
      </c>
      <c r="P147" s="82">
        <f t="shared" si="42"/>
        <v>3</v>
      </c>
      <c r="Q147" s="83">
        <f t="shared" si="42"/>
        <v>0</v>
      </c>
      <c r="R147" s="82">
        <f t="shared" si="42"/>
        <v>1</v>
      </c>
      <c r="T147" s="59">
        <f>SUM(T135:T146)</f>
        <v>40</v>
      </c>
      <c r="U147" s="56">
        <f>SUM(U135:U146)</f>
        <v>6</v>
      </c>
      <c r="V147" s="14"/>
      <c r="W147" s="55">
        <f t="shared" si="41"/>
        <v>8</v>
      </c>
      <c r="X147" s="56">
        <f t="shared" si="41"/>
        <v>16</v>
      </c>
      <c r="Y147" s="57">
        <f t="shared" si="40"/>
        <v>24</v>
      </c>
    </row>
    <row r="148" spans="2:25" ht="15" hidden="1" customHeight="1" x14ac:dyDescent="0.2">
      <c r="B148" s="442" t="s">
        <v>30</v>
      </c>
      <c r="C148" s="447">
        <f>C135</f>
        <v>0</v>
      </c>
      <c r="D148" s="467">
        <f t="shared" ref="D148:P148" si="43">D135</f>
        <v>0</v>
      </c>
      <c r="E148" s="447">
        <f t="shared" si="43"/>
        <v>0</v>
      </c>
      <c r="F148" s="467">
        <f t="shared" si="43"/>
        <v>1</v>
      </c>
      <c r="G148" s="447">
        <f t="shared" si="43"/>
        <v>0</v>
      </c>
      <c r="H148" s="467">
        <f t="shared" si="43"/>
        <v>0</v>
      </c>
      <c r="I148" s="447">
        <f t="shared" si="43"/>
        <v>0</v>
      </c>
      <c r="J148" s="467">
        <f t="shared" si="43"/>
        <v>1</v>
      </c>
      <c r="K148" s="447">
        <f t="shared" si="43"/>
        <v>0</v>
      </c>
      <c r="L148" s="467">
        <f t="shared" si="43"/>
        <v>0</v>
      </c>
      <c r="M148" s="447">
        <f t="shared" si="43"/>
        <v>0</v>
      </c>
      <c r="N148" s="467">
        <f t="shared" si="43"/>
        <v>0</v>
      </c>
      <c r="O148" s="447">
        <f t="shared" si="43"/>
        <v>0</v>
      </c>
      <c r="P148" s="467">
        <f t="shared" si="43"/>
        <v>0</v>
      </c>
      <c r="Q148" s="447">
        <f>Q135</f>
        <v>0</v>
      </c>
      <c r="R148" s="467">
        <f>R135</f>
        <v>0</v>
      </c>
      <c r="S148" s="482"/>
      <c r="T148" s="483">
        <f>T135</f>
        <v>3</v>
      </c>
      <c r="U148" s="476">
        <f>U135</f>
        <v>0</v>
      </c>
      <c r="V148" s="14"/>
      <c r="W148" s="447">
        <f>W135</f>
        <v>0</v>
      </c>
      <c r="X148" s="449">
        <f>X135</f>
        <v>2</v>
      </c>
      <c r="Y148" s="456">
        <f>Y135</f>
        <v>2</v>
      </c>
    </row>
    <row r="149" spans="2:25" ht="15" hidden="1" customHeight="1" x14ac:dyDescent="0.2">
      <c r="B149" s="443" t="s">
        <v>31</v>
      </c>
      <c r="C149" s="461">
        <f>C136+C148</f>
        <v>0</v>
      </c>
      <c r="D149" s="468">
        <f t="shared" ref="D149:R159" si="44">D136+D148</f>
        <v>0</v>
      </c>
      <c r="E149" s="461">
        <f t="shared" si="44"/>
        <v>0</v>
      </c>
      <c r="F149" s="468">
        <f t="shared" si="44"/>
        <v>1</v>
      </c>
      <c r="G149" s="461">
        <f t="shared" si="44"/>
        <v>0</v>
      </c>
      <c r="H149" s="468">
        <f t="shared" si="44"/>
        <v>1</v>
      </c>
      <c r="I149" s="461">
        <f t="shared" si="44"/>
        <v>0</v>
      </c>
      <c r="J149" s="468">
        <f t="shared" si="44"/>
        <v>1</v>
      </c>
      <c r="K149" s="461">
        <f t="shared" si="44"/>
        <v>0</v>
      </c>
      <c r="L149" s="468">
        <f t="shared" si="44"/>
        <v>0</v>
      </c>
      <c r="M149" s="461">
        <f t="shared" si="44"/>
        <v>0</v>
      </c>
      <c r="N149" s="468">
        <f t="shared" si="44"/>
        <v>0</v>
      </c>
      <c r="O149" s="461">
        <f t="shared" si="44"/>
        <v>0</v>
      </c>
      <c r="P149" s="468">
        <f t="shared" si="44"/>
        <v>1</v>
      </c>
      <c r="Q149" s="461">
        <f t="shared" si="44"/>
        <v>0</v>
      </c>
      <c r="R149" s="468">
        <f t="shared" si="44"/>
        <v>1</v>
      </c>
      <c r="S149" s="482"/>
      <c r="T149" s="484">
        <f t="shared" ref="T149:U159" si="45">T136+T148</f>
        <v>6</v>
      </c>
      <c r="U149" s="477">
        <f t="shared" si="45"/>
        <v>0</v>
      </c>
      <c r="V149" s="14"/>
      <c r="W149" s="461">
        <f t="shared" ref="W149:Y159" si="46">W136+W148</f>
        <v>0</v>
      </c>
      <c r="X149" s="450">
        <f t="shared" si="46"/>
        <v>5</v>
      </c>
      <c r="Y149" s="457">
        <f t="shared" si="46"/>
        <v>5</v>
      </c>
    </row>
    <row r="150" spans="2:25" ht="15" hidden="1" customHeight="1" x14ac:dyDescent="0.2">
      <c r="B150" s="443" t="s">
        <v>58</v>
      </c>
      <c r="C150" s="462">
        <f t="shared" ref="C150:C159" si="47">C137+C149</f>
        <v>0</v>
      </c>
      <c r="D150" s="469">
        <f t="shared" si="44"/>
        <v>0</v>
      </c>
      <c r="E150" s="462">
        <f t="shared" si="44"/>
        <v>0</v>
      </c>
      <c r="F150" s="469">
        <f t="shared" si="44"/>
        <v>2</v>
      </c>
      <c r="G150" s="462">
        <f t="shared" si="44"/>
        <v>0</v>
      </c>
      <c r="H150" s="469">
        <f t="shared" si="44"/>
        <v>1</v>
      </c>
      <c r="I150" s="462">
        <f t="shared" si="44"/>
        <v>0</v>
      </c>
      <c r="J150" s="469">
        <f t="shared" si="44"/>
        <v>1</v>
      </c>
      <c r="K150" s="462">
        <f t="shared" si="44"/>
        <v>0</v>
      </c>
      <c r="L150" s="469">
        <f t="shared" si="44"/>
        <v>0</v>
      </c>
      <c r="M150" s="462">
        <f t="shared" si="44"/>
        <v>0</v>
      </c>
      <c r="N150" s="469">
        <f t="shared" si="44"/>
        <v>0</v>
      </c>
      <c r="O150" s="462">
        <f t="shared" si="44"/>
        <v>0</v>
      </c>
      <c r="P150" s="469">
        <f t="shared" si="44"/>
        <v>1</v>
      </c>
      <c r="Q150" s="462">
        <f t="shared" si="44"/>
        <v>0</v>
      </c>
      <c r="R150" s="469">
        <f t="shared" si="44"/>
        <v>1</v>
      </c>
      <c r="S150" s="482"/>
      <c r="T150" s="485">
        <f t="shared" si="45"/>
        <v>9</v>
      </c>
      <c r="U150" s="478">
        <f t="shared" si="45"/>
        <v>0</v>
      </c>
      <c r="V150" s="14"/>
      <c r="W150" s="462">
        <f t="shared" si="46"/>
        <v>0</v>
      </c>
      <c r="X150" s="452">
        <f t="shared" si="46"/>
        <v>6</v>
      </c>
      <c r="Y150" s="458">
        <f t="shared" si="46"/>
        <v>6</v>
      </c>
    </row>
    <row r="151" spans="2:25" ht="15" hidden="1" customHeight="1" x14ac:dyDescent="0.2">
      <c r="B151" s="444" t="s">
        <v>32</v>
      </c>
      <c r="C151" s="461">
        <f t="shared" si="47"/>
        <v>0</v>
      </c>
      <c r="D151" s="468">
        <f t="shared" si="44"/>
        <v>0</v>
      </c>
      <c r="E151" s="461">
        <f t="shared" si="44"/>
        <v>1</v>
      </c>
      <c r="F151" s="468">
        <f t="shared" si="44"/>
        <v>2</v>
      </c>
      <c r="G151" s="461">
        <f t="shared" si="44"/>
        <v>0</v>
      </c>
      <c r="H151" s="468">
        <f t="shared" si="44"/>
        <v>1</v>
      </c>
      <c r="I151" s="461">
        <f t="shared" si="44"/>
        <v>0</v>
      </c>
      <c r="J151" s="468">
        <f t="shared" si="44"/>
        <v>1</v>
      </c>
      <c r="K151" s="461">
        <f t="shared" si="44"/>
        <v>0</v>
      </c>
      <c r="L151" s="468">
        <f t="shared" si="44"/>
        <v>0</v>
      </c>
      <c r="M151" s="461">
        <f t="shared" si="44"/>
        <v>0</v>
      </c>
      <c r="N151" s="468">
        <f t="shared" si="44"/>
        <v>0</v>
      </c>
      <c r="O151" s="461">
        <f t="shared" si="44"/>
        <v>0</v>
      </c>
      <c r="P151" s="468">
        <f t="shared" si="44"/>
        <v>1</v>
      </c>
      <c r="Q151" s="461">
        <f t="shared" si="44"/>
        <v>0</v>
      </c>
      <c r="R151" s="468">
        <f t="shared" si="44"/>
        <v>1</v>
      </c>
      <c r="S151" s="482"/>
      <c r="T151" s="484">
        <f t="shared" si="45"/>
        <v>11</v>
      </c>
      <c r="U151" s="477">
        <f t="shared" si="45"/>
        <v>0</v>
      </c>
      <c r="V151" s="14"/>
      <c r="W151" s="461">
        <f t="shared" si="46"/>
        <v>1</v>
      </c>
      <c r="X151" s="450">
        <f t="shared" si="46"/>
        <v>6</v>
      </c>
      <c r="Y151" s="457">
        <f t="shared" si="46"/>
        <v>7</v>
      </c>
    </row>
    <row r="152" spans="2:25" ht="15" hidden="1" customHeight="1" x14ac:dyDescent="0.2">
      <c r="B152" s="443" t="s">
        <v>33</v>
      </c>
      <c r="C152" s="461">
        <f t="shared" si="47"/>
        <v>0</v>
      </c>
      <c r="D152" s="468">
        <f t="shared" si="44"/>
        <v>1</v>
      </c>
      <c r="E152" s="461">
        <f t="shared" si="44"/>
        <v>1</v>
      </c>
      <c r="F152" s="468">
        <f t="shared" si="44"/>
        <v>2</v>
      </c>
      <c r="G152" s="461">
        <f t="shared" si="44"/>
        <v>0</v>
      </c>
      <c r="H152" s="468">
        <f t="shared" si="44"/>
        <v>1</v>
      </c>
      <c r="I152" s="461">
        <f t="shared" si="44"/>
        <v>0</v>
      </c>
      <c r="J152" s="468">
        <f t="shared" si="44"/>
        <v>2</v>
      </c>
      <c r="K152" s="461">
        <f t="shared" si="44"/>
        <v>0</v>
      </c>
      <c r="L152" s="468">
        <f t="shared" si="44"/>
        <v>0</v>
      </c>
      <c r="M152" s="461">
        <f t="shared" si="44"/>
        <v>0</v>
      </c>
      <c r="N152" s="468">
        <f t="shared" si="44"/>
        <v>0</v>
      </c>
      <c r="O152" s="461">
        <f t="shared" si="44"/>
        <v>0</v>
      </c>
      <c r="P152" s="468">
        <f t="shared" si="44"/>
        <v>1</v>
      </c>
      <c r="Q152" s="461">
        <f t="shared" si="44"/>
        <v>0</v>
      </c>
      <c r="R152" s="468">
        <f t="shared" si="44"/>
        <v>1</v>
      </c>
      <c r="S152" s="482"/>
      <c r="T152" s="484">
        <f t="shared" si="45"/>
        <v>13</v>
      </c>
      <c r="U152" s="477">
        <f t="shared" si="45"/>
        <v>0</v>
      </c>
      <c r="V152" s="14"/>
      <c r="W152" s="461">
        <f t="shared" si="46"/>
        <v>1</v>
      </c>
      <c r="X152" s="450">
        <f t="shared" si="46"/>
        <v>8</v>
      </c>
      <c r="Y152" s="457">
        <f t="shared" si="46"/>
        <v>9</v>
      </c>
    </row>
    <row r="153" spans="2:25" ht="15" hidden="1" customHeight="1" x14ac:dyDescent="0.2">
      <c r="B153" s="445" t="s">
        <v>34</v>
      </c>
      <c r="C153" s="461">
        <f t="shared" si="47"/>
        <v>0</v>
      </c>
      <c r="D153" s="468">
        <f t="shared" si="44"/>
        <v>1</v>
      </c>
      <c r="E153" s="461">
        <f t="shared" si="44"/>
        <v>1</v>
      </c>
      <c r="F153" s="468">
        <f t="shared" si="44"/>
        <v>2</v>
      </c>
      <c r="G153" s="461">
        <f t="shared" si="44"/>
        <v>1</v>
      </c>
      <c r="H153" s="468">
        <f t="shared" si="44"/>
        <v>1</v>
      </c>
      <c r="I153" s="461">
        <f t="shared" si="44"/>
        <v>0</v>
      </c>
      <c r="J153" s="468">
        <f t="shared" si="44"/>
        <v>2</v>
      </c>
      <c r="K153" s="461">
        <f t="shared" si="44"/>
        <v>0</v>
      </c>
      <c r="L153" s="468">
        <f t="shared" si="44"/>
        <v>0</v>
      </c>
      <c r="M153" s="461">
        <f t="shared" si="44"/>
        <v>1</v>
      </c>
      <c r="N153" s="468">
        <f t="shared" si="44"/>
        <v>0</v>
      </c>
      <c r="O153" s="461">
        <f t="shared" si="44"/>
        <v>1</v>
      </c>
      <c r="P153" s="468">
        <f t="shared" si="44"/>
        <v>1</v>
      </c>
      <c r="Q153" s="461">
        <f t="shared" si="44"/>
        <v>0</v>
      </c>
      <c r="R153" s="468">
        <f t="shared" si="44"/>
        <v>1</v>
      </c>
      <c r="S153" s="482"/>
      <c r="T153" s="484">
        <f t="shared" si="45"/>
        <v>16</v>
      </c>
      <c r="U153" s="477">
        <f t="shared" si="45"/>
        <v>1</v>
      </c>
      <c r="V153" s="14"/>
      <c r="W153" s="461">
        <f t="shared" si="46"/>
        <v>4</v>
      </c>
      <c r="X153" s="450">
        <f t="shared" si="46"/>
        <v>8</v>
      </c>
      <c r="Y153" s="457">
        <f t="shared" si="46"/>
        <v>12</v>
      </c>
    </row>
    <row r="154" spans="2:25" ht="15" hidden="1" customHeight="1" x14ac:dyDescent="0.2">
      <c r="B154" s="443" t="s">
        <v>35</v>
      </c>
      <c r="C154" s="463">
        <f t="shared" si="47"/>
        <v>1</v>
      </c>
      <c r="D154" s="470">
        <f t="shared" si="44"/>
        <v>1</v>
      </c>
      <c r="E154" s="463">
        <f t="shared" si="44"/>
        <v>1</v>
      </c>
      <c r="F154" s="470">
        <f t="shared" si="44"/>
        <v>2</v>
      </c>
      <c r="G154" s="463">
        <f t="shared" si="44"/>
        <v>1</v>
      </c>
      <c r="H154" s="470">
        <f t="shared" si="44"/>
        <v>1</v>
      </c>
      <c r="I154" s="463">
        <f t="shared" si="44"/>
        <v>0</v>
      </c>
      <c r="J154" s="470">
        <f t="shared" si="44"/>
        <v>2</v>
      </c>
      <c r="K154" s="463">
        <f t="shared" si="44"/>
        <v>0</v>
      </c>
      <c r="L154" s="470">
        <f t="shared" si="44"/>
        <v>0</v>
      </c>
      <c r="M154" s="463">
        <f t="shared" si="44"/>
        <v>2</v>
      </c>
      <c r="N154" s="470">
        <f t="shared" si="44"/>
        <v>0</v>
      </c>
      <c r="O154" s="463">
        <f t="shared" si="44"/>
        <v>1</v>
      </c>
      <c r="P154" s="470">
        <f t="shared" si="44"/>
        <v>1</v>
      </c>
      <c r="Q154" s="463">
        <f t="shared" si="44"/>
        <v>0</v>
      </c>
      <c r="R154" s="470">
        <f t="shared" si="44"/>
        <v>1</v>
      </c>
      <c r="S154" s="482"/>
      <c r="T154" s="486">
        <f t="shared" si="45"/>
        <v>20</v>
      </c>
      <c r="U154" s="479">
        <f t="shared" si="45"/>
        <v>2</v>
      </c>
      <c r="V154" s="14"/>
      <c r="W154" s="463">
        <f t="shared" si="46"/>
        <v>6</v>
      </c>
      <c r="X154" s="454">
        <f t="shared" si="46"/>
        <v>8</v>
      </c>
      <c r="Y154" s="459">
        <f t="shared" si="46"/>
        <v>14</v>
      </c>
    </row>
    <row r="155" spans="2:25" ht="15" hidden="1" customHeight="1" x14ac:dyDescent="0.2">
      <c r="B155" s="443" t="s">
        <v>36</v>
      </c>
      <c r="C155" s="461">
        <f t="shared" si="47"/>
        <v>1</v>
      </c>
      <c r="D155" s="468">
        <f t="shared" si="44"/>
        <v>1</v>
      </c>
      <c r="E155" s="461">
        <f t="shared" si="44"/>
        <v>1</v>
      </c>
      <c r="F155" s="468">
        <f t="shared" si="44"/>
        <v>2</v>
      </c>
      <c r="G155" s="461">
        <f t="shared" si="44"/>
        <v>1</v>
      </c>
      <c r="H155" s="468">
        <f t="shared" si="44"/>
        <v>1</v>
      </c>
      <c r="I155" s="461">
        <f t="shared" si="44"/>
        <v>1</v>
      </c>
      <c r="J155" s="468">
        <f t="shared" si="44"/>
        <v>2</v>
      </c>
      <c r="K155" s="461">
        <f t="shared" si="44"/>
        <v>0</v>
      </c>
      <c r="L155" s="468">
        <f t="shared" si="44"/>
        <v>0</v>
      </c>
      <c r="M155" s="461">
        <f t="shared" si="44"/>
        <v>2</v>
      </c>
      <c r="N155" s="468">
        <f t="shared" si="44"/>
        <v>1</v>
      </c>
      <c r="O155" s="461">
        <f t="shared" si="44"/>
        <v>1</v>
      </c>
      <c r="P155" s="468">
        <f t="shared" si="44"/>
        <v>1</v>
      </c>
      <c r="Q155" s="461">
        <f t="shared" si="44"/>
        <v>0</v>
      </c>
      <c r="R155" s="468">
        <f t="shared" si="44"/>
        <v>1</v>
      </c>
      <c r="S155" s="482"/>
      <c r="T155" s="484">
        <f t="shared" si="45"/>
        <v>23</v>
      </c>
      <c r="U155" s="477">
        <f t="shared" si="45"/>
        <v>4</v>
      </c>
      <c r="V155" s="14"/>
      <c r="W155" s="461">
        <f t="shared" si="46"/>
        <v>7</v>
      </c>
      <c r="X155" s="450">
        <f t="shared" si="46"/>
        <v>9</v>
      </c>
      <c r="Y155" s="457">
        <f t="shared" si="46"/>
        <v>16</v>
      </c>
    </row>
    <row r="156" spans="2:25" ht="15" hidden="1" customHeight="1" x14ac:dyDescent="0.2">
      <c r="B156" s="443" t="s">
        <v>37</v>
      </c>
      <c r="C156" s="462">
        <f t="shared" si="47"/>
        <v>1</v>
      </c>
      <c r="D156" s="469">
        <f t="shared" si="44"/>
        <v>1</v>
      </c>
      <c r="E156" s="462">
        <f t="shared" si="44"/>
        <v>1</v>
      </c>
      <c r="F156" s="469">
        <f t="shared" si="44"/>
        <v>2</v>
      </c>
      <c r="G156" s="462">
        <f t="shared" si="44"/>
        <v>1</v>
      </c>
      <c r="H156" s="469">
        <f t="shared" si="44"/>
        <v>1</v>
      </c>
      <c r="I156" s="462">
        <f t="shared" si="44"/>
        <v>1</v>
      </c>
      <c r="J156" s="469">
        <f t="shared" si="44"/>
        <v>3</v>
      </c>
      <c r="K156" s="462">
        <f t="shared" si="44"/>
        <v>0</v>
      </c>
      <c r="L156" s="469">
        <f t="shared" si="44"/>
        <v>1</v>
      </c>
      <c r="M156" s="462">
        <f t="shared" si="44"/>
        <v>2</v>
      </c>
      <c r="N156" s="469">
        <f t="shared" si="44"/>
        <v>1</v>
      </c>
      <c r="O156" s="462">
        <f t="shared" si="44"/>
        <v>1</v>
      </c>
      <c r="P156" s="469">
        <f t="shared" si="44"/>
        <v>1</v>
      </c>
      <c r="Q156" s="462">
        <f t="shared" si="44"/>
        <v>0</v>
      </c>
      <c r="R156" s="469">
        <f t="shared" si="44"/>
        <v>1</v>
      </c>
      <c r="S156" s="482"/>
      <c r="T156" s="485">
        <f t="shared" si="45"/>
        <v>26</v>
      </c>
      <c r="U156" s="478">
        <f t="shared" si="45"/>
        <v>4</v>
      </c>
      <c r="V156" s="14"/>
      <c r="W156" s="462">
        <f t="shared" si="46"/>
        <v>7</v>
      </c>
      <c r="X156" s="452">
        <f t="shared" si="46"/>
        <v>11</v>
      </c>
      <c r="Y156" s="458">
        <f t="shared" si="46"/>
        <v>18</v>
      </c>
    </row>
    <row r="157" spans="2:25" ht="15" hidden="1" customHeight="1" x14ac:dyDescent="0.2">
      <c r="B157" s="444" t="s">
        <v>38</v>
      </c>
      <c r="C157" s="461">
        <f t="shared" si="47"/>
        <v>1</v>
      </c>
      <c r="D157" s="468">
        <f t="shared" si="44"/>
        <v>1</v>
      </c>
      <c r="E157" s="461">
        <f t="shared" si="44"/>
        <v>1</v>
      </c>
      <c r="F157" s="468">
        <f t="shared" si="44"/>
        <v>3</v>
      </c>
      <c r="G157" s="461">
        <f t="shared" si="44"/>
        <v>1</v>
      </c>
      <c r="H157" s="468">
        <f t="shared" si="44"/>
        <v>1</v>
      </c>
      <c r="I157" s="461">
        <f t="shared" si="44"/>
        <v>1</v>
      </c>
      <c r="J157" s="468">
        <f t="shared" si="44"/>
        <v>3</v>
      </c>
      <c r="K157" s="461">
        <f t="shared" si="44"/>
        <v>0</v>
      </c>
      <c r="L157" s="468">
        <f t="shared" si="44"/>
        <v>1</v>
      </c>
      <c r="M157" s="461">
        <f t="shared" si="44"/>
        <v>2</v>
      </c>
      <c r="N157" s="468">
        <f t="shared" si="44"/>
        <v>2</v>
      </c>
      <c r="O157" s="461">
        <f t="shared" si="44"/>
        <v>1</v>
      </c>
      <c r="P157" s="468">
        <f t="shared" si="44"/>
        <v>1</v>
      </c>
      <c r="Q157" s="461">
        <f t="shared" si="44"/>
        <v>0</v>
      </c>
      <c r="R157" s="468">
        <f t="shared" si="44"/>
        <v>1</v>
      </c>
      <c r="S157" s="482"/>
      <c r="T157" s="484">
        <f t="shared" si="45"/>
        <v>35</v>
      </c>
      <c r="U157" s="477">
        <f t="shared" si="45"/>
        <v>4</v>
      </c>
      <c r="V157" s="14"/>
      <c r="W157" s="461">
        <f t="shared" si="46"/>
        <v>7</v>
      </c>
      <c r="X157" s="450">
        <f t="shared" si="46"/>
        <v>13</v>
      </c>
      <c r="Y157" s="457">
        <f t="shared" si="46"/>
        <v>20</v>
      </c>
    </row>
    <row r="158" spans="2:25" ht="15" hidden="1" customHeight="1" x14ac:dyDescent="0.2">
      <c r="B158" s="443" t="s">
        <v>39</v>
      </c>
      <c r="C158" s="461">
        <f t="shared" si="47"/>
        <v>1</v>
      </c>
      <c r="D158" s="468">
        <f t="shared" si="44"/>
        <v>1</v>
      </c>
      <c r="E158" s="461">
        <f t="shared" si="44"/>
        <v>1</v>
      </c>
      <c r="F158" s="468">
        <f t="shared" si="44"/>
        <v>3</v>
      </c>
      <c r="G158" s="461">
        <f t="shared" si="44"/>
        <v>1</v>
      </c>
      <c r="H158" s="468">
        <f t="shared" si="44"/>
        <v>1</v>
      </c>
      <c r="I158" s="461">
        <f t="shared" si="44"/>
        <v>1</v>
      </c>
      <c r="J158" s="468">
        <f t="shared" si="44"/>
        <v>4</v>
      </c>
      <c r="K158" s="461">
        <f t="shared" si="44"/>
        <v>0</v>
      </c>
      <c r="L158" s="468">
        <f t="shared" si="44"/>
        <v>1</v>
      </c>
      <c r="M158" s="461">
        <f t="shared" si="44"/>
        <v>2</v>
      </c>
      <c r="N158" s="468">
        <f t="shared" si="44"/>
        <v>2</v>
      </c>
      <c r="O158" s="461">
        <f t="shared" si="44"/>
        <v>1</v>
      </c>
      <c r="P158" s="468">
        <f t="shared" si="44"/>
        <v>1</v>
      </c>
      <c r="Q158" s="461">
        <f t="shared" si="44"/>
        <v>0</v>
      </c>
      <c r="R158" s="468">
        <f t="shared" si="44"/>
        <v>1</v>
      </c>
      <c r="S158" s="482"/>
      <c r="T158" s="484">
        <f t="shared" si="45"/>
        <v>37</v>
      </c>
      <c r="U158" s="477">
        <f t="shared" si="45"/>
        <v>5</v>
      </c>
      <c r="V158" s="14"/>
      <c r="W158" s="461">
        <f t="shared" si="46"/>
        <v>7</v>
      </c>
      <c r="X158" s="450">
        <f t="shared" si="46"/>
        <v>14</v>
      </c>
      <c r="Y158" s="457">
        <f t="shared" si="46"/>
        <v>21</v>
      </c>
    </row>
    <row r="159" spans="2:25" ht="15" hidden="1" customHeight="1" thickBot="1" x14ac:dyDescent="0.25">
      <c r="B159" s="446" t="s">
        <v>40</v>
      </c>
      <c r="C159" s="464">
        <f t="shared" si="47"/>
        <v>1</v>
      </c>
      <c r="D159" s="471">
        <f t="shared" si="44"/>
        <v>1</v>
      </c>
      <c r="E159" s="464">
        <f t="shared" si="44"/>
        <v>1</v>
      </c>
      <c r="F159" s="471">
        <f t="shared" si="44"/>
        <v>3</v>
      </c>
      <c r="G159" s="464">
        <f t="shared" si="44"/>
        <v>1</v>
      </c>
      <c r="H159" s="471">
        <f t="shared" si="44"/>
        <v>1</v>
      </c>
      <c r="I159" s="464">
        <f t="shared" si="44"/>
        <v>1</v>
      </c>
      <c r="J159" s="471">
        <f t="shared" si="44"/>
        <v>4</v>
      </c>
      <c r="K159" s="464">
        <f t="shared" si="44"/>
        <v>1</v>
      </c>
      <c r="L159" s="471">
        <f t="shared" si="44"/>
        <v>1</v>
      </c>
      <c r="M159" s="464">
        <f t="shared" si="44"/>
        <v>2</v>
      </c>
      <c r="N159" s="471">
        <f t="shared" si="44"/>
        <v>2</v>
      </c>
      <c r="O159" s="464">
        <f t="shared" si="44"/>
        <v>1</v>
      </c>
      <c r="P159" s="471">
        <f t="shared" si="44"/>
        <v>3</v>
      </c>
      <c r="Q159" s="464">
        <f t="shared" si="44"/>
        <v>0</v>
      </c>
      <c r="R159" s="471">
        <f t="shared" si="44"/>
        <v>1</v>
      </c>
      <c r="S159" s="482"/>
      <c r="T159" s="487">
        <f t="shared" si="45"/>
        <v>40</v>
      </c>
      <c r="U159" s="481">
        <f t="shared" si="45"/>
        <v>6</v>
      </c>
      <c r="V159" s="14"/>
      <c r="W159" s="464">
        <f t="shared" si="46"/>
        <v>8</v>
      </c>
      <c r="X159" s="465">
        <f t="shared" si="46"/>
        <v>16</v>
      </c>
      <c r="Y159" s="460">
        <f t="shared" si="46"/>
        <v>24</v>
      </c>
    </row>
    <row r="160" spans="2:25" ht="15" customHeight="1" x14ac:dyDescent="0.2">
      <c r="B160" s="3"/>
      <c r="C160" s="4"/>
      <c r="D160" s="4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T160" s="138"/>
      <c r="U160" s="139"/>
    </row>
    <row r="161" spans="2:25" ht="15" customHeight="1" x14ac:dyDescent="0.2">
      <c r="E161" s="129"/>
      <c r="F161" s="130" t="s">
        <v>42</v>
      </c>
      <c r="G161" s="131"/>
      <c r="H161" s="131"/>
      <c r="I161" s="132"/>
      <c r="J161" s="133" t="s">
        <v>0</v>
      </c>
      <c r="M161" s="715"/>
      <c r="N161" s="656" t="s">
        <v>3</v>
      </c>
      <c r="T161" s="24"/>
      <c r="U161" s="24"/>
    </row>
    <row r="162" spans="2:25" ht="15" customHeight="1" thickBot="1" x14ac:dyDescent="0.25"/>
    <row r="163" spans="2:25" s="46" customFormat="1" ht="30" customHeight="1" thickBot="1" x14ac:dyDescent="0.3">
      <c r="B163" s="39" t="s">
        <v>68</v>
      </c>
      <c r="C163" s="1097" t="s">
        <v>22</v>
      </c>
      <c r="D163" s="1098"/>
      <c r="E163" s="1097" t="s">
        <v>23</v>
      </c>
      <c r="F163" s="1098"/>
      <c r="G163" s="1097" t="s">
        <v>24</v>
      </c>
      <c r="H163" s="1098"/>
      <c r="I163" s="1097" t="s">
        <v>25</v>
      </c>
      <c r="J163" s="1098"/>
      <c r="K163" s="1097" t="s">
        <v>17</v>
      </c>
      <c r="L163" s="1098"/>
      <c r="M163" s="1097" t="s">
        <v>26</v>
      </c>
      <c r="N163" s="1098"/>
      <c r="O163" s="1097" t="s">
        <v>27</v>
      </c>
      <c r="P163" s="1098"/>
      <c r="T163" s="1102" t="s">
        <v>106</v>
      </c>
      <c r="U163" s="1103"/>
      <c r="V163" s="1104" t="s">
        <v>3</v>
      </c>
      <c r="W163" s="1105" t="str">
        <f>B163</f>
        <v>Hazard Communication</v>
      </c>
      <c r="X163" s="1106"/>
      <c r="Y163" s="1107"/>
    </row>
    <row r="164" spans="2:25" s="46" customFormat="1" ht="30" customHeight="1" thickBot="1" x14ac:dyDescent="0.3">
      <c r="B164" s="657" t="str">
        <f>T7</f>
        <v>2011  ~  2012</v>
      </c>
      <c r="C164" s="184" t="s">
        <v>6</v>
      </c>
      <c r="D164" s="185" t="s">
        <v>4</v>
      </c>
      <c r="E164" s="184" t="s">
        <v>6</v>
      </c>
      <c r="F164" s="185" t="s">
        <v>4</v>
      </c>
      <c r="G164" s="184" t="s">
        <v>6</v>
      </c>
      <c r="H164" s="185" t="s">
        <v>4</v>
      </c>
      <c r="I164" s="184" t="s">
        <v>6</v>
      </c>
      <c r="J164" s="185" t="s">
        <v>4</v>
      </c>
      <c r="K164" s="184" t="s">
        <v>6</v>
      </c>
      <c r="L164" s="185" t="s">
        <v>4</v>
      </c>
      <c r="M164" s="184" t="s">
        <v>6</v>
      </c>
      <c r="N164" s="185" t="s">
        <v>4</v>
      </c>
      <c r="O164" s="184" t="s">
        <v>6</v>
      </c>
      <c r="P164" s="185" t="s">
        <v>4</v>
      </c>
      <c r="T164" s="215" t="s">
        <v>42</v>
      </c>
      <c r="U164" s="99" t="s">
        <v>0</v>
      </c>
      <c r="V164" s="1104"/>
      <c r="W164" s="184" t="s">
        <v>6</v>
      </c>
      <c r="X164" s="185" t="s">
        <v>4</v>
      </c>
      <c r="Y164" s="67" t="s">
        <v>28</v>
      </c>
    </row>
    <row r="165" spans="2:25" ht="15" customHeight="1" x14ac:dyDescent="0.2">
      <c r="B165" s="63" t="s">
        <v>30</v>
      </c>
      <c r="C165" s="19"/>
      <c r="D165" s="85"/>
      <c r="E165" s="162"/>
      <c r="F165" s="36"/>
      <c r="G165" s="114"/>
      <c r="H165" s="86"/>
      <c r="I165" s="162"/>
      <c r="J165" s="36"/>
      <c r="K165" s="114"/>
      <c r="L165" s="86"/>
      <c r="M165" s="162"/>
      <c r="N165" s="36"/>
      <c r="O165" s="114"/>
      <c r="P165" s="27"/>
      <c r="Q165" s="10"/>
      <c r="R165" s="139"/>
      <c r="S165" s="139"/>
      <c r="T165" s="243">
        <v>4</v>
      </c>
      <c r="U165" s="244">
        <v>1</v>
      </c>
      <c r="V165" s="721"/>
      <c r="W165" s="172">
        <f>I165+K165+M165+O165+G165+E165+C165</f>
        <v>0</v>
      </c>
      <c r="X165" s="173">
        <f>J165+L165+N165+P165+H165+F165+D165</f>
        <v>0</v>
      </c>
      <c r="Y165" s="68">
        <f>W165+X165</f>
        <v>0</v>
      </c>
    </row>
    <row r="166" spans="2:25" ht="15" customHeight="1" x14ac:dyDescent="0.2">
      <c r="B166" s="63" t="s">
        <v>31</v>
      </c>
      <c r="C166" s="11"/>
      <c r="D166" s="87"/>
      <c r="E166" s="127"/>
      <c r="F166" s="25"/>
      <c r="G166" s="6"/>
      <c r="H166" s="23"/>
      <c r="I166" s="127"/>
      <c r="J166" s="25"/>
      <c r="K166" s="6"/>
      <c r="L166" s="23"/>
      <c r="M166" s="127"/>
      <c r="N166" s="25"/>
      <c r="O166" s="6"/>
      <c r="P166" s="15"/>
      <c r="Q166" s="10"/>
      <c r="R166" s="139"/>
      <c r="S166" s="139"/>
      <c r="T166" s="245">
        <v>2</v>
      </c>
      <c r="U166" s="246">
        <v>2</v>
      </c>
      <c r="V166" s="721"/>
      <c r="W166" s="174">
        <f t="shared" ref="W166:X176" si="48">I166+K166+M166+O166+G166+E166+C166</f>
        <v>0</v>
      </c>
      <c r="X166" s="175">
        <f t="shared" si="48"/>
        <v>0</v>
      </c>
      <c r="Y166" s="69">
        <f t="shared" ref="Y166:Y177" si="49">W166+X166</f>
        <v>0</v>
      </c>
    </row>
    <row r="167" spans="2:25" ht="15" customHeight="1" x14ac:dyDescent="0.2">
      <c r="B167" s="63" t="s">
        <v>58</v>
      </c>
      <c r="C167" s="551">
        <v>3</v>
      </c>
      <c r="D167" s="87"/>
      <c r="E167" s="127"/>
      <c r="F167" s="25"/>
      <c r="G167" s="853">
        <v>2</v>
      </c>
      <c r="H167" s="23"/>
      <c r="I167" s="127"/>
      <c r="J167" s="25"/>
      <c r="K167" s="853">
        <v>1</v>
      </c>
      <c r="L167" s="23"/>
      <c r="M167" s="127"/>
      <c r="N167" s="25"/>
      <c r="O167" s="554">
        <v>1</v>
      </c>
      <c r="P167" s="15"/>
      <c r="Q167" s="10"/>
      <c r="R167" s="139"/>
      <c r="S167" s="139"/>
      <c r="T167" s="247">
        <v>8</v>
      </c>
      <c r="U167" s="248">
        <v>5</v>
      </c>
      <c r="V167" s="721"/>
      <c r="W167" s="174">
        <f t="shared" si="48"/>
        <v>7</v>
      </c>
      <c r="X167" s="175">
        <f t="shared" si="48"/>
        <v>0</v>
      </c>
      <c r="Y167" s="69">
        <f t="shared" si="49"/>
        <v>7</v>
      </c>
    </row>
    <row r="168" spans="2:25" ht="15" customHeight="1" x14ac:dyDescent="0.2">
      <c r="B168" s="64" t="s">
        <v>32</v>
      </c>
      <c r="C168" s="11"/>
      <c r="D168" s="89"/>
      <c r="E168" s="128"/>
      <c r="F168" s="90"/>
      <c r="G168" s="116"/>
      <c r="H168" s="588">
        <v>3</v>
      </c>
      <c r="I168" s="128"/>
      <c r="J168" s="90"/>
      <c r="K168" s="116"/>
      <c r="L168" s="32"/>
      <c r="M168" s="128"/>
      <c r="N168" s="90"/>
      <c r="O168" s="116"/>
      <c r="P168" s="31"/>
      <c r="Q168" s="10"/>
      <c r="R168" s="139"/>
      <c r="S168" s="139"/>
      <c r="T168" s="245"/>
      <c r="U168" s="246">
        <v>6</v>
      </c>
      <c r="V168" s="721"/>
      <c r="W168" s="176">
        <f t="shared" si="48"/>
        <v>0</v>
      </c>
      <c r="X168" s="177">
        <f t="shared" si="48"/>
        <v>3</v>
      </c>
      <c r="Y168" s="70">
        <f t="shared" si="49"/>
        <v>3</v>
      </c>
    </row>
    <row r="169" spans="2:25" ht="15" customHeight="1" x14ac:dyDescent="0.2">
      <c r="B169" s="63" t="s">
        <v>33</v>
      </c>
      <c r="C169" s="11"/>
      <c r="D169" s="543">
        <v>1</v>
      </c>
      <c r="E169" s="127"/>
      <c r="F169" s="25"/>
      <c r="G169" s="6"/>
      <c r="H169" s="553">
        <v>1</v>
      </c>
      <c r="I169" s="127"/>
      <c r="J169" s="25"/>
      <c r="K169" s="6"/>
      <c r="L169" s="23"/>
      <c r="M169" s="127"/>
      <c r="N169" s="25"/>
      <c r="O169" s="6"/>
      <c r="P169" s="544">
        <v>1</v>
      </c>
      <c r="Q169" s="10"/>
      <c r="R169" s="139"/>
      <c r="S169" s="139"/>
      <c r="T169" s="245">
        <v>2</v>
      </c>
      <c r="U169" s="246">
        <v>3</v>
      </c>
      <c r="V169" s="721"/>
      <c r="W169" s="174">
        <f t="shared" si="48"/>
        <v>0</v>
      </c>
      <c r="X169" s="175">
        <f t="shared" si="48"/>
        <v>3</v>
      </c>
      <c r="Y169" s="69">
        <f t="shared" si="49"/>
        <v>3</v>
      </c>
    </row>
    <row r="170" spans="2:25" ht="15" customHeight="1" x14ac:dyDescent="0.2">
      <c r="B170" s="65" t="s">
        <v>34</v>
      </c>
      <c r="C170" s="11"/>
      <c r="D170" s="94"/>
      <c r="E170" s="163"/>
      <c r="F170" s="95"/>
      <c r="G170" s="117"/>
      <c r="H170" s="829">
        <v>1</v>
      </c>
      <c r="I170" s="163"/>
      <c r="J170" s="95"/>
      <c r="K170" s="117"/>
      <c r="L170" s="35"/>
      <c r="M170" s="163"/>
      <c r="N170" s="95"/>
      <c r="O170" s="117"/>
      <c r="P170" s="34"/>
      <c r="Q170" s="10"/>
      <c r="R170" s="139"/>
      <c r="S170" s="139"/>
      <c r="T170" s="245">
        <v>2</v>
      </c>
      <c r="U170" s="246">
        <v>7</v>
      </c>
      <c r="W170" s="178">
        <f t="shared" si="48"/>
        <v>0</v>
      </c>
      <c r="X170" s="179">
        <f t="shared" si="48"/>
        <v>1</v>
      </c>
      <c r="Y170" s="71">
        <f t="shared" si="49"/>
        <v>1</v>
      </c>
    </row>
    <row r="171" spans="2:25" ht="15" customHeight="1" x14ac:dyDescent="0.2">
      <c r="B171" s="63" t="s">
        <v>35</v>
      </c>
      <c r="C171" s="17"/>
      <c r="D171" s="89"/>
      <c r="E171" s="826">
        <v>2</v>
      </c>
      <c r="F171" s="25"/>
      <c r="G171" s="554">
        <v>1</v>
      </c>
      <c r="H171" s="23"/>
      <c r="I171" s="826">
        <v>1</v>
      </c>
      <c r="J171" s="25"/>
      <c r="K171" s="6"/>
      <c r="L171" s="23"/>
      <c r="M171" s="127"/>
      <c r="N171" s="25"/>
      <c r="O171" s="6"/>
      <c r="P171" s="15"/>
      <c r="Q171" s="10"/>
      <c r="R171" s="139"/>
      <c r="S171" s="139"/>
      <c r="T171" s="243">
        <v>7</v>
      </c>
      <c r="U171" s="244">
        <v>3</v>
      </c>
      <c r="W171" s="176">
        <f t="shared" si="48"/>
        <v>4</v>
      </c>
      <c r="X171" s="177">
        <f t="shared" si="48"/>
        <v>0</v>
      </c>
      <c r="Y171" s="70">
        <f t="shared" si="49"/>
        <v>4</v>
      </c>
    </row>
    <row r="172" spans="2:25" ht="15" customHeight="1" x14ac:dyDescent="0.2">
      <c r="B172" s="63" t="s">
        <v>36</v>
      </c>
      <c r="C172" s="550">
        <v>1</v>
      </c>
      <c r="D172" s="87"/>
      <c r="E172" s="127"/>
      <c r="F172" s="25"/>
      <c r="G172" s="6"/>
      <c r="H172" s="23"/>
      <c r="I172" s="127"/>
      <c r="J172" s="25"/>
      <c r="K172" s="6"/>
      <c r="L172" s="23"/>
      <c r="M172" s="127"/>
      <c r="N172" s="25"/>
      <c r="O172" s="6"/>
      <c r="P172" s="15"/>
      <c r="Q172" s="10"/>
      <c r="R172" s="139"/>
      <c r="S172" s="139"/>
      <c r="T172" s="245">
        <v>3</v>
      </c>
      <c r="U172" s="246">
        <v>4</v>
      </c>
      <c r="W172" s="174">
        <f t="shared" si="48"/>
        <v>1</v>
      </c>
      <c r="X172" s="175">
        <f t="shared" si="48"/>
        <v>0</v>
      </c>
      <c r="Y172" s="69">
        <f t="shared" si="49"/>
        <v>1</v>
      </c>
    </row>
    <row r="173" spans="2:25" ht="15" customHeight="1" x14ac:dyDescent="0.2">
      <c r="B173" s="63" t="s">
        <v>37</v>
      </c>
      <c r="C173" s="18"/>
      <c r="D173" s="94"/>
      <c r="E173" s="127"/>
      <c r="F173" s="25"/>
      <c r="G173" s="6"/>
      <c r="H173" s="23"/>
      <c r="I173" s="127"/>
      <c r="J173" s="25"/>
      <c r="K173" s="6"/>
      <c r="L173" s="23"/>
      <c r="M173" s="127"/>
      <c r="N173" s="25"/>
      <c r="O173" s="6"/>
      <c r="P173" s="15"/>
      <c r="Q173" s="10"/>
      <c r="R173" s="139"/>
      <c r="S173" s="139"/>
      <c r="T173" s="247">
        <v>2</v>
      </c>
      <c r="U173" s="248">
        <v>1</v>
      </c>
      <c r="W173" s="178">
        <f t="shared" si="48"/>
        <v>0</v>
      </c>
      <c r="X173" s="179">
        <f t="shared" si="48"/>
        <v>0</v>
      </c>
      <c r="Y173" s="71">
        <f t="shared" si="49"/>
        <v>0</v>
      </c>
    </row>
    <row r="174" spans="2:25" ht="15" customHeight="1" x14ac:dyDescent="0.2">
      <c r="B174" s="64" t="s">
        <v>38</v>
      </c>
      <c r="C174" s="11"/>
      <c r="D174" s="543">
        <v>2</v>
      </c>
      <c r="E174" s="128"/>
      <c r="F174" s="90"/>
      <c r="G174" s="116"/>
      <c r="H174" s="588">
        <v>2</v>
      </c>
      <c r="I174" s="128"/>
      <c r="J174" s="90"/>
      <c r="K174" s="116"/>
      <c r="L174" s="32"/>
      <c r="M174" s="128"/>
      <c r="N174" s="90"/>
      <c r="O174" s="116"/>
      <c r="P174" s="31"/>
      <c r="Q174" s="10"/>
      <c r="R174" s="139"/>
      <c r="S174" s="139"/>
      <c r="T174" s="245">
        <v>7</v>
      </c>
      <c r="U174" s="246">
        <v>12</v>
      </c>
      <c r="W174" s="174">
        <f t="shared" si="48"/>
        <v>0</v>
      </c>
      <c r="X174" s="175">
        <f t="shared" si="48"/>
        <v>4</v>
      </c>
      <c r="Y174" s="69">
        <f t="shared" si="49"/>
        <v>4</v>
      </c>
    </row>
    <row r="175" spans="2:25" ht="15" customHeight="1" x14ac:dyDescent="0.2">
      <c r="B175" s="63" t="s">
        <v>39</v>
      </c>
      <c r="C175" s="11"/>
      <c r="D175" s="87"/>
      <c r="E175" s="127"/>
      <c r="F175" s="25"/>
      <c r="G175" s="6"/>
      <c r="H175" s="23"/>
      <c r="I175" s="127"/>
      <c r="J175" s="25"/>
      <c r="K175" s="6"/>
      <c r="L175" s="23"/>
      <c r="M175" s="127"/>
      <c r="N175" s="25"/>
      <c r="O175" s="6"/>
      <c r="P175" s="15"/>
      <c r="Q175" s="10"/>
      <c r="R175" s="139"/>
      <c r="S175" s="139"/>
      <c r="T175" s="245"/>
      <c r="U175" s="246">
        <v>3</v>
      </c>
      <c r="W175" s="174">
        <f t="shared" si="48"/>
        <v>0</v>
      </c>
      <c r="X175" s="175">
        <f t="shared" si="48"/>
        <v>0</v>
      </c>
      <c r="Y175" s="69">
        <f t="shared" si="49"/>
        <v>0</v>
      </c>
    </row>
    <row r="176" spans="2:25" ht="15" customHeight="1" thickBot="1" x14ac:dyDescent="0.25">
      <c r="B176" s="63" t="s">
        <v>40</v>
      </c>
      <c r="C176" s="852">
        <v>2</v>
      </c>
      <c r="D176" s="97"/>
      <c r="E176" s="164"/>
      <c r="F176" s="29"/>
      <c r="G176" s="118"/>
      <c r="H176" s="846">
        <v>2</v>
      </c>
      <c r="I176" s="164"/>
      <c r="J176" s="29"/>
      <c r="K176" s="118"/>
      <c r="L176" s="98"/>
      <c r="M176" s="164"/>
      <c r="N176" s="29"/>
      <c r="O176" s="118"/>
      <c r="P176" s="28"/>
      <c r="Q176" s="10"/>
      <c r="R176" s="139"/>
      <c r="S176" s="139"/>
      <c r="T176" s="245">
        <v>7</v>
      </c>
      <c r="U176" s="246">
        <v>5</v>
      </c>
      <c r="W176" s="199">
        <f t="shared" si="48"/>
        <v>2</v>
      </c>
      <c r="X176" s="200">
        <f t="shared" si="48"/>
        <v>2</v>
      </c>
      <c r="Y176" s="72">
        <f t="shared" si="49"/>
        <v>4</v>
      </c>
    </row>
    <row r="177" spans="2:16149" ht="15" customHeight="1" thickBot="1" x14ac:dyDescent="0.25">
      <c r="B177" s="66" t="s">
        <v>29</v>
      </c>
      <c r="C177" s="58">
        <f t="shared" ref="C177:P177" si="50">SUM(C165:C176)</f>
        <v>6</v>
      </c>
      <c r="D177" s="82">
        <f t="shared" si="50"/>
        <v>3</v>
      </c>
      <c r="E177" s="58">
        <f t="shared" si="50"/>
        <v>2</v>
      </c>
      <c r="F177" s="82">
        <f t="shared" si="50"/>
        <v>0</v>
      </c>
      <c r="G177" s="58">
        <f t="shared" si="50"/>
        <v>3</v>
      </c>
      <c r="H177" s="126">
        <f t="shared" si="50"/>
        <v>9</v>
      </c>
      <c r="I177" s="58">
        <f t="shared" si="50"/>
        <v>1</v>
      </c>
      <c r="J177" s="82">
        <f t="shared" si="50"/>
        <v>0</v>
      </c>
      <c r="K177" s="58">
        <f t="shared" si="50"/>
        <v>1</v>
      </c>
      <c r="L177" s="82">
        <f t="shared" si="50"/>
        <v>0</v>
      </c>
      <c r="M177" s="58">
        <f t="shared" si="50"/>
        <v>0</v>
      </c>
      <c r="N177" s="82">
        <f t="shared" si="50"/>
        <v>0</v>
      </c>
      <c r="O177" s="58">
        <f t="shared" si="50"/>
        <v>1</v>
      </c>
      <c r="P177" s="82">
        <f t="shared" si="50"/>
        <v>1</v>
      </c>
      <c r="R177" s="138"/>
      <c r="S177" s="138"/>
      <c r="T177" s="125">
        <f>SUM(T165:T176)</f>
        <v>44</v>
      </c>
      <c r="U177" s="124">
        <f>SUM(U165:U176)</f>
        <v>52</v>
      </c>
      <c r="V177" s="721"/>
      <c r="W177" s="55">
        <f>I177+K177+M177+O177+G177+E177+C177+Q177</f>
        <v>14</v>
      </c>
      <c r="X177" s="56">
        <f>J177+L177+N177+P177+H177+F177+D177</f>
        <v>13</v>
      </c>
      <c r="Y177" s="57">
        <f t="shared" si="49"/>
        <v>27</v>
      </c>
    </row>
    <row r="178" spans="2:16149" ht="15" hidden="1" customHeight="1" x14ac:dyDescent="0.2">
      <c r="B178" s="442" t="s">
        <v>30</v>
      </c>
      <c r="C178" s="447">
        <f>C165</f>
        <v>0</v>
      </c>
      <c r="D178" s="467">
        <f t="shared" ref="D178:P178" si="51">D165</f>
        <v>0</v>
      </c>
      <c r="E178" s="447">
        <f t="shared" si="51"/>
        <v>0</v>
      </c>
      <c r="F178" s="467">
        <f t="shared" si="51"/>
        <v>0</v>
      </c>
      <c r="G178" s="447">
        <f t="shared" si="51"/>
        <v>0</v>
      </c>
      <c r="H178" s="467">
        <f t="shared" si="51"/>
        <v>0</v>
      </c>
      <c r="I178" s="447">
        <f t="shared" si="51"/>
        <v>0</v>
      </c>
      <c r="J178" s="467">
        <f t="shared" si="51"/>
        <v>0</v>
      </c>
      <c r="K178" s="447">
        <f t="shared" si="51"/>
        <v>0</v>
      </c>
      <c r="L178" s="467">
        <f t="shared" si="51"/>
        <v>0</v>
      </c>
      <c r="M178" s="447">
        <f t="shared" si="51"/>
        <v>0</v>
      </c>
      <c r="N178" s="467">
        <f t="shared" si="51"/>
        <v>0</v>
      </c>
      <c r="O178" s="447">
        <f t="shared" si="51"/>
        <v>0</v>
      </c>
      <c r="P178" s="467">
        <f t="shared" si="51"/>
        <v>0</v>
      </c>
      <c r="Q178" s="275"/>
      <c r="R178" s="482"/>
      <c r="S178" s="482"/>
      <c r="T178" s="483">
        <f>T165</f>
        <v>4</v>
      </c>
      <c r="U178" s="476">
        <f>U165</f>
        <v>1</v>
      </c>
      <c r="V178" s="14"/>
      <c r="W178" s="447">
        <f>W165</f>
        <v>0</v>
      </c>
      <c r="X178" s="449">
        <f>X165</f>
        <v>0</v>
      </c>
      <c r="Y178" s="456">
        <f>Y165</f>
        <v>0</v>
      </c>
    </row>
    <row r="179" spans="2:16149" hidden="1" x14ac:dyDescent="0.2">
      <c r="B179" s="443" t="s">
        <v>31</v>
      </c>
      <c r="C179" s="461">
        <f>C166+C178</f>
        <v>0</v>
      </c>
      <c r="D179" s="468">
        <f t="shared" ref="D179:P189" si="52">D166+D178</f>
        <v>0</v>
      </c>
      <c r="E179" s="461">
        <f t="shared" si="52"/>
        <v>0</v>
      </c>
      <c r="F179" s="468">
        <f t="shared" si="52"/>
        <v>0</v>
      </c>
      <c r="G179" s="461">
        <f t="shared" si="52"/>
        <v>0</v>
      </c>
      <c r="H179" s="468">
        <f t="shared" si="52"/>
        <v>0</v>
      </c>
      <c r="I179" s="461">
        <f t="shared" si="52"/>
        <v>0</v>
      </c>
      <c r="J179" s="468">
        <f t="shared" si="52"/>
        <v>0</v>
      </c>
      <c r="K179" s="461">
        <f t="shared" si="52"/>
        <v>0</v>
      </c>
      <c r="L179" s="468">
        <f t="shared" si="52"/>
        <v>0</v>
      </c>
      <c r="M179" s="461">
        <f t="shared" si="52"/>
        <v>0</v>
      </c>
      <c r="N179" s="468">
        <f t="shared" si="52"/>
        <v>0</v>
      </c>
      <c r="O179" s="461">
        <f t="shared" si="52"/>
        <v>0</v>
      </c>
      <c r="P179" s="468">
        <f t="shared" si="52"/>
        <v>0</v>
      </c>
      <c r="Q179" s="275"/>
      <c r="R179" s="482"/>
      <c r="S179" s="482"/>
      <c r="T179" s="484">
        <f t="shared" ref="T179:U189" si="53">T166+T178</f>
        <v>6</v>
      </c>
      <c r="U179" s="477">
        <f t="shared" si="53"/>
        <v>3</v>
      </c>
      <c r="V179" s="14"/>
      <c r="W179" s="461">
        <f t="shared" ref="W179:Y189" si="54">W166+W178</f>
        <v>0</v>
      </c>
      <c r="X179" s="450">
        <f t="shared" si="54"/>
        <v>0</v>
      </c>
      <c r="Y179" s="457">
        <f t="shared" si="54"/>
        <v>0</v>
      </c>
    </row>
    <row r="180" spans="2:16149" s="10" customFormat="1" hidden="1" x14ac:dyDescent="0.2">
      <c r="B180" s="443" t="s">
        <v>58</v>
      </c>
      <c r="C180" s="462">
        <f t="shared" ref="C180:C189" si="55">C167+C179</f>
        <v>3</v>
      </c>
      <c r="D180" s="469">
        <f t="shared" si="52"/>
        <v>0</v>
      </c>
      <c r="E180" s="462">
        <f t="shared" si="52"/>
        <v>0</v>
      </c>
      <c r="F180" s="469">
        <f t="shared" si="52"/>
        <v>0</v>
      </c>
      <c r="G180" s="462">
        <f t="shared" si="52"/>
        <v>2</v>
      </c>
      <c r="H180" s="469">
        <f t="shared" si="52"/>
        <v>0</v>
      </c>
      <c r="I180" s="462">
        <f t="shared" si="52"/>
        <v>0</v>
      </c>
      <c r="J180" s="469">
        <f t="shared" si="52"/>
        <v>0</v>
      </c>
      <c r="K180" s="462">
        <f t="shared" si="52"/>
        <v>1</v>
      </c>
      <c r="L180" s="469">
        <f t="shared" si="52"/>
        <v>0</v>
      </c>
      <c r="M180" s="462">
        <f t="shared" si="52"/>
        <v>0</v>
      </c>
      <c r="N180" s="469">
        <f t="shared" si="52"/>
        <v>0</v>
      </c>
      <c r="O180" s="462">
        <f t="shared" si="52"/>
        <v>1</v>
      </c>
      <c r="P180" s="469">
        <f t="shared" si="52"/>
        <v>0</v>
      </c>
      <c r="Q180" s="275"/>
      <c r="R180" s="482"/>
      <c r="S180" s="482"/>
      <c r="T180" s="485">
        <f t="shared" si="53"/>
        <v>14</v>
      </c>
      <c r="U180" s="478">
        <f t="shared" si="53"/>
        <v>8</v>
      </c>
      <c r="V180" s="14"/>
      <c r="W180" s="462">
        <f t="shared" si="54"/>
        <v>7</v>
      </c>
      <c r="X180" s="452">
        <f t="shared" si="54"/>
        <v>0</v>
      </c>
      <c r="Y180" s="458">
        <f t="shared" si="54"/>
        <v>7</v>
      </c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  <c r="IW180" s="1"/>
      <c r="IX180" s="1"/>
      <c r="IY180" s="1"/>
      <c r="IZ180" s="1"/>
      <c r="JA180" s="1"/>
      <c r="JB180" s="1"/>
      <c r="JC180" s="1"/>
      <c r="JD180" s="1"/>
      <c r="JE180" s="1"/>
      <c r="JF180" s="1"/>
      <c r="JG180" s="1"/>
      <c r="JH180" s="1"/>
      <c r="JI180" s="1"/>
      <c r="JJ180" s="1"/>
      <c r="JK180" s="1"/>
      <c r="JL180" s="1"/>
      <c r="JM180" s="1"/>
      <c r="JN180" s="1"/>
      <c r="JO180" s="1"/>
      <c r="JP180" s="1"/>
      <c r="JQ180" s="1"/>
      <c r="JR180" s="1"/>
      <c r="JS180" s="1"/>
      <c r="JT180" s="1"/>
      <c r="JU180" s="1"/>
      <c r="JV180" s="1"/>
      <c r="JW180" s="1"/>
      <c r="JX180" s="1"/>
      <c r="JY180" s="1"/>
      <c r="JZ180" s="1"/>
      <c r="KA180" s="1"/>
      <c r="KB180" s="1"/>
      <c r="KC180" s="1"/>
      <c r="KD180" s="1"/>
      <c r="KE180" s="1"/>
      <c r="KF180" s="1"/>
      <c r="KG180" s="1"/>
      <c r="KH180" s="1"/>
      <c r="KI180" s="1"/>
      <c r="KJ180" s="1"/>
      <c r="KK180" s="1"/>
      <c r="KL180" s="1"/>
      <c r="KM180" s="1"/>
      <c r="KN180" s="1"/>
      <c r="KO180" s="1"/>
      <c r="KP180" s="1"/>
      <c r="KQ180" s="1"/>
      <c r="KR180" s="1"/>
      <c r="KS180" s="1"/>
      <c r="KT180" s="1"/>
      <c r="KU180" s="1"/>
      <c r="KV180" s="1"/>
      <c r="KW180" s="1"/>
      <c r="KX180" s="1"/>
      <c r="KY180" s="1"/>
      <c r="KZ180" s="1"/>
      <c r="LA180" s="1"/>
      <c r="LB180" s="1"/>
      <c r="LC180" s="1"/>
      <c r="LD180" s="1"/>
      <c r="LE180" s="1"/>
      <c r="LF180" s="1"/>
      <c r="LG180" s="1"/>
      <c r="LH180" s="1"/>
      <c r="LI180" s="1"/>
      <c r="LJ180" s="1"/>
      <c r="LK180" s="1"/>
      <c r="LL180" s="1"/>
      <c r="LM180" s="1"/>
      <c r="LN180" s="1"/>
      <c r="LO180" s="1"/>
      <c r="LP180" s="1"/>
      <c r="LQ180" s="1"/>
      <c r="LR180" s="1"/>
      <c r="LS180" s="1"/>
      <c r="LT180" s="1"/>
      <c r="LU180" s="1"/>
      <c r="LV180" s="1"/>
      <c r="LW180" s="1"/>
      <c r="LX180" s="1"/>
      <c r="LY180" s="1"/>
      <c r="LZ180" s="1"/>
      <c r="MA180" s="1"/>
      <c r="MB180" s="1"/>
      <c r="MC180" s="1"/>
      <c r="MD180" s="1"/>
      <c r="ME180" s="1"/>
      <c r="MF180" s="1"/>
      <c r="MG180" s="1"/>
      <c r="MH180" s="1"/>
      <c r="MI180" s="1"/>
      <c r="MJ180" s="1"/>
      <c r="MK180" s="1"/>
      <c r="ML180" s="1"/>
      <c r="MM180" s="1"/>
      <c r="MN180" s="1"/>
      <c r="MO180" s="1"/>
      <c r="MP180" s="1"/>
      <c r="MQ180" s="1"/>
      <c r="MR180" s="1"/>
      <c r="MS180" s="1"/>
      <c r="MT180" s="1"/>
      <c r="MU180" s="1"/>
      <c r="MV180" s="1"/>
      <c r="MW180" s="1"/>
      <c r="MX180" s="1"/>
      <c r="MY180" s="1"/>
      <c r="MZ180" s="1"/>
      <c r="NA180" s="1"/>
      <c r="NB180" s="1"/>
      <c r="NC180" s="1"/>
      <c r="ND180" s="1"/>
      <c r="NE180" s="1"/>
      <c r="NF180" s="1"/>
      <c r="NG180" s="1"/>
      <c r="NH180" s="1"/>
      <c r="NI180" s="1"/>
      <c r="NJ180" s="1"/>
      <c r="NK180" s="1"/>
      <c r="NL180" s="1"/>
      <c r="NM180" s="1"/>
      <c r="NN180" s="1"/>
      <c r="NO180" s="1"/>
      <c r="NP180" s="1"/>
      <c r="NQ180" s="1"/>
      <c r="NR180" s="1"/>
      <c r="NS180" s="1"/>
      <c r="NT180" s="1"/>
      <c r="NU180" s="1"/>
      <c r="NV180" s="1"/>
      <c r="NW180" s="1"/>
      <c r="NX180" s="1"/>
      <c r="NY180" s="1"/>
      <c r="NZ180" s="1"/>
      <c r="OA180" s="1"/>
      <c r="OB180" s="1"/>
      <c r="OC180" s="1"/>
      <c r="OD180" s="1"/>
      <c r="OE180" s="1"/>
      <c r="OF180" s="1"/>
      <c r="OG180" s="1"/>
      <c r="OH180" s="1"/>
      <c r="OI180" s="1"/>
      <c r="OJ180" s="1"/>
      <c r="OK180" s="1"/>
      <c r="OL180" s="1"/>
      <c r="OM180" s="1"/>
      <c r="ON180" s="1"/>
      <c r="OO180" s="1"/>
      <c r="OP180" s="1"/>
      <c r="OQ180" s="1"/>
      <c r="OR180" s="1"/>
      <c r="OS180" s="1"/>
      <c r="OT180" s="1"/>
      <c r="OU180" s="1"/>
      <c r="OV180" s="1"/>
      <c r="OW180" s="1"/>
      <c r="OX180" s="1"/>
      <c r="OY180" s="1"/>
      <c r="OZ180" s="1"/>
      <c r="PA180" s="1"/>
      <c r="PB180" s="1"/>
      <c r="PC180" s="1"/>
      <c r="PD180" s="1"/>
      <c r="PE180" s="1"/>
      <c r="PF180" s="1"/>
      <c r="PG180" s="1"/>
      <c r="PH180" s="1"/>
      <c r="PI180" s="1"/>
      <c r="PJ180" s="1"/>
      <c r="PK180" s="1"/>
      <c r="PL180" s="1"/>
      <c r="PM180" s="1"/>
      <c r="PN180" s="1"/>
      <c r="PO180" s="1"/>
      <c r="PP180" s="1"/>
      <c r="PQ180" s="1"/>
      <c r="PR180" s="1"/>
      <c r="PS180" s="1"/>
      <c r="PT180" s="1"/>
      <c r="PU180" s="1"/>
      <c r="PV180" s="1"/>
      <c r="PW180" s="1"/>
      <c r="PX180" s="1"/>
      <c r="PY180" s="1"/>
      <c r="PZ180" s="1"/>
      <c r="QA180" s="1"/>
      <c r="QB180" s="1"/>
      <c r="QC180" s="1"/>
      <c r="QD180" s="1"/>
      <c r="QE180" s="1"/>
      <c r="QF180" s="1"/>
      <c r="QG180" s="1"/>
      <c r="QH180" s="1"/>
      <c r="QI180" s="1"/>
      <c r="QJ180" s="1"/>
      <c r="QK180" s="1"/>
      <c r="QL180" s="1"/>
      <c r="QM180" s="1"/>
      <c r="QN180" s="1"/>
      <c r="QO180" s="1"/>
      <c r="QP180" s="1"/>
      <c r="QQ180" s="1"/>
      <c r="QR180" s="1"/>
      <c r="QS180" s="1"/>
      <c r="QT180" s="1"/>
      <c r="QU180" s="1"/>
      <c r="QV180" s="1"/>
      <c r="QW180" s="1"/>
      <c r="QX180" s="1"/>
      <c r="QY180" s="1"/>
      <c r="QZ180" s="1"/>
      <c r="RA180" s="1"/>
      <c r="RB180" s="1"/>
      <c r="RC180" s="1"/>
      <c r="RD180" s="1"/>
      <c r="RE180" s="1"/>
      <c r="RF180" s="1"/>
      <c r="RG180" s="1"/>
      <c r="RH180" s="1"/>
      <c r="RI180" s="1"/>
      <c r="RJ180" s="1"/>
      <c r="RK180" s="1"/>
      <c r="RL180" s="1"/>
      <c r="RM180" s="1"/>
      <c r="RN180" s="1"/>
      <c r="RO180" s="1"/>
      <c r="RP180" s="1"/>
      <c r="RQ180" s="1"/>
      <c r="RR180" s="1"/>
      <c r="RS180" s="1"/>
      <c r="RT180" s="1"/>
      <c r="RU180" s="1"/>
      <c r="RV180" s="1"/>
      <c r="RW180" s="1"/>
      <c r="RX180" s="1"/>
      <c r="RY180" s="1"/>
      <c r="RZ180" s="1"/>
      <c r="SA180" s="1"/>
      <c r="SB180" s="1"/>
      <c r="SC180" s="1"/>
      <c r="SD180" s="1"/>
      <c r="SE180" s="1"/>
      <c r="SF180" s="1"/>
      <c r="SG180" s="1"/>
      <c r="SH180" s="1"/>
      <c r="SI180" s="1"/>
      <c r="SJ180" s="1"/>
      <c r="SK180" s="1"/>
      <c r="SL180" s="1"/>
      <c r="SM180" s="1"/>
      <c r="SN180" s="1"/>
      <c r="SO180" s="1"/>
      <c r="SP180" s="1"/>
      <c r="SQ180" s="1"/>
      <c r="SR180" s="1"/>
      <c r="SS180" s="1"/>
      <c r="ST180" s="1"/>
      <c r="SU180" s="1"/>
      <c r="SV180" s="1"/>
      <c r="SW180" s="1"/>
      <c r="SX180" s="1"/>
      <c r="SY180" s="1"/>
      <c r="SZ180" s="1"/>
      <c r="TA180" s="1"/>
      <c r="TB180" s="1"/>
      <c r="TC180" s="1"/>
      <c r="TD180" s="1"/>
      <c r="TE180" s="1"/>
      <c r="TF180" s="1"/>
      <c r="TG180" s="1"/>
      <c r="TH180" s="1"/>
      <c r="TI180" s="1"/>
      <c r="TJ180" s="1"/>
      <c r="TK180" s="1"/>
      <c r="TL180" s="1"/>
      <c r="TM180" s="1"/>
      <c r="TN180" s="1"/>
      <c r="TO180" s="1"/>
      <c r="TP180" s="1"/>
      <c r="TQ180" s="1"/>
      <c r="TR180" s="1"/>
      <c r="TS180" s="1"/>
      <c r="TT180" s="1"/>
      <c r="TU180" s="1"/>
      <c r="TV180" s="1"/>
      <c r="TW180" s="1"/>
      <c r="TX180" s="1"/>
      <c r="TY180" s="1"/>
      <c r="TZ180" s="1"/>
      <c r="UA180" s="1"/>
      <c r="UB180" s="1"/>
      <c r="UC180" s="1"/>
      <c r="UD180" s="1"/>
      <c r="UE180" s="1"/>
      <c r="UF180" s="1"/>
      <c r="UG180" s="1"/>
      <c r="UH180" s="1"/>
      <c r="UI180" s="1"/>
      <c r="UJ180" s="1"/>
      <c r="UK180" s="1"/>
      <c r="UL180" s="1"/>
      <c r="UM180" s="1"/>
      <c r="UN180" s="1"/>
      <c r="UO180" s="1"/>
      <c r="UP180" s="1"/>
      <c r="UQ180" s="1"/>
      <c r="UR180" s="1"/>
      <c r="US180" s="1"/>
      <c r="UT180" s="1"/>
      <c r="UU180" s="1"/>
      <c r="UV180" s="1"/>
      <c r="UW180" s="1"/>
      <c r="UX180" s="1"/>
      <c r="UY180" s="1"/>
      <c r="UZ180" s="1"/>
      <c r="VA180" s="1"/>
      <c r="VB180" s="1"/>
      <c r="VC180" s="1"/>
      <c r="VD180" s="1"/>
      <c r="VE180" s="1"/>
      <c r="VF180" s="1"/>
      <c r="VG180" s="1"/>
      <c r="VH180" s="1"/>
      <c r="VI180" s="1"/>
      <c r="VJ180" s="1"/>
      <c r="VK180" s="1"/>
      <c r="VL180" s="1"/>
      <c r="VM180" s="1"/>
      <c r="VN180" s="1"/>
      <c r="VO180" s="1"/>
      <c r="VP180" s="1"/>
      <c r="VQ180" s="1"/>
      <c r="VR180" s="1"/>
      <c r="VS180" s="1"/>
      <c r="VT180" s="1"/>
      <c r="VU180" s="1"/>
      <c r="VV180" s="1"/>
      <c r="VW180" s="1"/>
      <c r="VX180" s="1"/>
      <c r="VY180" s="1"/>
      <c r="VZ180" s="1"/>
      <c r="WA180" s="1"/>
      <c r="WB180" s="1"/>
      <c r="WC180" s="1"/>
      <c r="WD180" s="1"/>
      <c r="WE180" s="1"/>
      <c r="WF180" s="1"/>
      <c r="WG180" s="1"/>
      <c r="WH180" s="1"/>
      <c r="WI180" s="1"/>
      <c r="WJ180" s="1"/>
      <c r="WK180" s="1"/>
      <c r="WL180" s="1"/>
      <c r="WM180" s="1"/>
      <c r="WN180" s="1"/>
      <c r="WO180" s="1"/>
      <c r="WP180" s="1"/>
      <c r="WQ180" s="1"/>
      <c r="WR180" s="1"/>
      <c r="WS180" s="1"/>
      <c r="WT180" s="1"/>
      <c r="WU180" s="1"/>
      <c r="WV180" s="1"/>
      <c r="WW180" s="1"/>
      <c r="WX180" s="1"/>
      <c r="WY180" s="1"/>
      <c r="WZ180" s="1"/>
      <c r="XA180" s="1"/>
      <c r="XB180" s="1"/>
      <c r="XC180" s="1"/>
      <c r="XD180" s="1"/>
      <c r="XE180" s="1"/>
      <c r="XF180" s="1"/>
      <c r="XG180" s="1"/>
      <c r="XH180" s="1"/>
      <c r="XI180" s="1"/>
      <c r="XJ180" s="1"/>
      <c r="XK180" s="1"/>
      <c r="XL180" s="1"/>
      <c r="XM180" s="1"/>
      <c r="XN180" s="1"/>
      <c r="XO180" s="1"/>
      <c r="XP180" s="1"/>
      <c r="XQ180" s="1"/>
      <c r="XR180" s="1"/>
      <c r="XS180" s="1"/>
      <c r="XT180" s="1"/>
      <c r="XU180" s="1"/>
      <c r="XV180" s="1"/>
      <c r="XW180" s="1"/>
      <c r="XX180" s="1"/>
      <c r="XY180" s="1"/>
      <c r="XZ180" s="1"/>
      <c r="YA180" s="1"/>
      <c r="YB180" s="1"/>
      <c r="YC180" s="1"/>
      <c r="YD180" s="1"/>
      <c r="YE180" s="1"/>
      <c r="YF180" s="1"/>
      <c r="YG180" s="1"/>
      <c r="YH180" s="1"/>
      <c r="YI180" s="1"/>
      <c r="YJ180" s="1"/>
      <c r="YK180" s="1"/>
      <c r="YL180" s="1"/>
      <c r="YM180" s="1"/>
      <c r="YN180" s="1"/>
      <c r="YO180" s="1"/>
      <c r="YP180" s="1"/>
      <c r="YQ180" s="1"/>
      <c r="YR180" s="1"/>
      <c r="YS180" s="1"/>
      <c r="YT180" s="1"/>
      <c r="YU180" s="1"/>
      <c r="YV180" s="1"/>
      <c r="YW180" s="1"/>
      <c r="YX180" s="1"/>
      <c r="YY180" s="1"/>
      <c r="YZ180" s="1"/>
      <c r="ZA180" s="1"/>
      <c r="ZB180" s="1"/>
      <c r="ZC180" s="1"/>
      <c r="ZD180" s="1"/>
      <c r="ZE180" s="1"/>
      <c r="ZF180" s="1"/>
      <c r="ZG180" s="1"/>
      <c r="ZH180" s="1"/>
      <c r="ZI180" s="1"/>
      <c r="ZJ180" s="1"/>
      <c r="ZK180" s="1"/>
      <c r="ZL180" s="1"/>
      <c r="ZM180" s="1"/>
      <c r="ZN180" s="1"/>
      <c r="ZO180" s="1"/>
      <c r="ZP180" s="1"/>
      <c r="ZQ180" s="1"/>
      <c r="ZR180" s="1"/>
      <c r="ZS180" s="1"/>
      <c r="ZT180" s="1"/>
      <c r="ZU180" s="1"/>
      <c r="ZV180" s="1"/>
      <c r="ZW180" s="1"/>
      <c r="ZX180" s="1"/>
      <c r="ZY180" s="1"/>
      <c r="ZZ180" s="1"/>
      <c r="AAA180" s="1"/>
      <c r="AAB180" s="1"/>
      <c r="AAC180" s="1"/>
      <c r="AAD180" s="1"/>
      <c r="AAE180" s="1"/>
      <c r="AAF180" s="1"/>
      <c r="AAG180" s="1"/>
      <c r="AAH180" s="1"/>
      <c r="AAI180" s="1"/>
      <c r="AAJ180" s="1"/>
      <c r="AAK180" s="1"/>
      <c r="AAL180" s="1"/>
      <c r="AAM180" s="1"/>
      <c r="AAN180" s="1"/>
      <c r="AAO180" s="1"/>
      <c r="AAP180" s="1"/>
      <c r="AAQ180" s="1"/>
      <c r="AAR180" s="1"/>
      <c r="AAS180" s="1"/>
      <c r="AAT180" s="1"/>
      <c r="AAU180" s="1"/>
      <c r="AAV180" s="1"/>
      <c r="AAW180" s="1"/>
      <c r="AAX180" s="1"/>
      <c r="AAY180" s="1"/>
      <c r="AAZ180" s="1"/>
      <c r="ABA180" s="1"/>
      <c r="ABB180" s="1"/>
      <c r="ABC180" s="1"/>
      <c r="ABD180" s="1"/>
      <c r="ABE180" s="1"/>
      <c r="ABF180" s="1"/>
      <c r="ABG180" s="1"/>
      <c r="ABH180" s="1"/>
      <c r="ABI180" s="1"/>
      <c r="ABJ180" s="1"/>
      <c r="ABK180" s="1"/>
      <c r="ABL180" s="1"/>
      <c r="ABM180" s="1"/>
      <c r="ABN180" s="1"/>
      <c r="ABO180" s="1"/>
      <c r="ABP180" s="1"/>
      <c r="ABQ180" s="1"/>
      <c r="ABR180" s="1"/>
      <c r="ABS180" s="1"/>
      <c r="ABT180" s="1"/>
      <c r="ABU180" s="1"/>
      <c r="ABV180" s="1"/>
      <c r="ABW180" s="1"/>
      <c r="ABX180" s="1"/>
      <c r="ABY180" s="1"/>
      <c r="ABZ180" s="1"/>
      <c r="ACA180" s="1"/>
      <c r="ACB180" s="1"/>
      <c r="ACC180" s="1"/>
      <c r="ACD180" s="1"/>
      <c r="ACE180" s="1"/>
      <c r="ACF180" s="1"/>
      <c r="ACG180" s="1"/>
      <c r="ACH180" s="1"/>
      <c r="ACI180" s="1"/>
      <c r="ACJ180" s="1"/>
      <c r="ACK180" s="1"/>
      <c r="ACL180" s="1"/>
      <c r="ACM180" s="1"/>
      <c r="ACN180" s="1"/>
      <c r="ACO180" s="1"/>
      <c r="ACP180" s="1"/>
      <c r="ACQ180" s="1"/>
      <c r="ACR180" s="1"/>
      <c r="ACS180" s="1"/>
      <c r="ACT180" s="1"/>
      <c r="ACU180" s="1"/>
      <c r="ACV180" s="1"/>
      <c r="ACW180" s="1"/>
      <c r="ACX180" s="1"/>
      <c r="ACY180" s="1"/>
      <c r="ACZ180" s="1"/>
      <c r="ADA180" s="1"/>
      <c r="ADB180" s="1"/>
      <c r="ADC180" s="1"/>
      <c r="ADD180" s="1"/>
      <c r="ADE180" s="1"/>
      <c r="ADF180" s="1"/>
      <c r="ADG180" s="1"/>
      <c r="ADH180" s="1"/>
      <c r="ADI180" s="1"/>
      <c r="ADJ180" s="1"/>
      <c r="ADK180" s="1"/>
      <c r="ADL180" s="1"/>
      <c r="ADM180" s="1"/>
      <c r="ADN180" s="1"/>
      <c r="ADO180" s="1"/>
      <c r="ADP180" s="1"/>
      <c r="ADQ180" s="1"/>
      <c r="ADR180" s="1"/>
      <c r="ADS180" s="1"/>
      <c r="ADT180" s="1"/>
      <c r="ADU180" s="1"/>
      <c r="ADV180" s="1"/>
      <c r="ADW180" s="1"/>
      <c r="ADX180" s="1"/>
      <c r="ADY180" s="1"/>
      <c r="ADZ180" s="1"/>
      <c r="AEA180" s="1"/>
      <c r="AEB180" s="1"/>
      <c r="AEC180" s="1"/>
      <c r="AED180" s="1"/>
      <c r="AEE180" s="1"/>
      <c r="AEF180" s="1"/>
      <c r="AEG180" s="1"/>
      <c r="AEH180" s="1"/>
      <c r="AEI180" s="1"/>
      <c r="AEJ180" s="1"/>
      <c r="AEK180" s="1"/>
      <c r="AEL180" s="1"/>
      <c r="AEM180" s="1"/>
      <c r="AEN180" s="1"/>
      <c r="AEO180" s="1"/>
      <c r="AEP180" s="1"/>
      <c r="AEQ180" s="1"/>
      <c r="AER180" s="1"/>
      <c r="AES180" s="1"/>
      <c r="AET180" s="1"/>
      <c r="AEU180" s="1"/>
      <c r="AEV180" s="1"/>
      <c r="AEW180" s="1"/>
      <c r="AEX180" s="1"/>
      <c r="AEY180" s="1"/>
      <c r="AEZ180" s="1"/>
      <c r="AFA180" s="1"/>
      <c r="AFB180" s="1"/>
      <c r="AFC180" s="1"/>
      <c r="AFD180" s="1"/>
      <c r="AFE180" s="1"/>
      <c r="AFF180" s="1"/>
      <c r="AFG180" s="1"/>
      <c r="AFH180" s="1"/>
      <c r="AFI180" s="1"/>
      <c r="AFJ180" s="1"/>
      <c r="AFK180" s="1"/>
      <c r="AFL180" s="1"/>
      <c r="AFM180" s="1"/>
      <c r="AFN180" s="1"/>
      <c r="AFO180" s="1"/>
      <c r="AFP180" s="1"/>
      <c r="AFQ180" s="1"/>
      <c r="AFR180" s="1"/>
      <c r="AFS180" s="1"/>
      <c r="AFT180" s="1"/>
      <c r="AFU180" s="1"/>
      <c r="AFV180" s="1"/>
      <c r="AFW180" s="1"/>
      <c r="AFX180" s="1"/>
      <c r="AFY180" s="1"/>
      <c r="AFZ180" s="1"/>
      <c r="AGA180" s="1"/>
      <c r="AGB180" s="1"/>
      <c r="AGC180" s="1"/>
      <c r="AGD180" s="1"/>
      <c r="AGE180" s="1"/>
      <c r="AGF180" s="1"/>
      <c r="AGG180" s="1"/>
      <c r="AGH180" s="1"/>
      <c r="AGI180" s="1"/>
      <c r="AGJ180" s="1"/>
      <c r="AGK180" s="1"/>
      <c r="AGL180" s="1"/>
      <c r="AGM180" s="1"/>
      <c r="AGN180" s="1"/>
      <c r="AGO180" s="1"/>
      <c r="AGP180" s="1"/>
      <c r="AGQ180" s="1"/>
      <c r="AGR180" s="1"/>
      <c r="AGS180" s="1"/>
      <c r="AGT180" s="1"/>
      <c r="AGU180" s="1"/>
      <c r="AGV180" s="1"/>
      <c r="AGW180" s="1"/>
      <c r="AGX180" s="1"/>
      <c r="AGY180" s="1"/>
      <c r="AGZ180" s="1"/>
      <c r="AHA180" s="1"/>
      <c r="AHB180" s="1"/>
      <c r="AHC180" s="1"/>
      <c r="AHD180" s="1"/>
      <c r="AHE180" s="1"/>
      <c r="AHF180" s="1"/>
      <c r="AHG180" s="1"/>
      <c r="AHH180" s="1"/>
      <c r="AHI180" s="1"/>
      <c r="AHJ180" s="1"/>
      <c r="AHK180" s="1"/>
      <c r="AHL180" s="1"/>
      <c r="AHM180" s="1"/>
      <c r="AHN180" s="1"/>
      <c r="AHO180" s="1"/>
      <c r="AHP180" s="1"/>
      <c r="AHQ180" s="1"/>
      <c r="AHR180" s="1"/>
      <c r="AHS180" s="1"/>
      <c r="AHT180" s="1"/>
      <c r="AHU180" s="1"/>
      <c r="AHV180" s="1"/>
      <c r="AHW180" s="1"/>
      <c r="AHX180" s="1"/>
      <c r="AHY180" s="1"/>
      <c r="AHZ180" s="1"/>
      <c r="AIA180" s="1"/>
      <c r="AIB180" s="1"/>
      <c r="AIC180" s="1"/>
      <c r="AID180" s="1"/>
      <c r="AIE180" s="1"/>
      <c r="AIF180" s="1"/>
      <c r="AIG180" s="1"/>
      <c r="AIH180" s="1"/>
      <c r="AII180" s="1"/>
      <c r="AIJ180" s="1"/>
      <c r="AIK180" s="1"/>
      <c r="AIL180" s="1"/>
      <c r="AIM180" s="1"/>
      <c r="AIN180" s="1"/>
      <c r="AIO180" s="1"/>
      <c r="AIP180" s="1"/>
      <c r="AIQ180" s="1"/>
      <c r="AIR180" s="1"/>
      <c r="AIS180" s="1"/>
      <c r="AIT180" s="1"/>
      <c r="AIU180" s="1"/>
      <c r="AIV180" s="1"/>
      <c r="AIW180" s="1"/>
      <c r="AIX180" s="1"/>
      <c r="AIY180" s="1"/>
      <c r="AIZ180" s="1"/>
      <c r="AJA180" s="1"/>
      <c r="AJB180" s="1"/>
      <c r="AJC180" s="1"/>
      <c r="AJD180" s="1"/>
      <c r="AJE180" s="1"/>
      <c r="AJF180" s="1"/>
      <c r="AJG180" s="1"/>
      <c r="AJH180" s="1"/>
      <c r="AJI180" s="1"/>
      <c r="AJJ180" s="1"/>
      <c r="AJK180" s="1"/>
      <c r="AJL180" s="1"/>
      <c r="AJM180" s="1"/>
      <c r="AJN180" s="1"/>
      <c r="AJO180" s="1"/>
      <c r="AJP180" s="1"/>
      <c r="AJQ180" s="1"/>
      <c r="AJR180" s="1"/>
      <c r="AJS180" s="1"/>
      <c r="AJT180" s="1"/>
      <c r="AJU180" s="1"/>
      <c r="AJV180" s="1"/>
      <c r="AJW180" s="1"/>
      <c r="AJX180" s="1"/>
      <c r="AJY180" s="1"/>
      <c r="AJZ180" s="1"/>
      <c r="AKA180" s="1"/>
      <c r="AKB180" s="1"/>
      <c r="AKC180" s="1"/>
      <c r="AKD180" s="1"/>
      <c r="AKE180" s="1"/>
      <c r="AKF180" s="1"/>
      <c r="AKG180" s="1"/>
      <c r="AKH180" s="1"/>
      <c r="AKI180" s="1"/>
      <c r="AKJ180" s="1"/>
      <c r="AKK180" s="1"/>
      <c r="AKL180" s="1"/>
      <c r="AKM180" s="1"/>
      <c r="AKN180" s="1"/>
      <c r="AKO180" s="1"/>
      <c r="AKP180" s="1"/>
      <c r="AKQ180" s="1"/>
      <c r="AKR180" s="1"/>
      <c r="AKS180" s="1"/>
      <c r="AKT180" s="1"/>
      <c r="AKU180" s="1"/>
      <c r="AKV180" s="1"/>
      <c r="AKW180" s="1"/>
      <c r="AKX180" s="1"/>
      <c r="AKY180" s="1"/>
      <c r="AKZ180" s="1"/>
      <c r="ALA180" s="1"/>
      <c r="ALB180" s="1"/>
      <c r="ALC180" s="1"/>
      <c r="ALD180" s="1"/>
      <c r="ALE180" s="1"/>
      <c r="ALF180" s="1"/>
      <c r="ALG180" s="1"/>
      <c r="ALH180" s="1"/>
      <c r="ALI180" s="1"/>
      <c r="ALJ180" s="1"/>
      <c r="ALK180" s="1"/>
      <c r="ALL180" s="1"/>
      <c r="ALM180" s="1"/>
      <c r="ALN180" s="1"/>
      <c r="ALO180" s="1"/>
      <c r="ALP180" s="1"/>
      <c r="ALQ180" s="1"/>
      <c r="ALR180" s="1"/>
      <c r="ALS180" s="1"/>
      <c r="ALT180" s="1"/>
      <c r="ALU180" s="1"/>
      <c r="ALV180" s="1"/>
      <c r="ALW180" s="1"/>
      <c r="ALX180" s="1"/>
      <c r="ALY180" s="1"/>
      <c r="ALZ180" s="1"/>
      <c r="AMA180" s="1"/>
      <c r="AMB180" s="1"/>
      <c r="AMC180" s="1"/>
      <c r="AMD180" s="1"/>
      <c r="AME180" s="1"/>
      <c r="AMF180" s="1"/>
      <c r="AMG180" s="1"/>
      <c r="AMH180" s="1"/>
      <c r="AMI180" s="1"/>
      <c r="AMJ180" s="1"/>
      <c r="AMK180" s="1"/>
      <c r="AML180" s="1"/>
      <c r="AMM180" s="1"/>
      <c r="AMN180" s="1"/>
      <c r="AMO180" s="1"/>
      <c r="AMP180" s="1"/>
      <c r="AMQ180" s="1"/>
      <c r="AMR180" s="1"/>
      <c r="AMS180" s="1"/>
      <c r="AMT180" s="1"/>
      <c r="AMU180" s="1"/>
      <c r="AMV180" s="1"/>
      <c r="AMW180" s="1"/>
      <c r="AMX180" s="1"/>
      <c r="AMY180" s="1"/>
      <c r="AMZ180" s="1"/>
      <c r="ANA180" s="1"/>
      <c r="ANB180" s="1"/>
      <c r="ANC180" s="1"/>
      <c r="AND180" s="1"/>
      <c r="ANE180" s="1"/>
      <c r="ANF180" s="1"/>
      <c r="ANG180" s="1"/>
      <c r="ANH180" s="1"/>
      <c r="ANI180" s="1"/>
      <c r="ANJ180" s="1"/>
      <c r="ANK180" s="1"/>
      <c r="ANL180" s="1"/>
      <c r="ANM180" s="1"/>
      <c r="ANN180" s="1"/>
      <c r="ANO180" s="1"/>
      <c r="ANP180" s="1"/>
      <c r="ANQ180" s="1"/>
      <c r="ANR180" s="1"/>
      <c r="ANS180" s="1"/>
      <c r="ANT180" s="1"/>
      <c r="ANU180" s="1"/>
      <c r="ANV180" s="1"/>
      <c r="ANW180" s="1"/>
      <c r="ANX180" s="1"/>
      <c r="ANY180" s="1"/>
      <c r="ANZ180" s="1"/>
      <c r="AOA180" s="1"/>
      <c r="AOB180" s="1"/>
      <c r="AOC180" s="1"/>
      <c r="AOD180" s="1"/>
      <c r="AOE180" s="1"/>
      <c r="AOF180" s="1"/>
      <c r="AOG180" s="1"/>
      <c r="AOH180" s="1"/>
      <c r="AOI180" s="1"/>
      <c r="AOJ180" s="1"/>
      <c r="AOK180" s="1"/>
      <c r="AOL180" s="1"/>
      <c r="AOM180" s="1"/>
      <c r="AON180" s="1"/>
      <c r="AOO180" s="1"/>
      <c r="AOP180" s="1"/>
      <c r="AOQ180" s="1"/>
      <c r="AOR180" s="1"/>
      <c r="AOS180" s="1"/>
      <c r="AOT180" s="1"/>
      <c r="AOU180" s="1"/>
      <c r="AOV180" s="1"/>
      <c r="AOW180" s="1"/>
      <c r="AOX180" s="1"/>
      <c r="AOY180" s="1"/>
      <c r="AOZ180" s="1"/>
      <c r="APA180" s="1"/>
      <c r="APB180" s="1"/>
      <c r="APC180" s="1"/>
      <c r="APD180" s="1"/>
      <c r="APE180" s="1"/>
      <c r="APF180" s="1"/>
      <c r="APG180" s="1"/>
      <c r="APH180" s="1"/>
      <c r="API180" s="1"/>
      <c r="APJ180" s="1"/>
      <c r="APK180" s="1"/>
      <c r="APL180" s="1"/>
      <c r="APM180" s="1"/>
      <c r="APN180" s="1"/>
      <c r="APO180" s="1"/>
      <c r="APP180" s="1"/>
      <c r="APQ180" s="1"/>
      <c r="APR180" s="1"/>
      <c r="APS180" s="1"/>
      <c r="APT180" s="1"/>
      <c r="APU180" s="1"/>
      <c r="APV180" s="1"/>
      <c r="APW180" s="1"/>
      <c r="APX180" s="1"/>
      <c r="APY180" s="1"/>
      <c r="APZ180" s="1"/>
      <c r="AQA180" s="1"/>
      <c r="AQB180" s="1"/>
      <c r="AQC180" s="1"/>
      <c r="AQD180" s="1"/>
      <c r="AQE180" s="1"/>
      <c r="AQF180" s="1"/>
      <c r="AQG180" s="1"/>
      <c r="AQH180" s="1"/>
      <c r="AQI180" s="1"/>
      <c r="AQJ180" s="1"/>
      <c r="AQK180" s="1"/>
      <c r="AQL180" s="1"/>
      <c r="AQM180" s="1"/>
      <c r="AQN180" s="1"/>
      <c r="AQO180" s="1"/>
      <c r="AQP180" s="1"/>
      <c r="AQQ180" s="1"/>
      <c r="AQR180" s="1"/>
      <c r="AQS180" s="1"/>
      <c r="AQT180" s="1"/>
      <c r="AQU180" s="1"/>
      <c r="AQV180" s="1"/>
      <c r="AQW180" s="1"/>
      <c r="AQX180" s="1"/>
      <c r="AQY180" s="1"/>
      <c r="AQZ180" s="1"/>
      <c r="ARA180" s="1"/>
      <c r="ARB180" s="1"/>
      <c r="ARC180" s="1"/>
      <c r="ARD180" s="1"/>
      <c r="ARE180" s="1"/>
      <c r="ARF180" s="1"/>
      <c r="ARG180" s="1"/>
      <c r="ARH180" s="1"/>
      <c r="ARI180" s="1"/>
      <c r="ARJ180" s="1"/>
      <c r="ARK180" s="1"/>
      <c r="ARL180" s="1"/>
      <c r="ARM180" s="1"/>
      <c r="ARN180" s="1"/>
      <c r="ARO180" s="1"/>
      <c r="ARP180" s="1"/>
      <c r="ARQ180" s="1"/>
      <c r="ARR180" s="1"/>
      <c r="ARS180" s="1"/>
      <c r="ART180" s="1"/>
      <c r="ARU180" s="1"/>
      <c r="ARV180" s="1"/>
      <c r="ARW180" s="1"/>
      <c r="ARX180" s="1"/>
      <c r="ARY180" s="1"/>
      <c r="ARZ180" s="1"/>
      <c r="ASA180" s="1"/>
      <c r="ASB180" s="1"/>
      <c r="ASC180" s="1"/>
      <c r="ASD180" s="1"/>
      <c r="ASE180" s="1"/>
      <c r="ASF180" s="1"/>
      <c r="ASG180" s="1"/>
      <c r="ASH180" s="1"/>
      <c r="ASI180" s="1"/>
      <c r="ASJ180" s="1"/>
      <c r="ASK180" s="1"/>
      <c r="ASL180" s="1"/>
      <c r="ASM180" s="1"/>
      <c r="ASN180" s="1"/>
      <c r="ASO180" s="1"/>
      <c r="ASP180" s="1"/>
      <c r="ASQ180" s="1"/>
      <c r="ASR180" s="1"/>
      <c r="ASS180" s="1"/>
      <c r="AST180" s="1"/>
      <c r="ASU180" s="1"/>
      <c r="ASV180" s="1"/>
      <c r="ASW180" s="1"/>
      <c r="ASX180" s="1"/>
      <c r="ASY180" s="1"/>
      <c r="ASZ180" s="1"/>
      <c r="ATA180" s="1"/>
      <c r="ATB180" s="1"/>
      <c r="ATC180" s="1"/>
      <c r="ATD180" s="1"/>
      <c r="ATE180" s="1"/>
      <c r="ATF180" s="1"/>
      <c r="ATG180" s="1"/>
      <c r="ATH180" s="1"/>
      <c r="ATI180" s="1"/>
      <c r="ATJ180" s="1"/>
      <c r="ATK180" s="1"/>
      <c r="ATL180" s="1"/>
      <c r="ATM180" s="1"/>
      <c r="ATN180" s="1"/>
      <c r="ATO180" s="1"/>
      <c r="ATP180" s="1"/>
      <c r="ATQ180" s="1"/>
      <c r="ATR180" s="1"/>
      <c r="ATS180" s="1"/>
      <c r="ATT180" s="1"/>
      <c r="ATU180" s="1"/>
      <c r="ATV180" s="1"/>
      <c r="ATW180" s="1"/>
      <c r="ATX180" s="1"/>
      <c r="ATY180" s="1"/>
      <c r="ATZ180" s="1"/>
      <c r="AUA180" s="1"/>
      <c r="AUB180" s="1"/>
      <c r="AUC180" s="1"/>
      <c r="AUD180" s="1"/>
      <c r="AUE180" s="1"/>
      <c r="AUF180" s="1"/>
      <c r="AUG180" s="1"/>
      <c r="AUH180" s="1"/>
      <c r="AUI180" s="1"/>
      <c r="AUJ180" s="1"/>
      <c r="AUK180" s="1"/>
      <c r="AUL180" s="1"/>
      <c r="AUM180" s="1"/>
      <c r="AUN180" s="1"/>
      <c r="AUO180" s="1"/>
      <c r="AUP180" s="1"/>
      <c r="AUQ180" s="1"/>
      <c r="AUR180" s="1"/>
      <c r="AUS180" s="1"/>
      <c r="AUT180" s="1"/>
      <c r="AUU180" s="1"/>
      <c r="AUV180" s="1"/>
      <c r="AUW180" s="1"/>
      <c r="AUX180" s="1"/>
      <c r="AUY180" s="1"/>
      <c r="AUZ180" s="1"/>
      <c r="AVA180" s="1"/>
      <c r="AVB180" s="1"/>
      <c r="AVC180" s="1"/>
      <c r="AVD180" s="1"/>
      <c r="AVE180" s="1"/>
      <c r="AVF180" s="1"/>
      <c r="AVG180" s="1"/>
      <c r="AVH180" s="1"/>
      <c r="AVI180" s="1"/>
      <c r="AVJ180" s="1"/>
      <c r="AVK180" s="1"/>
      <c r="AVL180" s="1"/>
      <c r="AVM180" s="1"/>
      <c r="AVN180" s="1"/>
      <c r="AVO180" s="1"/>
      <c r="AVP180" s="1"/>
      <c r="AVQ180" s="1"/>
      <c r="AVR180" s="1"/>
      <c r="AVS180" s="1"/>
      <c r="AVT180" s="1"/>
      <c r="AVU180" s="1"/>
      <c r="AVV180" s="1"/>
      <c r="AVW180" s="1"/>
      <c r="AVX180" s="1"/>
      <c r="AVY180" s="1"/>
      <c r="AVZ180" s="1"/>
      <c r="AWA180" s="1"/>
      <c r="AWB180" s="1"/>
      <c r="AWC180" s="1"/>
      <c r="AWD180" s="1"/>
      <c r="AWE180" s="1"/>
      <c r="AWF180" s="1"/>
      <c r="AWG180" s="1"/>
      <c r="AWH180" s="1"/>
      <c r="AWI180" s="1"/>
      <c r="AWJ180" s="1"/>
      <c r="AWK180" s="1"/>
      <c r="AWL180" s="1"/>
      <c r="AWM180" s="1"/>
      <c r="AWN180" s="1"/>
      <c r="AWO180" s="1"/>
      <c r="AWP180" s="1"/>
      <c r="AWQ180" s="1"/>
      <c r="AWR180" s="1"/>
      <c r="AWS180" s="1"/>
      <c r="AWT180" s="1"/>
      <c r="AWU180" s="1"/>
      <c r="AWV180" s="1"/>
      <c r="AWW180" s="1"/>
      <c r="AWX180" s="1"/>
      <c r="AWY180" s="1"/>
      <c r="AWZ180" s="1"/>
      <c r="AXA180" s="1"/>
      <c r="AXB180" s="1"/>
      <c r="AXC180" s="1"/>
      <c r="AXD180" s="1"/>
      <c r="AXE180" s="1"/>
      <c r="AXF180" s="1"/>
      <c r="AXG180" s="1"/>
      <c r="AXH180" s="1"/>
      <c r="AXI180" s="1"/>
      <c r="AXJ180" s="1"/>
      <c r="AXK180" s="1"/>
      <c r="AXL180" s="1"/>
      <c r="AXM180" s="1"/>
      <c r="AXN180" s="1"/>
      <c r="AXO180" s="1"/>
      <c r="AXP180" s="1"/>
      <c r="AXQ180" s="1"/>
      <c r="AXR180" s="1"/>
      <c r="AXS180" s="1"/>
      <c r="AXT180" s="1"/>
      <c r="AXU180" s="1"/>
      <c r="AXV180" s="1"/>
      <c r="AXW180" s="1"/>
      <c r="AXX180" s="1"/>
      <c r="AXY180" s="1"/>
      <c r="AXZ180" s="1"/>
      <c r="AYA180" s="1"/>
      <c r="AYB180" s="1"/>
      <c r="AYC180" s="1"/>
      <c r="AYD180" s="1"/>
      <c r="AYE180" s="1"/>
      <c r="AYF180" s="1"/>
      <c r="AYG180" s="1"/>
      <c r="AYH180" s="1"/>
      <c r="AYI180" s="1"/>
      <c r="AYJ180" s="1"/>
      <c r="AYK180" s="1"/>
      <c r="AYL180" s="1"/>
      <c r="AYM180" s="1"/>
      <c r="AYN180" s="1"/>
      <c r="AYO180" s="1"/>
      <c r="AYP180" s="1"/>
      <c r="AYQ180" s="1"/>
      <c r="AYR180" s="1"/>
      <c r="AYS180" s="1"/>
      <c r="AYT180" s="1"/>
      <c r="AYU180" s="1"/>
      <c r="AYV180" s="1"/>
      <c r="AYW180" s="1"/>
      <c r="AYX180" s="1"/>
      <c r="AYY180" s="1"/>
      <c r="AYZ180" s="1"/>
      <c r="AZA180" s="1"/>
      <c r="AZB180" s="1"/>
      <c r="AZC180" s="1"/>
      <c r="AZD180" s="1"/>
      <c r="AZE180" s="1"/>
      <c r="AZF180" s="1"/>
      <c r="AZG180" s="1"/>
      <c r="AZH180" s="1"/>
      <c r="AZI180" s="1"/>
      <c r="AZJ180" s="1"/>
      <c r="AZK180" s="1"/>
      <c r="AZL180" s="1"/>
      <c r="AZM180" s="1"/>
      <c r="AZN180" s="1"/>
      <c r="AZO180" s="1"/>
      <c r="AZP180" s="1"/>
      <c r="AZQ180" s="1"/>
      <c r="AZR180" s="1"/>
      <c r="AZS180" s="1"/>
      <c r="AZT180" s="1"/>
      <c r="AZU180" s="1"/>
      <c r="AZV180" s="1"/>
      <c r="AZW180" s="1"/>
      <c r="AZX180" s="1"/>
      <c r="AZY180" s="1"/>
      <c r="AZZ180" s="1"/>
      <c r="BAA180" s="1"/>
      <c r="BAB180" s="1"/>
      <c r="BAC180" s="1"/>
      <c r="BAD180" s="1"/>
      <c r="BAE180" s="1"/>
      <c r="BAF180" s="1"/>
      <c r="BAG180" s="1"/>
      <c r="BAH180" s="1"/>
      <c r="BAI180" s="1"/>
      <c r="BAJ180" s="1"/>
      <c r="BAK180" s="1"/>
      <c r="BAL180" s="1"/>
      <c r="BAM180" s="1"/>
      <c r="BAN180" s="1"/>
      <c r="BAO180" s="1"/>
      <c r="BAP180" s="1"/>
      <c r="BAQ180" s="1"/>
      <c r="BAR180" s="1"/>
      <c r="BAS180" s="1"/>
      <c r="BAT180" s="1"/>
      <c r="BAU180" s="1"/>
      <c r="BAV180" s="1"/>
      <c r="BAW180" s="1"/>
      <c r="BAX180" s="1"/>
      <c r="BAY180" s="1"/>
      <c r="BAZ180" s="1"/>
      <c r="BBA180" s="1"/>
      <c r="BBB180" s="1"/>
      <c r="BBC180" s="1"/>
      <c r="BBD180" s="1"/>
      <c r="BBE180" s="1"/>
      <c r="BBF180" s="1"/>
      <c r="BBG180" s="1"/>
      <c r="BBH180" s="1"/>
      <c r="BBI180" s="1"/>
      <c r="BBJ180" s="1"/>
      <c r="BBK180" s="1"/>
      <c r="BBL180" s="1"/>
      <c r="BBM180" s="1"/>
      <c r="BBN180" s="1"/>
      <c r="BBO180" s="1"/>
      <c r="BBP180" s="1"/>
      <c r="BBQ180" s="1"/>
      <c r="BBR180" s="1"/>
      <c r="BBS180" s="1"/>
      <c r="BBT180" s="1"/>
      <c r="BBU180" s="1"/>
      <c r="BBV180" s="1"/>
      <c r="BBW180" s="1"/>
      <c r="BBX180" s="1"/>
      <c r="BBY180" s="1"/>
      <c r="BBZ180" s="1"/>
      <c r="BCA180" s="1"/>
      <c r="BCB180" s="1"/>
      <c r="BCC180" s="1"/>
      <c r="BCD180" s="1"/>
      <c r="BCE180" s="1"/>
      <c r="BCF180" s="1"/>
      <c r="BCG180" s="1"/>
      <c r="BCH180" s="1"/>
      <c r="BCI180" s="1"/>
      <c r="BCJ180" s="1"/>
      <c r="BCK180" s="1"/>
      <c r="BCL180" s="1"/>
      <c r="BCM180" s="1"/>
      <c r="BCN180" s="1"/>
      <c r="BCO180" s="1"/>
      <c r="BCP180" s="1"/>
      <c r="BCQ180" s="1"/>
      <c r="BCR180" s="1"/>
      <c r="BCS180" s="1"/>
      <c r="BCT180" s="1"/>
      <c r="BCU180" s="1"/>
      <c r="BCV180" s="1"/>
      <c r="BCW180" s="1"/>
      <c r="BCX180" s="1"/>
      <c r="BCY180" s="1"/>
      <c r="BCZ180" s="1"/>
      <c r="BDA180" s="1"/>
      <c r="BDB180" s="1"/>
      <c r="BDC180" s="1"/>
      <c r="BDD180" s="1"/>
      <c r="BDE180" s="1"/>
      <c r="BDF180" s="1"/>
      <c r="BDG180" s="1"/>
      <c r="BDH180" s="1"/>
      <c r="BDI180" s="1"/>
      <c r="BDJ180" s="1"/>
      <c r="BDK180" s="1"/>
      <c r="BDL180" s="1"/>
      <c r="BDM180" s="1"/>
      <c r="BDN180" s="1"/>
      <c r="BDO180" s="1"/>
      <c r="BDP180" s="1"/>
      <c r="BDQ180" s="1"/>
      <c r="BDR180" s="1"/>
      <c r="BDS180" s="1"/>
      <c r="BDT180" s="1"/>
      <c r="BDU180" s="1"/>
      <c r="BDV180" s="1"/>
      <c r="BDW180" s="1"/>
      <c r="BDX180" s="1"/>
      <c r="BDY180" s="1"/>
      <c r="BDZ180" s="1"/>
      <c r="BEA180" s="1"/>
      <c r="BEB180" s="1"/>
      <c r="BEC180" s="1"/>
      <c r="BED180" s="1"/>
      <c r="BEE180" s="1"/>
      <c r="BEF180" s="1"/>
      <c r="BEG180" s="1"/>
      <c r="BEH180" s="1"/>
      <c r="BEI180" s="1"/>
      <c r="BEJ180" s="1"/>
      <c r="BEK180" s="1"/>
      <c r="BEL180" s="1"/>
      <c r="BEM180" s="1"/>
      <c r="BEN180" s="1"/>
      <c r="BEO180" s="1"/>
      <c r="BEP180" s="1"/>
      <c r="BEQ180" s="1"/>
      <c r="BER180" s="1"/>
      <c r="BES180" s="1"/>
      <c r="BET180" s="1"/>
      <c r="BEU180" s="1"/>
      <c r="BEV180" s="1"/>
      <c r="BEW180" s="1"/>
      <c r="BEX180" s="1"/>
      <c r="BEY180" s="1"/>
      <c r="BEZ180" s="1"/>
      <c r="BFA180" s="1"/>
      <c r="BFB180" s="1"/>
      <c r="BFC180" s="1"/>
      <c r="BFD180" s="1"/>
      <c r="BFE180" s="1"/>
      <c r="BFF180" s="1"/>
      <c r="BFG180" s="1"/>
      <c r="BFH180" s="1"/>
      <c r="BFI180" s="1"/>
      <c r="BFJ180" s="1"/>
      <c r="BFK180" s="1"/>
      <c r="BFL180" s="1"/>
      <c r="BFM180" s="1"/>
      <c r="BFN180" s="1"/>
      <c r="BFO180" s="1"/>
      <c r="BFP180" s="1"/>
      <c r="BFQ180" s="1"/>
      <c r="BFR180" s="1"/>
      <c r="BFS180" s="1"/>
      <c r="BFT180" s="1"/>
      <c r="BFU180" s="1"/>
      <c r="BFV180" s="1"/>
      <c r="BFW180" s="1"/>
      <c r="BFX180" s="1"/>
      <c r="BFY180" s="1"/>
      <c r="BFZ180" s="1"/>
      <c r="BGA180" s="1"/>
      <c r="BGB180" s="1"/>
      <c r="BGC180" s="1"/>
      <c r="BGD180" s="1"/>
      <c r="BGE180" s="1"/>
      <c r="BGF180" s="1"/>
      <c r="BGG180" s="1"/>
      <c r="BGH180" s="1"/>
      <c r="BGI180" s="1"/>
      <c r="BGJ180" s="1"/>
      <c r="BGK180" s="1"/>
      <c r="BGL180" s="1"/>
      <c r="BGM180" s="1"/>
      <c r="BGN180" s="1"/>
      <c r="BGO180" s="1"/>
      <c r="BGP180" s="1"/>
      <c r="BGQ180" s="1"/>
      <c r="BGR180" s="1"/>
      <c r="BGS180" s="1"/>
      <c r="BGT180" s="1"/>
      <c r="BGU180" s="1"/>
      <c r="BGV180" s="1"/>
      <c r="BGW180" s="1"/>
      <c r="BGX180" s="1"/>
      <c r="BGY180" s="1"/>
      <c r="BGZ180" s="1"/>
      <c r="BHA180" s="1"/>
      <c r="BHB180" s="1"/>
      <c r="BHC180" s="1"/>
      <c r="BHD180" s="1"/>
      <c r="BHE180" s="1"/>
      <c r="BHF180" s="1"/>
      <c r="BHG180" s="1"/>
      <c r="BHH180" s="1"/>
      <c r="BHI180" s="1"/>
      <c r="BHJ180" s="1"/>
      <c r="BHK180" s="1"/>
      <c r="BHL180" s="1"/>
      <c r="BHM180" s="1"/>
      <c r="BHN180" s="1"/>
      <c r="BHO180" s="1"/>
      <c r="BHP180" s="1"/>
      <c r="BHQ180" s="1"/>
      <c r="BHR180" s="1"/>
      <c r="BHS180" s="1"/>
      <c r="BHT180" s="1"/>
      <c r="BHU180" s="1"/>
      <c r="BHV180" s="1"/>
      <c r="BHW180" s="1"/>
      <c r="BHX180" s="1"/>
      <c r="BHY180" s="1"/>
      <c r="BHZ180" s="1"/>
      <c r="BIA180" s="1"/>
      <c r="BIB180" s="1"/>
      <c r="BIC180" s="1"/>
      <c r="BID180" s="1"/>
      <c r="BIE180" s="1"/>
      <c r="BIF180" s="1"/>
      <c r="BIG180" s="1"/>
      <c r="BIH180" s="1"/>
      <c r="BII180" s="1"/>
      <c r="BIJ180" s="1"/>
      <c r="BIK180" s="1"/>
      <c r="BIL180" s="1"/>
      <c r="BIM180" s="1"/>
      <c r="BIN180" s="1"/>
      <c r="BIO180" s="1"/>
      <c r="BIP180" s="1"/>
      <c r="BIQ180" s="1"/>
      <c r="BIR180" s="1"/>
      <c r="BIS180" s="1"/>
      <c r="BIT180" s="1"/>
      <c r="BIU180" s="1"/>
      <c r="BIV180" s="1"/>
      <c r="BIW180" s="1"/>
      <c r="BIX180" s="1"/>
      <c r="BIY180" s="1"/>
      <c r="BIZ180" s="1"/>
      <c r="BJA180" s="1"/>
      <c r="BJB180" s="1"/>
      <c r="BJC180" s="1"/>
      <c r="BJD180" s="1"/>
      <c r="BJE180" s="1"/>
      <c r="BJF180" s="1"/>
      <c r="BJG180" s="1"/>
      <c r="BJH180" s="1"/>
      <c r="BJI180" s="1"/>
      <c r="BJJ180" s="1"/>
      <c r="BJK180" s="1"/>
      <c r="BJL180" s="1"/>
      <c r="BJM180" s="1"/>
      <c r="BJN180" s="1"/>
      <c r="BJO180" s="1"/>
      <c r="BJP180" s="1"/>
      <c r="BJQ180" s="1"/>
      <c r="BJR180" s="1"/>
      <c r="BJS180" s="1"/>
      <c r="BJT180" s="1"/>
      <c r="BJU180" s="1"/>
      <c r="BJV180" s="1"/>
      <c r="BJW180" s="1"/>
      <c r="BJX180" s="1"/>
      <c r="BJY180" s="1"/>
      <c r="BJZ180" s="1"/>
      <c r="BKA180" s="1"/>
      <c r="BKB180" s="1"/>
      <c r="BKC180" s="1"/>
      <c r="BKD180" s="1"/>
      <c r="BKE180" s="1"/>
      <c r="BKF180" s="1"/>
      <c r="BKG180" s="1"/>
      <c r="BKH180" s="1"/>
      <c r="BKI180" s="1"/>
      <c r="BKJ180" s="1"/>
      <c r="BKK180" s="1"/>
      <c r="BKL180" s="1"/>
      <c r="BKM180" s="1"/>
      <c r="BKN180" s="1"/>
      <c r="BKO180" s="1"/>
      <c r="BKP180" s="1"/>
      <c r="BKQ180" s="1"/>
      <c r="BKR180" s="1"/>
      <c r="BKS180" s="1"/>
      <c r="BKT180" s="1"/>
      <c r="BKU180" s="1"/>
      <c r="BKV180" s="1"/>
      <c r="BKW180" s="1"/>
      <c r="BKX180" s="1"/>
      <c r="BKY180" s="1"/>
      <c r="BKZ180" s="1"/>
      <c r="BLA180" s="1"/>
      <c r="BLB180" s="1"/>
      <c r="BLC180" s="1"/>
      <c r="BLD180" s="1"/>
      <c r="BLE180" s="1"/>
      <c r="BLF180" s="1"/>
      <c r="BLG180" s="1"/>
      <c r="BLH180" s="1"/>
      <c r="BLI180" s="1"/>
      <c r="BLJ180" s="1"/>
      <c r="BLK180" s="1"/>
      <c r="BLL180" s="1"/>
      <c r="BLM180" s="1"/>
      <c r="BLN180" s="1"/>
      <c r="BLO180" s="1"/>
      <c r="BLP180" s="1"/>
      <c r="BLQ180" s="1"/>
      <c r="BLR180" s="1"/>
      <c r="BLS180" s="1"/>
      <c r="BLT180" s="1"/>
      <c r="BLU180" s="1"/>
      <c r="BLV180" s="1"/>
      <c r="BLW180" s="1"/>
      <c r="BLX180" s="1"/>
      <c r="BLY180" s="1"/>
      <c r="BLZ180" s="1"/>
      <c r="BMA180" s="1"/>
      <c r="BMB180" s="1"/>
      <c r="BMC180" s="1"/>
      <c r="BMD180" s="1"/>
      <c r="BME180" s="1"/>
      <c r="BMF180" s="1"/>
      <c r="BMG180" s="1"/>
      <c r="BMH180" s="1"/>
      <c r="BMI180" s="1"/>
      <c r="BMJ180" s="1"/>
      <c r="BMK180" s="1"/>
      <c r="BML180" s="1"/>
      <c r="BMM180" s="1"/>
      <c r="BMN180" s="1"/>
      <c r="BMO180" s="1"/>
      <c r="BMP180" s="1"/>
      <c r="BMQ180" s="1"/>
      <c r="BMR180" s="1"/>
      <c r="BMS180" s="1"/>
      <c r="BMT180" s="1"/>
      <c r="BMU180" s="1"/>
      <c r="BMV180" s="1"/>
      <c r="BMW180" s="1"/>
      <c r="BMX180" s="1"/>
      <c r="BMY180" s="1"/>
      <c r="BMZ180" s="1"/>
      <c r="BNA180" s="1"/>
      <c r="BNB180" s="1"/>
      <c r="BNC180" s="1"/>
      <c r="BND180" s="1"/>
      <c r="BNE180" s="1"/>
      <c r="BNF180" s="1"/>
      <c r="BNG180" s="1"/>
      <c r="BNH180" s="1"/>
      <c r="BNI180" s="1"/>
      <c r="BNJ180" s="1"/>
      <c r="BNK180" s="1"/>
      <c r="BNL180" s="1"/>
      <c r="BNM180" s="1"/>
      <c r="BNN180" s="1"/>
      <c r="BNO180" s="1"/>
      <c r="BNP180" s="1"/>
      <c r="BNQ180" s="1"/>
      <c r="BNR180" s="1"/>
      <c r="BNS180" s="1"/>
      <c r="BNT180" s="1"/>
      <c r="BNU180" s="1"/>
      <c r="BNV180" s="1"/>
      <c r="BNW180" s="1"/>
      <c r="BNX180" s="1"/>
      <c r="BNY180" s="1"/>
      <c r="BNZ180" s="1"/>
      <c r="BOA180" s="1"/>
      <c r="BOB180" s="1"/>
      <c r="BOC180" s="1"/>
      <c r="BOD180" s="1"/>
      <c r="BOE180" s="1"/>
      <c r="BOF180" s="1"/>
      <c r="BOG180" s="1"/>
      <c r="BOH180" s="1"/>
      <c r="BOI180" s="1"/>
      <c r="BOJ180" s="1"/>
      <c r="BOK180" s="1"/>
      <c r="BOL180" s="1"/>
      <c r="BOM180" s="1"/>
      <c r="BON180" s="1"/>
      <c r="BOO180" s="1"/>
      <c r="BOP180" s="1"/>
      <c r="BOQ180" s="1"/>
      <c r="BOR180" s="1"/>
      <c r="BOS180" s="1"/>
      <c r="BOT180" s="1"/>
      <c r="BOU180" s="1"/>
      <c r="BOV180" s="1"/>
      <c r="BOW180" s="1"/>
      <c r="BOX180" s="1"/>
      <c r="BOY180" s="1"/>
      <c r="BOZ180" s="1"/>
      <c r="BPA180" s="1"/>
      <c r="BPB180" s="1"/>
      <c r="BPC180" s="1"/>
      <c r="BPD180" s="1"/>
      <c r="BPE180" s="1"/>
      <c r="BPF180" s="1"/>
      <c r="BPG180" s="1"/>
      <c r="BPH180" s="1"/>
      <c r="BPI180" s="1"/>
      <c r="BPJ180" s="1"/>
      <c r="BPK180" s="1"/>
      <c r="BPL180" s="1"/>
      <c r="BPM180" s="1"/>
      <c r="BPN180" s="1"/>
      <c r="BPO180" s="1"/>
      <c r="BPP180" s="1"/>
      <c r="BPQ180" s="1"/>
      <c r="BPR180" s="1"/>
      <c r="BPS180" s="1"/>
      <c r="BPT180" s="1"/>
      <c r="BPU180" s="1"/>
      <c r="BPV180" s="1"/>
      <c r="BPW180" s="1"/>
      <c r="BPX180" s="1"/>
      <c r="BPY180" s="1"/>
      <c r="BPZ180" s="1"/>
      <c r="BQA180" s="1"/>
      <c r="BQB180" s="1"/>
      <c r="BQC180" s="1"/>
      <c r="BQD180" s="1"/>
      <c r="BQE180" s="1"/>
      <c r="BQF180" s="1"/>
      <c r="BQG180" s="1"/>
      <c r="BQH180" s="1"/>
      <c r="BQI180" s="1"/>
      <c r="BQJ180" s="1"/>
      <c r="BQK180" s="1"/>
      <c r="BQL180" s="1"/>
      <c r="BQM180" s="1"/>
      <c r="BQN180" s="1"/>
      <c r="BQO180" s="1"/>
      <c r="BQP180" s="1"/>
      <c r="BQQ180" s="1"/>
      <c r="BQR180" s="1"/>
      <c r="BQS180" s="1"/>
      <c r="BQT180" s="1"/>
      <c r="BQU180" s="1"/>
      <c r="BQV180" s="1"/>
      <c r="BQW180" s="1"/>
      <c r="BQX180" s="1"/>
      <c r="BQY180" s="1"/>
      <c r="BQZ180" s="1"/>
      <c r="BRA180" s="1"/>
      <c r="BRB180" s="1"/>
      <c r="BRC180" s="1"/>
      <c r="BRD180" s="1"/>
      <c r="BRE180" s="1"/>
      <c r="BRF180" s="1"/>
      <c r="BRG180" s="1"/>
      <c r="BRH180" s="1"/>
      <c r="BRI180" s="1"/>
      <c r="BRJ180" s="1"/>
      <c r="BRK180" s="1"/>
      <c r="BRL180" s="1"/>
      <c r="BRM180" s="1"/>
      <c r="BRN180" s="1"/>
      <c r="BRO180" s="1"/>
      <c r="BRP180" s="1"/>
      <c r="BRQ180" s="1"/>
      <c r="BRR180" s="1"/>
      <c r="BRS180" s="1"/>
      <c r="BRT180" s="1"/>
      <c r="BRU180" s="1"/>
      <c r="BRV180" s="1"/>
      <c r="BRW180" s="1"/>
      <c r="BRX180" s="1"/>
      <c r="BRY180" s="1"/>
      <c r="BRZ180" s="1"/>
      <c r="BSA180" s="1"/>
      <c r="BSB180" s="1"/>
      <c r="BSC180" s="1"/>
      <c r="BSD180" s="1"/>
      <c r="BSE180" s="1"/>
      <c r="BSF180" s="1"/>
      <c r="BSG180" s="1"/>
      <c r="BSH180" s="1"/>
      <c r="BSI180" s="1"/>
      <c r="BSJ180" s="1"/>
      <c r="BSK180" s="1"/>
      <c r="BSL180" s="1"/>
      <c r="BSM180" s="1"/>
      <c r="BSN180" s="1"/>
      <c r="BSO180" s="1"/>
      <c r="BSP180" s="1"/>
      <c r="BSQ180" s="1"/>
      <c r="BSR180" s="1"/>
      <c r="BSS180" s="1"/>
      <c r="BST180" s="1"/>
      <c r="BSU180" s="1"/>
      <c r="BSV180" s="1"/>
      <c r="BSW180" s="1"/>
      <c r="BSX180" s="1"/>
      <c r="BSY180" s="1"/>
      <c r="BSZ180" s="1"/>
      <c r="BTA180" s="1"/>
      <c r="BTB180" s="1"/>
      <c r="BTC180" s="1"/>
      <c r="BTD180" s="1"/>
      <c r="BTE180" s="1"/>
      <c r="BTF180" s="1"/>
      <c r="BTG180" s="1"/>
      <c r="BTH180" s="1"/>
      <c r="BTI180" s="1"/>
      <c r="BTJ180" s="1"/>
      <c r="BTK180" s="1"/>
      <c r="BTL180" s="1"/>
      <c r="BTM180" s="1"/>
      <c r="BTN180" s="1"/>
      <c r="BTO180" s="1"/>
      <c r="BTP180" s="1"/>
      <c r="BTQ180" s="1"/>
      <c r="BTR180" s="1"/>
      <c r="BTS180" s="1"/>
      <c r="BTT180" s="1"/>
      <c r="BTU180" s="1"/>
      <c r="BTV180" s="1"/>
      <c r="BTW180" s="1"/>
      <c r="BTX180" s="1"/>
      <c r="BTY180" s="1"/>
      <c r="BTZ180" s="1"/>
      <c r="BUA180" s="1"/>
      <c r="BUB180" s="1"/>
      <c r="BUC180" s="1"/>
      <c r="BUD180" s="1"/>
      <c r="BUE180" s="1"/>
      <c r="BUF180" s="1"/>
      <c r="BUG180" s="1"/>
      <c r="BUH180" s="1"/>
      <c r="BUI180" s="1"/>
      <c r="BUJ180" s="1"/>
      <c r="BUK180" s="1"/>
      <c r="BUL180" s="1"/>
      <c r="BUM180" s="1"/>
      <c r="BUN180" s="1"/>
      <c r="BUO180" s="1"/>
      <c r="BUP180" s="1"/>
      <c r="BUQ180" s="1"/>
      <c r="BUR180" s="1"/>
      <c r="BUS180" s="1"/>
      <c r="BUT180" s="1"/>
      <c r="BUU180" s="1"/>
      <c r="BUV180" s="1"/>
      <c r="BUW180" s="1"/>
      <c r="BUX180" s="1"/>
      <c r="BUY180" s="1"/>
      <c r="BUZ180" s="1"/>
      <c r="BVA180" s="1"/>
      <c r="BVB180" s="1"/>
      <c r="BVC180" s="1"/>
      <c r="BVD180" s="1"/>
      <c r="BVE180" s="1"/>
      <c r="BVF180" s="1"/>
      <c r="BVG180" s="1"/>
      <c r="BVH180" s="1"/>
      <c r="BVI180" s="1"/>
      <c r="BVJ180" s="1"/>
      <c r="BVK180" s="1"/>
      <c r="BVL180" s="1"/>
      <c r="BVM180" s="1"/>
      <c r="BVN180" s="1"/>
      <c r="BVO180" s="1"/>
      <c r="BVP180" s="1"/>
      <c r="BVQ180" s="1"/>
      <c r="BVR180" s="1"/>
      <c r="BVS180" s="1"/>
      <c r="BVT180" s="1"/>
      <c r="BVU180" s="1"/>
      <c r="BVV180" s="1"/>
      <c r="BVW180" s="1"/>
      <c r="BVX180" s="1"/>
      <c r="BVY180" s="1"/>
      <c r="BVZ180" s="1"/>
      <c r="BWA180" s="1"/>
      <c r="BWB180" s="1"/>
      <c r="BWC180" s="1"/>
      <c r="BWD180" s="1"/>
      <c r="BWE180" s="1"/>
      <c r="BWF180" s="1"/>
      <c r="BWG180" s="1"/>
      <c r="BWH180" s="1"/>
      <c r="BWI180" s="1"/>
      <c r="BWJ180" s="1"/>
      <c r="BWK180" s="1"/>
      <c r="BWL180" s="1"/>
      <c r="BWM180" s="1"/>
      <c r="BWN180" s="1"/>
      <c r="BWO180" s="1"/>
      <c r="BWP180" s="1"/>
      <c r="BWQ180" s="1"/>
      <c r="BWR180" s="1"/>
      <c r="BWS180" s="1"/>
      <c r="BWT180" s="1"/>
      <c r="BWU180" s="1"/>
      <c r="BWV180" s="1"/>
      <c r="BWW180" s="1"/>
      <c r="BWX180" s="1"/>
      <c r="BWY180" s="1"/>
      <c r="BWZ180" s="1"/>
      <c r="BXA180" s="1"/>
      <c r="BXB180" s="1"/>
      <c r="BXC180" s="1"/>
      <c r="BXD180" s="1"/>
      <c r="BXE180" s="1"/>
      <c r="BXF180" s="1"/>
      <c r="BXG180" s="1"/>
      <c r="BXH180" s="1"/>
      <c r="BXI180" s="1"/>
      <c r="BXJ180" s="1"/>
      <c r="BXK180" s="1"/>
      <c r="BXL180" s="1"/>
      <c r="BXM180" s="1"/>
      <c r="BXN180" s="1"/>
      <c r="BXO180" s="1"/>
      <c r="BXP180" s="1"/>
      <c r="BXQ180" s="1"/>
      <c r="BXR180" s="1"/>
      <c r="BXS180" s="1"/>
      <c r="BXT180" s="1"/>
      <c r="BXU180" s="1"/>
      <c r="BXV180" s="1"/>
      <c r="BXW180" s="1"/>
      <c r="BXX180" s="1"/>
      <c r="BXY180" s="1"/>
      <c r="BXZ180" s="1"/>
      <c r="BYA180" s="1"/>
      <c r="BYB180" s="1"/>
      <c r="BYC180" s="1"/>
      <c r="BYD180" s="1"/>
      <c r="BYE180" s="1"/>
      <c r="BYF180" s="1"/>
      <c r="BYG180" s="1"/>
      <c r="BYH180" s="1"/>
      <c r="BYI180" s="1"/>
      <c r="BYJ180" s="1"/>
      <c r="BYK180" s="1"/>
      <c r="BYL180" s="1"/>
      <c r="BYM180" s="1"/>
      <c r="BYN180" s="1"/>
      <c r="BYO180" s="1"/>
      <c r="BYP180" s="1"/>
      <c r="BYQ180" s="1"/>
      <c r="BYR180" s="1"/>
      <c r="BYS180" s="1"/>
      <c r="BYT180" s="1"/>
      <c r="BYU180" s="1"/>
      <c r="BYV180" s="1"/>
      <c r="BYW180" s="1"/>
      <c r="BYX180" s="1"/>
      <c r="BYY180" s="1"/>
      <c r="BYZ180" s="1"/>
      <c r="BZA180" s="1"/>
      <c r="BZB180" s="1"/>
      <c r="BZC180" s="1"/>
      <c r="BZD180" s="1"/>
      <c r="BZE180" s="1"/>
      <c r="BZF180" s="1"/>
      <c r="BZG180" s="1"/>
      <c r="BZH180" s="1"/>
      <c r="BZI180" s="1"/>
      <c r="BZJ180" s="1"/>
      <c r="BZK180" s="1"/>
      <c r="BZL180" s="1"/>
      <c r="BZM180" s="1"/>
      <c r="BZN180" s="1"/>
      <c r="BZO180" s="1"/>
      <c r="BZP180" s="1"/>
      <c r="BZQ180" s="1"/>
      <c r="BZR180" s="1"/>
      <c r="BZS180" s="1"/>
      <c r="BZT180" s="1"/>
      <c r="BZU180" s="1"/>
      <c r="BZV180" s="1"/>
      <c r="BZW180" s="1"/>
      <c r="BZX180" s="1"/>
      <c r="BZY180" s="1"/>
      <c r="BZZ180" s="1"/>
      <c r="CAA180" s="1"/>
      <c r="CAB180" s="1"/>
      <c r="CAC180" s="1"/>
      <c r="CAD180" s="1"/>
      <c r="CAE180" s="1"/>
      <c r="CAF180" s="1"/>
      <c r="CAG180" s="1"/>
      <c r="CAH180" s="1"/>
      <c r="CAI180" s="1"/>
      <c r="CAJ180" s="1"/>
      <c r="CAK180" s="1"/>
      <c r="CAL180" s="1"/>
      <c r="CAM180" s="1"/>
      <c r="CAN180" s="1"/>
      <c r="CAO180" s="1"/>
      <c r="CAP180" s="1"/>
      <c r="CAQ180" s="1"/>
      <c r="CAR180" s="1"/>
      <c r="CAS180" s="1"/>
      <c r="CAT180" s="1"/>
      <c r="CAU180" s="1"/>
      <c r="CAV180" s="1"/>
      <c r="CAW180" s="1"/>
      <c r="CAX180" s="1"/>
      <c r="CAY180" s="1"/>
      <c r="CAZ180" s="1"/>
      <c r="CBA180" s="1"/>
      <c r="CBB180" s="1"/>
      <c r="CBC180" s="1"/>
      <c r="CBD180" s="1"/>
      <c r="CBE180" s="1"/>
      <c r="CBF180" s="1"/>
      <c r="CBG180" s="1"/>
      <c r="CBH180" s="1"/>
      <c r="CBI180" s="1"/>
      <c r="CBJ180" s="1"/>
      <c r="CBK180" s="1"/>
      <c r="CBL180" s="1"/>
      <c r="CBM180" s="1"/>
      <c r="CBN180" s="1"/>
      <c r="CBO180" s="1"/>
      <c r="CBP180" s="1"/>
      <c r="CBQ180" s="1"/>
      <c r="CBR180" s="1"/>
      <c r="CBS180" s="1"/>
      <c r="CBT180" s="1"/>
      <c r="CBU180" s="1"/>
      <c r="CBV180" s="1"/>
      <c r="CBW180" s="1"/>
      <c r="CBX180" s="1"/>
      <c r="CBY180" s="1"/>
      <c r="CBZ180" s="1"/>
      <c r="CCA180" s="1"/>
      <c r="CCB180" s="1"/>
      <c r="CCC180" s="1"/>
      <c r="CCD180" s="1"/>
      <c r="CCE180" s="1"/>
      <c r="CCF180" s="1"/>
      <c r="CCG180" s="1"/>
      <c r="CCH180" s="1"/>
      <c r="CCI180" s="1"/>
      <c r="CCJ180" s="1"/>
      <c r="CCK180" s="1"/>
      <c r="CCL180" s="1"/>
      <c r="CCM180" s="1"/>
      <c r="CCN180" s="1"/>
      <c r="CCO180" s="1"/>
      <c r="CCP180" s="1"/>
      <c r="CCQ180" s="1"/>
      <c r="CCR180" s="1"/>
      <c r="CCS180" s="1"/>
      <c r="CCT180" s="1"/>
      <c r="CCU180" s="1"/>
      <c r="CCV180" s="1"/>
      <c r="CCW180" s="1"/>
      <c r="CCX180" s="1"/>
      <c r="CCY180" s="1"/>
      <c r="CCZ180" s="1"/>
      <c r="CDA180" s="1"/>
      <c r="CDB180" s="1"/>
      <c r="CDC180" s="1"/>
      <c r="CDD180" s="1"/>
      <c r="CDE180" s="1"/>
      <c r="CDF180" s="1"/>
      <c r="CDG180" s="1"/>
      <c r="CDH180" s="1"/>
      <c r="CDI180" s="1"/>
      <c r="CDJ180" s="1"/>
      <c r="CDK180" s="1"/>
      <c r="CDL180" s="1"/>
      <c r="CDM180" s="1"/>
      <c r="CDN180" s="1"/>
      <c r="CDO180" s="1"/>
      <c r="CDP180" s="1"/>
      <c r="CDQ180" s="1"/>
      <c r="CDR180" s="1"/>
      <c r="CDS180" s="1"/>
      <c r="CDT180" s="1"/>
      <c r="CDU180" s="1"/>
      <c r="CDV180" s="1"/>
      <c r="CDW180" s="1"/>
      <c r="CDX180" s="1"/>
      <c r="CDY180" s="1"/>
      <c r="CDZ180" s="1"/>
      <c r="CEA180" s="1"/>
      <c r="CEB180" s="1"/>
      <c r="CEC180" s="1"/>
      <c r="CED180" s="1"/>
      <c r="CEE180" s="1"/>
      <c r="CEF180" s="1"/>
      <c r="CEG180" s="1"/>
      <c r="CEH180" s="1"/>
      <c r="CEI180" s="1"/>
      <c r="CEJ180" s="1"/>
      <c r="CEK180" s="1"/>
      <c r="CEL180" s="1"/>
      <c r="CEM180" s="1"/>
      <c r="CEN180" s="1"/>
      <c r="CEO180" s="1"/>
      <c r="CEP180" s="1"/>
      <c r="CEQ180" s="1"/>
      <c r="CER180" s="1"/>
      <c r="CES180" s="1"/>
      <c r="CET180" s="1"/>
      <c r="CEU180" s="1"/>
      <c r="CEV180" s="1"/>
      <c r="CEW180" s="1"/>
      <c r="CEX180" s="1"/>
      <c r="CEY180" s="1"/>
      <c r="CEZ180" s="1"/>
      <c r="CFA180" s="1"/>
      <c r="CFB180" s="1"/>
      <c r="CFC180" s="1"/>
      <c r="CFD180" s="1"/>
      <c r="CFE180" s="1"/>
      <c r="CFF180" s="1"/>
      <c r="CFG180" s="1"/>
      <c r="CFH180" s="1"/>
      <c r="CFI180" s="1"/>
      <c r="CFJ180" s="1"/>
      <c r="CFK180" s="1"/>
      <c r="CFL180" s="1"/>
      <c r="CFM180" s="1"/>
      <c r="CFN180" s="1"/>
      <c r="CFO180" s="1"/>
      <c r="CFP180" s="1"/>
      <c r="CFQ180" s="1"/>
      <c r="CFR180" s="1"/>
      <c r="CFS180" s="1"/>
      <c r="CFT180" s="1"/>
      <c r="CFU180" s="1"/>
      <c r="CFV180" s="1"/>
      <c r="CFW180" s="1"/>
      <c r="CFX180" s="1"/>
      <c r="CFY180" s="1"/>
      <c r="CFZ180" s="1"/>
      <c r="CGA180" s="1"/>
      <c r="CGB180" s="1"/>
      <c r="CGC180" s="1"/>
      <c r="CGD180" s="1"/>
      <c r="CGE180" s="1"/>
      <c r="CGF180" s="1"/>
      <c r="CGG180" s="1"/>
      <c r="CGH180" s="1"/>
      <c r="CGI180" s="1"/>
      <c r="CGJ180" s="1"/>
      <c r="CGK180" s="1"/>
      <c r="CGL180" s="1"/>
      <c r="CGM180" s="1"/>
      <c r="CGN180" s="1"/>
      <c r="CGO180" s="1"/>
      <c r="CGP180" s="1"/>
      <c r="CGQ180" s="1"/>
      <c r="CGR180" s="1"/>
      <c r="CGS180" s="1"/>
      <c r="CGT180" s="1"/>
      <c r="CGU180" s="1"/>
      <c r="CGV180" s="1"/>
      <c r="CGW180" s="1"/>
      <c r="CGX180" s="1"/>
      <c r="CGY180" s="1"/>
      <c r="CGZ180" s="1"/>
      <c r="CHA180" s="1"/>
      <c r="CHB180" s="1"/>
      <c r="CHC180" s="1"/>
      <c r="CHD180" s="1"/>
      <c r="CHE180" s="1"/>
      <c r="CHF180" s="1"/>
      <c r="CHG180" s="1"/>
      <c r="CHH180" s="1"/>
      <c r="CHI180" s="1"/>
      <c r="CHJ180" s="1"/>
      <c r="CHK180" s="1"/>
      <c r="CHL180" s="1"/>
      <c r="CHM180" s="1"/>
      <c r="CHN180" s="1"/>
      <c r="CHO180" s="1"/>
      <c r="CHP180" s="1"/>
      <c r="CHQ180" s="1"/>
      <c r="CHR180" s="1"/>
      <c r="CHS180" s="1"/>
      <c r="CHT180" s="1"/>
      <c r="CHU180" s="1"/>
      <c r="CHV180" s="1"/>
      <c r="CHW180" s="1"/>
      <c r="CHX180" s="1"/>
      <c r="CHY180" s="1"/>
      <c r="CHZ180" s="1"/>
      <c r="CIA180" s="1"/>
      <c r="CIB180" s="1"/>
      <c r="CIC180" s="1"/>
      <c r="CID180" s="1"/>
      <c r="CIE180" s="1"/>
      <c r="CIF180" s="1"/>
      <c r="CIG180" s="1"/>
      <c r="CIH180" s="1"/>
      <c r="CII180" s="1"/>
      <c r="CIJ180" s="1"/>
      <c r="CIK180" s="1"/>
      <c r="CIL180" s="1"/>
      <c r="CIM180" s="1"/>
      <c r="CIN180" s="1"/>
      <c r="CIO180" s="1"/>
      <c r="CIP180" s="1"/>
      <c r="CIQ180" s="1"/>
      <c r="CIR180" s="1"/>
      <c r="CIS180" s="1"/>
      <c r="CIT180" s="1"/>
      <c r="CIU180" s="1"/>
      <c r="CIV180" s="1"/>
      <c r="CIW180" s="1"/>
      <c r="CIX180" s="1"/>
      <c r="CIY180" s="1"/>
      <c r="CIZ180" s="1"/>
      <c r="CJA180" s="1"/>
      <c r="CJB180" s="1"/>
      <c r="CJC180" s="1"/>
      <c r="CJD180" s="1"/>
      <c r="CJE180" s="1"/>
      <c r="CJF180" s="1"/>
      <c r="CJG180" s="1"/>
      <c r="CJH180" s="1"/>
      <c r="CJI180" s="1"/>
      <c r="CJJ180" s="1"/>
      <c r="CJK180" s="1"/>
      <c r="CJL180" s="1"/>
      <c r="CJM180" s="1"/>
      <c r="CJN180" s="1"/>
      <c r="CJO180" s="1"/>
      <c r="CJP180" s="1"/>
      <c r="CJQ180" s="1"/>
      <c r="CJR180" s="1"/>
      <c r="CJS180" s="1"/>
      <c r="CJT180" s="1"/>
      <c r="CJU180" s="1"/>
      <c r="CJV180" s="1"/>
      <c r="CJW180" s="1"/>
      <c r="CJX180" s="1"/>
      <c r="CJY180" s="1"/>
      <c r="CJZ180" s="1"/>
      <c r="CKA180" s="1"/>
      <c r="CKB180" s="1"/>
      <c r="CKC180" s="1"/>
      <c r="CKD180" s="1"/>
      <c r="CKE180" s="1"/>
      <c r="CKF180" s="1"/>
      <c r="CKG180" s="1"/>
      <c r="CKH180" s="1"/>
      <c r="CKI180" s="1"/>
      <c r="CKJ180" s="1"/>
      <c r="CKK180" s="1"/>
      <c r="CKL180" s="1"/>
      <c r="CKM180" s="1"/>
      <c r="CKN180" s="1"/>
      <c r="CKO180" s="1"/>
      <c r="CKP180" s="1"/>
      <c r="CKQ180" s="1"/>
      <c r="CKR180" s="1"/>
      <c r="CKS180" s="1"/>
      <c r="CKT180" s="1"/>
      <c r="CKU180" s="1"/>
      <c r="CKV180" s="1"/>
      <c r="CKW180" s="1"/>
      <c r="CKX180" s="1"/>
      <c r="CKY180" s="1"/>
      <c r="CKZ180" s="1"/>
      <c r="CLA180" s="1"/>
      <c r="CLB180" s="1"/>
      <c r="CLC180" s="1"/>
      <c r="CLD180" s="1"/>
      <c r="CLE180" s="1"/>
      <c r="CLF180" s="1"/>
      <c r="CLG180" s="1"/>
      <c r="CLH180" s="1"/>
      <c r="CLI180" s="1"/>
      <c r="CLJ180" s="1"/>
      <c r="CLK180" s="1"/>
      <c r="CLL180" s="1"/>
      <c r="CLM180" s="1"/>
      <c r="CLN180" s="1"/>
      <c r="CLO180" s="1"/>
      <c r="CLP180" s="1"/>
      <c r="CLQ180" s="1"/>
      <c r="CLR180" s="1"/>
      <c r="CLS180" s="1"/>
      <c r="CLT180" s="1"/>
      <c r="CLU180" s="1"/>
      <c r="CLV180" s="1"/>
      <c r="CLW180" s="1"/>
      <c r="CLX180" s="1"/>
      <c r="CLY180" s="1"/>
      <c r="CLZ180" s="1"/>
      <c r="CMA180" s="1"/>
      <c r="CMB180" s="1"/>
      <c r="CMC180" s="1"/>
      <c r="CMD180" s="1"/>
      <c r="CME180" s="1"/>
      <c r="CMF180" s="1"/>
      <c r="CMG180" s="1"/>
      <c r="CMH180" s="1"/>
      <c r="CMI180" s="1"/>
      <c r="CMJ180" s="1"/>
      <c r="CMK180" s="1"/>
      <c r="CML180" s="1"/>
      <c r="CMM180" s="1"/>
      <c r="CMN180" s="1"/>
      <c r="CMO180" s="1"/>
      <c r="CMP180" s="1"/>
      <c r="CMQ180" s="1"/>
      <c r="CMR180" s="1"/>
      <c r="CMS180" s="1"/>
      <c r="CMT180" s="1"/>
      <c r="CMU180" s="1"/>
      <c r="CMV180" s="1"/>
      <c r="CMW180" s="1"/>
      <c r="CMX180" s="1"/>
      <c r="CMY180" s="1"/>
      <c r="CMZ180" s="1"/>
      <c r="CNA180" s="1"/>
      <c r="CNB180" s="1"/>
      <c r="CNC180" s="1"/>
      <c r="CND180" s="1"/>
      <c r="CNE180" s="1"/>
      <c r="CNF180" s="1"/>
      <c r="CNG180" s="1"/>
      <c r="CNH180" s="1"/>
      <c r="CNI180" s="1"/>
      <c r="CNJ180" s="1"/>
      <c r="CNK180" s="1"/>
      <c r="CNL180" s="1"/>
      <c r="CNM180" s="1"/>
      <c r="CNN180" s="1"/>
      <c r="CNO180" s="1"/>
      <c r="CNP180" s="1"/>
      <c r="CNQ180" s="1"/>
      <c r="CNR180" s="1"/>
      <c r="CNS180" s="1"/>
      <c r="CNT180" s="1"/>
      <c r="CNU180" s="1"/>
      <c r="CNV180" s="1"/>
      <c r="CNW180" s="1"/>
      <c r="CNX180" s="1"/>
      <c r="CNY180" s="1"/>
      <c r="CNZ180" s="1"/>
      <c r="COA180" s="1"/>
      <c r="COB180" s="1"/>
      <c r="COC180" s="1"/>
      <c r="COD180" s="1"/>
      <c r="COE180" s="1"/>
      <c r="COF180" s="1"/>
      <c r="COG180" s="1"/>
      <c r="COH180" s="1"/>
      <c r="COI180" s="1"/>
      <c r="COJ180" s="1"/>
      <c r="COK180" s="1"/>
      <c r="COL180" s="1"/>
      <c r="COM180" s="1"/>
      <c r="CON180" s="1"/>
      <c r="COO180" s="1"/>
      <c r="COP180" s="1"/>
      <c r="COQ180" s="1"/>
      <c r="COR180" s="1"/>
      <c r="COS180" s="1"/>
      <c r="COT180" s="1"/>
      <c r="COU180" s="1"/>
      <c r="COV180" s="1"/>
      <c r="COW180" s="1"/>
      <c r="COX180" s="1"/>
      <c r="COY180" s="1"/>
      <c r="COZ180" s="1"/>
      <c r="CPA180" s="1"/>
      <c r="CPB180" s="1"/>
      <c r="CPC180" s="1"/>
      <c r="CPD180" s="1"/>
      <c r="CPE180" s="1"/>
      <c r="CPF180" s="1"/>
      <c r="CPG180" s="1"/>
      <c r="CPH180" s="1"/>
      <c r="CPI180" s="1"/>
      <c r="CPJ180" s="1"/>
      <c r="CPK180" s="1"/>
      <c r="CPL180" s="1"/>
      <c r="CPM180" s="1"/>
      <c r="CPN180" s="1"/>
      <c r="CPO180" s="1"/>
      <c r="CPP180" s="1"/>
      <c r="CPQ180" s="1"/>
      <c r="CPR180" s="1"/>
      <c r="CPS180" s="1"/>
      <c r="CPT180" s="1"/>
      <c r="CPU180" s="1"/>
      <c r="CPV180" s="1"/>
      <c r="CPW180" s="1"/>
      <c r="CPX180" s="1"/>
      <c r="CPY180" s="1"/>
      <c r="CPZ180" s="1"/>
      <c r="CQA180" s="1"/>
      <c r="CQB180" s="1"/>
      <c r="CQC180" s="1"/>
      <c r="CQD180" s="1"/>
      <c r="CQE180" s="1"/>
      <c r="CQF180" s="1"/>
      <c r="CQG180" s="1"/>
      <c r="CQH180" s="1"/>
      <c r="CQI180" s="1"/>
      <c r="CQJ180" s="1"/>
      <c r="CQK180" s="1"/>
      <c r="CQL180" s="1"/>
      <c r="CQM180" s="1"/>
      <c r="CQN180" s="1"/>
      <c r="CQO180" s="1"/>
      <c r="CQP180" s="1"/>
      <c r="CQQ180" s="1"/>
      <c r="CQR180" s="1"/>
      <c r="CQS180" s="1"/>
      <c r="CQT180" s="1"/>
      <c r="CQU180" s="1"/>
      <c r="CQV180" s="1"/>
      <c r="CQW180" s="1"/>
      <c r="CQX180" s="1"/>
      <c r="CQY180" s="1"/>
      <c r="CQZ180" s="1"/>
      <c r="CRA180" s="1"/>
      <c r="CRB180" s="1"/>
      <c r="CRC180" s="1"/>
      <c r="CRD180" s="1"/>
      <c r="CRE180" s="1"/>
      <c r="CRF180" s="1"/>
      <c r="CRG180" s="1"/>
      <c r="CRH180" s="1"/>
      <c r="CRI180" s="1"/>
      <c r="CRJ180" s="1"/>
      <c r="CRK180" s="1"/>
      <c r="CRL180" s="1"/>
      <c r="CRM180" s="1"/>
      <c r="CRN180" s="1"/>
      <c r="CRO180" s="1"/>
      <c r="CRP180" s="1"/>
      <c r="CRQ180" s="1"/>
      <c r="CRR180" s="1"/>
      <c r="CRS180" s="1"/>
      <c r="CRT180" s="1"/>
      <c r="CRU180" s="1"/>
      <c r="CRV180" s="1"/>
      <c r="CRW180" s="1"/>
      <c r="CRX180" s="1"/>
      <c r="CRY180" s="1"/>
      <c r="CRZ180" s="1"/>
      <c r="CSA180" s="1"/>
      <c r="CSB180" s="1"/>
      <c r="CSC180" s="1"/>
      <c r="CSD180" s="1"/>
      <c r="CSE180" s="1"/>
      <c r="CSF180" s="1"/>
      <c r="CSG180" s="1"/>
      <c r="CSH180" s="1"/>
      <c r="CSI180" s="1"/>
      <c r="CSJ180" s="1"/>
      <c r="CSK180" s="1"/>
      <c r="CSL180" s="1"/>
      <c r="CSM180" s="1"/>
      <c r="CSN180" s="1"/>
      <c r="CSO180" s="1"/>
      <c r="CSP180" s="1"/>
      <c r="CSQ180" s="1"/>
      <c r="CSR180" s="1"/>
      <c r="CSS180" s="1"/>
      <c r="CST180" s="1"/>
      <c r="CSU180" s="1"/>
      <c r="CSV180" s="1"/>
      <c r="CSW180" s="1"/>
      <c r="CSX180" s="1"/>
      <c r="CSY180" s="1"/>
      <c r="CSZ180" s="1"/>
      <c r="CTA180" s="1"/>
      <c r="CTB180" s="1"/>
      <c r="CTC180" s="1"/>
      <c r="CTD180" s="1"/>
      <c r="CTE180" s="1"/>
      <c r="CTF180" s="1"/>
      <c r="CTG180" s="1"/>
      <c r="CTH180" s="1"/>
      <c r="CTI180" s="1"/>
      <c r="CTJ180" s="1"/>
      <c r="CTK180" s="1"/>
      <c r="CTL180" s="1"/>
      <c r="CTM180" s="1"/>
      <c r="CTN180" s="1"/>
      <c r="CTO180" s="1"/>
      <c r="CTP180" s="1"/>
      <c r="CTQ180" s="1"/>
      <c r="CTR180" s="1"/>
      <c r="CTS180" s="1"/>
      <c r="CTT180" s="1"/>
      <c r="CTU180" s="1"/>
      <c r="CTV180" s="1"/>
      <c r="CTW180" s="1"/>
      <c r="CTX180" s="1"/>
      <c r="CTY180" s="1"/>
      <c r="CTZ180" s="1"/>
      <c r="CUA180" s="1"/>
      <c r="CUB180" s="1"/>
      <c r="CUC180" s="1"/>
      <c r="CUD180" s="1"/>
      <c r="CUE180" s="1"/>
      <c r="CUF180" s="1"/>
      <c r="CUG180" s="1"/>
      <c r="CUH180" s="1"/>
      <c r="CUI180" s="1"/>
      <c r="CUJ180" s="1"/>
      <c r="CUK180" s="1"/>
      <c r="CUL180" s="1"/>
      <c r="CUM180" s="1"/>
      <c r="CUN180" s="1"/>
      <c r="CUO180" s="1"/>
      <c r="CUP180" s="1"/>
      <c r="CUQ180" s="1"/>
      <c r="CUR180" s="1"/>
      <c r="CUS180" s="1"/>
      <c r="CUT180" s="1"/>
      <c r="CUU180" s="1"/>
      <c r="CUV180" s="1"/>
      <c r="CUW180" s="1"/>
      <c r="CUX180" s="1"/>
      <c r="CUY180" s="1"/>
      <c r="CUZ180" s="1"/>
      <c r="CVA180" s="1"/>
      <c r="CVB180" s="1"/>
      <c r="CVC180" s="1"/>
      <c r="CVD180" s="1"/>
      <c r="CVE180" s="1"/>
      <c r="CVF180" s="1"/>
      <c r="CVG180" s="1"/>
      <c r="CVH180" s="1"/>
      <c r="CVI180" s="1"/>
      <c r="CVJ180" s="1"/>
      <c r="CVK180" s="1"/>
      <c r="CVL180" s="1"/>
      <c r="CVM180" s="1"/>
      <c r="CVN180" s="1"/>
      <c r="CVO180" s="1"/>
      <c r="CVP180" s="1"/>
      <c r="CVQ180" s="1"/>
      <c r="CVR180" s="1"/>
      <c r="CVS180" s="1"/>
      <c r="CVT180" s="1"/>
      <c r="CVU180" s="1"/>
      <c r="CVV180" s="1"/>
      <c r="CVW180" s="1"/>
      <c r="CVX180" s="1"/>
      <c r="CVY180" s="1"/>
      <c r="CVZ180" s="1"/>
      <c r="CWA180" s="1"/>
      <c r="CWB180" s="1"/>
      <c r="CWC180" s="1"/>
      <c r="CWD180" s="1"/>
      <c r="CWE180" s="1"/>
      <c r="CWF180" s="1"/>
      <c r="CWG180" s="1"/>
      <c r="CWH180" s="1"/>
      <c r="CWI180" s="1"/>
      <c r="CWJ180" s="1"/>
      <c r="CWK180" s="1"/>
      <c r="CWL180" s="1"/>
      <c r="CWM180" s="1"/>
      <c r="CWN180" s="1"/>
      <c r="CWO180" s="1"/>
      <c r="CWP180" s="1"/>
      <c r="CWQ180" s="1"/>
      <c r="CWR180" s="1"/>
      <c r="CWS180" s="1"/>
      <c r="CWT180" s="1"/>
      <c r="CWU180" s="1"/>
      <c r="CWV180" s="1"/>
      <c r="CWW180" s="1"/>
      <c r="CWX180" s="1"/>
      <c r="CWY180" s="1"/>
      <c r="CWZ180" s="1"/>
      <c r="CXA180" s="1"/>
      <c r="CXB180" s="1"/>
      <c r="CXC180" s="1"/>
      <c r="CXD180" s="1"/>
      <c r="CXE180" s="1"/>
      <c r="CXF180" s="1"/>
      <c r="CXG180" s="1"/>
      <c r="CXH180" s="1"/>
      <c r="CXI180" s="1"/>
      <c r="CXJ180" s="1"/>
      <c r="CXK180" s="1"/>
      <c r="CXL180" s="1"/>
      <c r="CXM180" s="1"/>
      <c r="CXN180" s="1"/>
      <c r="CXO180" s="1"/>
      <c r="CXP180" s="1"/>
      <c r="CXQ180" s="1"/>
      <c r="CXR180" s="1"/>
      <c r="CXS180" s="1"/>
      <c r="CXT180" s="1"/>
      <c r="CXU180" s="1"/>
      <c r="CXV180" s="1"/>
      <c r="CXW180" s="1"/>
      <c r="CXX180" s="1"/>
      <c r="CXY180" s="1"/>
      <c r="CXZ180" s="1"/>
      <c r="CYA180" s="1"/>
      <c r="CYB180" s="1"/>
      <c r="CYC180" s="1"/>
      <c r="CYD180" s="1"/>
      <c r="CYE180" s="1"/>
      <c r="CYF180" s="1"/>
      <c r="CYG180" s="1"/>
      <c r="CYH180" s="1"/>
      <c r="CYI180" s="1"/>
      <c r="CYJ180" s="1"/>
      <c r="CYK180" s="1"/>
      <c r="CYL180" s="1"/>
      <c r="CYM180" s="1"/>
      <c r="CYN180" s="1"/>
      <c r="CYO180" s="1"/>
      <c r="CYP180" s="1"/>
      <c r="CYQ180" s="1"/>
      <c r="CYR180" s="1"/>
      <c r="CYS180" s="1"/>
      <c r="CYT180" s="1"/>
      <c r="CYU180" s="1"/>
      <c r="CYV180" s="1"/>
      <c r="CYW180" s="1"/>
      <c r="CYX180" s="1"/>
      <c r="CYY180" s="1"/>
      <c r="CYZ180" s="1"/>
      <c r="CZA180" s="1"/>
      <c r="CZB180" s="1"/>
      <c r="CZC180" s="1"/>
      <c r="CZD180" s="1"/>
      <c r="CZE180" s="1"/>
      <c r="CZF180" s="1"/>
      <c r="CZG180" s="1"/>
      <c r="CZH180" s="1"/>
      <c r="CZI180" s="1"/>
      <c r="CZJ180" s="1"/>
      <c r="CZK180" s="1"/>
      <c r="CZL180" s="1"/>
      <c r="CZM180" s="1"/>
      <c r="CZN180" s="1"/>
      <c r="CZO180" s="1"/>
      <c r="CZP180" s="1"/>
      <c r="CZQ180" s="1"/>
      <c r="CZR180" s="1"/>
      <c r="CZS180" s="1"/>
      <c r="CZT180" s="1"/>
      <c r="CZU180" s="1"/>
      <c r="CZV180" s="1"/>
      <c r="CZW180" s="1"/>
      <c r="CZX180" s="1"/>
      <c r="CZY180" s="1"/>
      <c r="CZZ180" s="1"/>
      <c r="DAA180" s="1"/>
      <c r="DAB180" s="1"/>
      <c r="DAC180" s="1"/>
      <c r="DAD180" s="1"/>
      <c r="DAE180" s="1"/>
      <c r="DAF180" s="1"/>
      <c r="DAG180" s="1"/>
      <c r="DAH180" s="1"/>
      <c r="DAI180" s="1"/>
      <c r="DAJ180" s="1"/>
      <c r="DAK180" s="1"/>
      <c r="DAL180" s="1"/>
      <c r="DAM180" s="1"/>
      <c r="DAN180" s="1"/>
      <c r="DAO180" s="1"/>
      <c r="DAP180" s="1"/>
      <c r="DAQ180" s="1"/>
      <c r="DAR180" s="1"/>
      <c r="DAS180" s="1"/>
      <c r="DAT180" s="1"/>
      <c r="DAU180" s="1"/>
      <c r="DAV180" s="1"/>
      <c r="DAW180" s="1"/>
      <c r="DAX180" s="1"/>
      <c r="DAY180" s="1"/>
      <c r="DAZ180" s="1"/>
      <c r="DBA180" s="1"/>
      <c r="DBB180" s="1"/>
      <c r="DBC180" s="1"/>
      <c r="DBD180" s="1"/>
      <c r="DBE180" s="1"/>
      <c r="DBF180" s="1"/>
      <c r="DBG180" s="1"/>
      <c r="DBH180" s="1"/>
      <c r="DBI180" s="1"/>
      <c r="DBJ180" s="1"/>
      <c r="DBK180" s="1"/>
      <c r="DBL180" s="1"/>
      <c r="DBM180" s="1"/>
      <c r="DBN180" s="1"/>
      <c r="DBO180" s="1"/>
      <c r="DBP180" s="1"/>
      <c r="DBQ180" s="1"/>
      <c r="DBR180" s="1"/>
      <c r="DBS180" s="1"/>
      <c r="DBT180" s="1"/>
      <c r="DBU180" s="1"/>
      <c r="DBV180" s="1"/>
      <c r="DBW180" s="1"/>
      <c r="DBX180" s="1"/>
      <c r="DBY180" s="1"/>
      <c r="DBZ180" s="1"/>
      <c r="DCA180" s="1"/>
      <c r="DCB180" s="1"/>
      <c r="DCC180" s="1"/>
      <c r="DCD180" s="1"/>
      <c r="DCE180" s="1"/>
      <c r="DCF180" s="1"/>
      <c r="DCG180" s="1"/>
      <c r="DCH180" s="1"/>
      <c r="DCI180" s="1"/>
      <c r="DCJ180" s="1"/>
      <c r="DCK180" s="1"/>
      <c r="DCL180" s="1"/>
      <c r="DCM180" s="1"/>
      <c r="DCN180" s="1"/>
      <c r="DCO180" s="1"/>
      <c r="DCP180" s="1"/>
      <c r="DCQ180" s="1"/>
      <c r="DCR180" s="1"/>
      <c r="DCS180" s="1"/>
      <c r="DCT180" s="1"/>
      <c r="DCU180" s="1"/>
      <c r="DCV180" s="1"/>
      <c r="DCW180" s="1"/>
      <c r="DCX180" s="1"/>
      <c r="DCY180" s="1"/>
      <c r="DCZ180" s="1"/>
      <c r="DDA180" s="1"/>
      <c r="DDB180" s="1"/>
      <c r="DDC180" s="1"/>
      <c r="DDD180" s="1"/>
      <c r="DDE180" s="1"/>
      <c r="DDF180" s="1"/>
      <c r="DDG180" s="1"/>
      <c r="DDH180" s="1"/>
      <c r="DDI180" s="1"/>
      <c r="DDJ180" s="1"/>
      <c r="DDK180" s="1"/>
      <c r="DDL180" s="1"/>
      <c r="DDM180" s="1"/>
      <c r="DDN180" s="1"/>
      <c r="DDO180" s="1"/>
      <c r="DDP180" s="1"/>
      <c r="DDQ180" s="1"/>
      <c r="DDR180" s="1"/>
      <c r="DDS180" s="1"/>
      <c r="DDT180" s="1"/>
      <c r="DDU180" s="1"/>
      <c r="DDV180" s="1"/>
      <c r="DDW180" s="1"/>
      <c r="DDX180" s="1"/>
      <c r="DDY180" s="1"/>
      <c r="DDZ180" s="1"/>
      <c r="DEA180" s="1"/>
      <c r="DEB180" s="1"/>
      <c r="DEC180" s="1"/>
      <c r="DED180" s="1"/>
      <c r="DEE180" s="1"/>
      <c r="DEF180" s="1"/>
      <c r="DEG180" s="1"/>
      <c r="DEH180" s="1"/>
      <c r="DEI180" s="1"/>
      <c r="DEJ180" s="1"/>
      <c r="DEK180" s="1"/>
      <c r="DEL180" s="1"/>
      <c r="DEM180" s="1"/>
      <c r="DEN180" s="1"/>
      <c r="DEO180" s="1"/>
      <c r="DEP180" s="1"/>
      <c r="DEQ180" s="1"/>
      <c r="DER180" s="1"/>
      <c r="DES180" s="1"/>
      <c r="DET180" s="1"/>
      <c r="DEU180" s="1"/>
      <c r="DEV180" s="1"/>
      <c r="DEW180" s="1"/>
      <c r="DEX180" s="1"/>
      <c r="DEY180" s="1"/>
      <c r="DEZ180" s="1"/>
      <c r="DFA180" s="1"/>
      <c r="DFB180" s="1"/>
      <c r="DFC180" s="1"/>
      <c r="DFD180" s="1"/>
      <c r="DFE180" s="1"/>
      <c r="DFF180" s="1"/>
      <c r="DFG180" s="1"/>
      <c r="DFH180" s="1"/>
      <c r="DFI180" s="1"/>
      <c r="DFJ180" s="1"/>
      <c r="DFK180" s="1"/>
      <c r="DFL180" s="1"/>
      <c r="DFM180" s="1"/>
      <c r="DFN180" s="1"/>
      <c r="DFO180" s="1"/>
      <c r="DFP180" s="1"/>
      <c r="DFQ180" s="1"/>
      <c r="DFR180" s="1"/>
      <c r="DFS180" s="1"/>
      <c r="DFT180" s="1"/>
      <c r="DFU180" s="1"/>
      <c r="DFV180" s="1"/>
      <c r="DFW180" s="1"/>
      <c r="DFX180" s="1"/>
      <c r="DFY180" s="1"/>
      <c r="DFZ180" s="1"/>
      <c r="DGA180" s="1"/>
      <c r="DGB180" s="1"/>
      <c r="DGC180" s="1"/>
      <c r="DGD180" s="1"/>
      <c r="DGE180" s="1"/>
      <c r="DGF180" s="1"/>
      <c r="DGG180" s="1"/>
      <c r="DGH180" s="1"/>
      <c r="DGI180" s="1"/>
      <c r="DGJ180" s="1"/>
      <c r="DGK180" s="1"/>
      <c r="DGL180" s="1"/>
      <c r="DGM180" s="1"/>
      <c r="DGN180" s="1"/>
      <c r="DGO180" s="1"/>
      <c r="DGP180" s="1"/>
      <c r="DGQ180" s="1"/>
      <c r="DGR180" s="1"/>
      <c r="DGS180" s="1"/>
      <c r="DGT180" s="1"/>
      <c r="DGU180" s="1"/>
      <c r="DGV180" s="1"/>
      <c r="DGW180" s="1"/>
      <c r="DGX180" s="1"/>
      <c r="DGY180" s="1"/>
      <c r="DGZ180" s="1"/>
      <c r="DHA180" s="1"/>
      <c r="DHB180" s="1"/>
      <c r="DHC180" s="1"/>
      <c r="DHD180" s="1"/>
      <c r="DHE180" s="1"/>
      <c r="DHF180" s="1"/>
      <c r="DHG180" s="1"/>
      <c r="DHH180" s="1"/>
      <c r="DHI180" s="1"/>
      <c r="DHJ180" s="1"/>
      <c r="DHK180" s="1"/>
      <c r="DHL180" s="1"/>
      <c r="DHM180" s="1"/>
      <c r="DHN180" s="1"/>
      <c r="DHO180" s="1"/>
      <c r="DHP180" s="1"/>
      <c r="DHQ180" s="1"/>
      <c r="DHR180" s="1"/>
      <c r="DHS180" s="1"/>
      <c r="DHT180" s="1"/>
      <c r="DHU180" s="1"/>
      <c r="DHV180" s="1"/>
      <c r="DHW180" s="1"/>
      <c r="DHX180" s="1"/>
      <c r="DHY180" s="1"/>
      <c r="DHZ180" s="1"/>
      <c r="DIA180" s="1"/>
      <c r="DIB180" s="1"/>
      <c r="DIC180" s="1"/>
      <c r="DID180" s="1"/>
      <c r="DIE180" s="1"/>
      <c r="DIF180" s="1"/>
      <c r="DIG180" s="1"/>
      <c r="DIH180" s="1"/>
      <c r="DII180" s="1"/>
      <c r="DIJ180" s="1"/>
      <c r="DIK180" s="1"/>
      <c r="DIL180" s="1"/>
      <c r="DIM180" s="1"/>
      <c r="DIN180" s="1"/>
      <c r="DIO180" s="1"/>
      <c r="DIP180" s="1"/>
      <c r="DIQ180" s="1"/>
      <c r="DIR180" s="1"/>
      <c r="DIS180" s="1"/>
      <c r="DIT180" s="1"/>
      <c r="DIU180" s="1"/>
      <c r="DIV180" s="1"/>
      <c r="DIW180" s="1"/>
      <c r="DIX180" s="1"/>
      <c r="DIY180" s="1"/>
      <c r="DIZ180" s="1"/>
      <c r="DJA180" s="1"/>
      <c r="DJB180" s="1"/>
      <c r="DJC180" s="1"/>
      <c r="DJD180" s="1"/>
      <c r="DJE180" s="1"/>
      <c r="DJF180" s="1"/>
      <c r="DJG180" s="1"/>
      <c r="DJH180" s="1"/>
      <c r="DJI180" s="1"/>
      <c r="DJJ180" s="1"/>
      <c r="DJK180" s="1"/>
      <c r="DJL180" s="1"/>
      <c r="DJM180" s="1"/>
      <c r="DJN180" s="1"/>
      <c r="DJO180" s="1"/>
      <c r="DJP180" s="1"/>
      <c r="DJQ180" s="1"/>
      <c r="DJR180" s="1"/>
      <c r="DJS180" s="1"/>
      <c r="DJT180" s="1"/>
      <c r="DJU180" s="1"/>
      <c r="DJV180" s="1"/>
      <c r="DJW180" s="1"/>
      <c r="DJX180" s="1"/>
      <c r="DJY180" s="1"/>
      <c r="DJZ180" s="1"/>
      <c r="DKA180" s="1"/>
      <c r="DKB180" s="1"/>
      <c r="DKC180" s="1"/>
      <c r="DKD180" s="1"/>
      <c r="DKE180" s="1"/>
      <c r="DKF180" s="1"/>
      <c r="DKG180" s="1"/>
      <c r="DKH180" s="1"/>
      <c r="DKI180" s="1"/>
      <c r="DKJ180" s="1"/>
      <c r="DKK180" s="1"/>
      <c r="DKL180" s="1"/>
      <c r="DKM180" s="1"/>
      <c r="DKN180" s="1"/>
      <c r="DKO180" s="1"/>
      <c r="DKP180" s="1"/>
      <c r="DKQ180" s="1"/>
      <c r="DKR180" s="1"/>
      <c r="DKS180" s="1"/>
      <c r="DKT180" s="1"/>
      <c r="DKU180" s="1"/>
      <c r="DKV180" s="1"/>
      <c r="DKW180" s="1"/>
      <c r="DKX180" s="1"/>
      <c r="DKY180" s="1"/>
      <c r="DKZ180" s="1"/>
      <c r="DLA180" s="1"/>
      <c r="DLB180" s="1"/>
      <c r="DLC180" s="1"/>
      <c r="DLD180" s="1"/>
      <c r="DLE180" s="1"/>
      <c r="DLF180" s="1"/>
      <c r="DLG180" s="1"/>
      <c r="DLH180" s="1"/>
      <c r="DLI180" s="1"/>
      <c r="DLJ180" s="1"/>
      <c r="DLK180" s="1"/>
      <c r="DLL180" s="1"/>
      <c r="DLM180" s="1"/>
      <c r="DLN180" s="1"/>
      <c r="DLO180" s="1"/>
      <c r="DLP180" s="1"/>
      <c r="DLQ180" s="1"/>
      <c r="DLR180" s="1"/>
      <c r="DLS180" s="1"/>
      <c r="DLT180" s="1"/>
      <c r="DLU180" s="1"/>
      <c r="DLV180" s="1"/>
      <c r="DLW180" s="1"/>
      <c r="DLX180" s="1"/>
      <c r="DLY180" s="1"/>
      <c r="DLZ180" s="1"/>
      <c r="DMA180" s="1"/>
      <c r="DMB180" s="1"/>
      <c r="DMC180" s="1"/>
      <c r="DMD180" s="1"/>
      <c r="DME180" s="1"/>
      <c r="DMF180" s="1"/>
      <c r="DMG180" s="1"/>
      <c r="DMH180" s="1"/>
      <c r="DMI180" s="1"/>
      <c r="DMJ180" s="1"/>
      <c r="DMK180" s="1"/>
      <c r="DML180" s="1"/>
      <c r="DMM180" s="1"/>
      <c r="DMN180" s="1"/>
      <c r="DMO180" s="1"/>
      <c r="DMP180" s="1"/>
      <c r="DMQ180" s="1"/>
      <c r="DMR180" s="1"/>
      <c r="DMS180" s="1"/>
      <c r="DMT180" s="1"/>
      <c r="DMU180" s="1"/>
      <c r="DMV180" s="1"/>
      <c r="DMW180" s="1"/>
      <c r="DMX180" s="1"/>
      <c r="DMY180" s="1"/>
      <c r="DMZ180" s="1"/>
      <c r="DNA180" s="1"/>
      <c r="DNB180" s="1"/>
      <c r="DNC180" s="1"/>
      <c r="DND180" s="1"/>
      <c r="DNE180" s="1"/>
      <c r="DNF180" s="1"/>
      <c r="DNG180" s="1"/>
      <c r="DNH180" s="1"/>
      <c r="DNI180" s="1"/>
      <c r="DNJ180" s="1"/>
      <c r="DNK180" s="1"/>
      <c r="DNL180" s="1"/>
      <c r="DNM180" s="1"/>
      <c r="DNN180" s="1"/>
      <c r="DNO180" s="1"/>
      <c r="DNP180" s="1"/>
      <c r="DNQ180" s="1"/>
      <c r="DNR180" s="1"/>
      <c r="DNS180" s="1"/>
      <c r="DNT180" s="1"/>
      <c r="DNU180" s="1"/>
      <c r="DNV180" s="1"/>
      <c r="DNW180" s="1"/>
      <c r="DNX180" s="1"/>
      <c r="DNY180" s="1"/>
      <c r="DNZ180" s="1"/>
      <c r="DOA180" s="1"/>
      <c r="DOB180" s="1"/>
      <c r="DOC180" s="1"/>
      <c r="DOD180" s="1"/>
      <c r="DOE180" s="1"/>
      <c r="DOF180" s="1"/>
      <c r="DOG180" s="1"/>
      <c r="DOH180" s="1"/>
      <c r="DOI180" s="1"/>
      <c r="DOJ180" s="1"/>
      <c r="DOK180" s="1"/>
      <c r="DOL180" s="1"/>
      <c r="DOM180" s="1"/>
      <c r="DON180" s="1"/>
      <c r="DOO180" s="1"/>
      <c r="DOP180" s="1"/>
      <c r="DOQ180" s="1"/>
      <c r="DOR180" s="1"/>
      <c r="DOS180" s="1"/>
      <c r="DOT180" s="1"/>
      <c r="DOU180" s="1"/>
      <c r="DOV180" s="1"/>
      <c r="DOW180" s="1"/>
      <c r="DOX180" s="1"/>
      <c r="DOY180" s="1"/>
      <c r="DOZ180" s="1"/>
      <c r="DPA180" s="1"/>
      <c r="DPB180" s="1"/>
      <c r="DPC180" s="1"/>
      <c r="DPD180" s="1"/>
      <c r="DPE180" s="1"/>
      <c r="DPF180" s="1"/>
      <c r="DPG180" s="1"/>
      <c r="DPH180" s="1"/>
      <c r="DPI180" s="1"/>
      <c r="DPJ180" s="1"/>
      <c r="DPK180" s="1"/>
      <c r="DPL180" s="1"/>
      <c r="DPM180" s="1"/>
      <c r="DPN180" s="1"/>
      <c r="DPO180" s="1"/>
      <c r="DPP180" s="1"/>
      <c r="DPQ180" s="1"/>
      <c r="DPR180" s="1"/>
      <c r="DPS180" s="1"/>
      <c r="DPT180" s="1"/>
      <c r="DPU180" s="1"/>
      <c r="DPV180" s="1"/>
      <c r="DPW180" s="1"/>
      <c r="DPX180" s="1"/>
      <c r="DPY180" s="1"/>
      <c r="DPZ180" s="1"/>
      <c r="DQA180" s="1"/>
      <c r="DQB180" s="1"/>
      <c r="DQC180" s="1"/>
      <c r="DQD180" s="1"/>
      <c r="DQE180" s="1"/>
      <c r="DQF180" s="1"/>
      <c r="DQG180" s="1"/>
      <c r="DQH180" s="1"/>
      <c r="DQI180" s="1"/>
      <c r="DQJ180" s="1"/>
      <c r="DQK180" s="1"/>
      <c r="DQL180" s="1"/>
      <c r="DQM180" s="1"/>
      <c r="DQN180" s="1"/>
      <c r="DQO180" s="1"/>
      <c r="DQP180" s="1"/>
      <c r="DQQ180" s="1"/>
      <c r="DQR180" s="1"/>
      <c r="DQS180" s="1"/>
      <c r="DQT180" s="1"/>
      <c r="DQU180" s="1"/>
      <c r="DQV180" s="1"/>
      <c r="DQW180" s="1"/>
      <c r="DQX180" s="1"/>
      <c r="DQY180" s="1"/>
      <c r="DQZ180" s="1"/>
      <c r="DRA180" s="1"/>
      <c r="DRB180" s="1"/>
      <c r="DRC180" s="1"/>
      <c r="DRD180" s="1"/>
      <c r="DRE180" s="1"/>
      <c r="DRF180" s="1"/>
      <c r="DRG180" s="1"/>
      <c r="DRH180" s="1"/>
      <c r="DRI180" s="1"/>
      <c r="DRJ180" s="1"/>
      <c r="DRK180" s="1"/>
      <c r="DRL180" s="1"/>
      <c r="DRM180" s="1"/>
      <c r="DRN180" s="1"/>
      <c r="DRO180" s="1"/>
      <c r="DRP180" s="1"/>
      <c r="DRQ180" s="1"/>
      <c r="DRR180" s="1"/>
      <c r="DRS180" s="1"/>
      <c r="DRT180" s="1"/>
      <c r="DRU180" s="1"/>
      <c r="DRV180" s="1"/>
      <c r="DRW180" s="1"/>
      <c r="DRX180" s="1"/>
      <c r="DRY180" s="1"/>
      <c r="DRZ180" s="1"/>
      <c r="DSA180" s="1"/>
      <c r="DSB180" s="1"/>
      <c r="DSC180" s="1"/>
      <c r="DSD180" s="1"/>
      <c r="DSE180" s="1"/>
      <c r="DSF180" s="1"/>
      <c r="DSG180" s="1"/>
      <c r="DSH180" s="1"/>
      <c r="DSI180" s="1"/>
      <c r="DSJ180" s="1"/>
      <c r="DSK180" s="1"/>
      <c r="DSL180" s="1"/>
      <c r="DSM180" s="1"/>
      <c r="DSN180" s="1"/>
      <c r="DSO180" s="1"/>
      <c r="DSP180" s="1"/>
      <c r="DSQ180" s="1"/>
      <c r="DSR180" s="1"/>
      <c r="DSS180" s="1"/>
      <c r="DST180" s="1"/>
      <c r="DSU180" s="1"/>
      <c r="DSV180" s="1"/>
      <c r="DSW180" s="1"/>
      <c r="DSX180" s="1"/>
      <c r="DSY180" s="1"/>
      <c r="DSZ180" s="1"/>
      <c r="DTA180" s="1"/>
      <c r="DTB180" s="1"/>
      <c r="DTC180" s="1"/>
      <c r="DTD180" s="1"/>
      <c r="DTE180" s="1"/>
      <c r="DTF180" s="1"/>
      <c r="DTG180" s="1"/>
      <c r="DTH180" s="1"/>
      <c r="DTI180" s="1"/>
      <c r="DTJ180" s="1"/>
      <c r="DTK180" s="1"/>
      <c r="DTL180" s="1"/>
      <c r="DTM180" s="1"/>
      <c r="DTN180" s="1"/>
      <c r="DTO180" s="1"/>
      <c r="DTP180" s="1"/>
      <c r="DTQ180" s="1"/>
      <c r="DTR180" s="1"/>
      <c r="DTS180" s="1"/>
      <c r="DTT180" s="1"/>
      <c r="DTU180" s="1"/>
      <c r="DTV180" s="1"/>
      <c r="DTW180" s="1"/>
      <c r="DTX180" s="1"/>
      <c r="DTY180" s="1"/>
      <c r="DTZ180" s="1"/>
      <c r="DUA180" s="1"/>
      <c r="DUB180" s="1"/>
      <c r="DUC180" s="1"/>
      <c r="DUD180" s="1"/>
      <c r="DUE180" s="1"/>
      <c r="DUF180" s="1"/>
      <c r="DUG180" s="1"/>
      <c r="DUH180" s="1"/>
      <c r="DUI180" s="1"/>
      <c r="DUJ180" s="1"/>
      <c r="DUK180" s="1"/>
      <c r="DUL180" s="1"/>
      <c r="DUM180" s="1"/>
      <c r="DUN180" s="1"/>
      <c r="DUO180" s="1"/>
      <c r="DUP180" s="1"/>
      <c r="DUQ180" s="1"/>
      <c r="DUR180" s="1"/>
      <c r="DUS180" s="1"/>
      <c r="DUT180" s="1"/>
      <c r="DUU180" s="1"/>
      <c r="DUV180" s="1"/>
      <c r="DUW180" s="1"/>
      <c r="DUX180" s="1"/>
      <c r="DUY180" s="1"/>
      <c r="DUZ180" s="1"/>
      <c r="DVA180" s="1"/>
      <c r="DVB180" s="1"/>
      <c r="DVC180" s="1"/>
      <c r="DVD180" s="1"/>
      <c r="DVE180" s="1"/>
      <c r="DVF180" s="1"/>
      <c r="DVG180" s="1"/>
      <c r="DVH180" s="1"/>
      <c r="DVI180" s="1"/>
      <c r="DVJ180" s="1"/>
      <c r="DVK180" s="1"/>
      <c r="DVL180" s="1"/>
      <c r="DVM180" s="1"/>
      <c r="DVN180" s="1"/>
      <c r="DVO180" s="1"/>
      <c r="DVP180" s="1"/>
      <c r="DVQ180" s="1"/>
      <c r="DVR180" s="1"/>
      <c r="DVS180" s="1"/>
      <c r="DVT180" s="1"/>
      <c r="DVU180" s="1"/>
      <c r="DVV180" s="1"/>
      <c r="DVW180" s="1"/>
      <c r="DVX180" s="1"/>
      <c r="DVY180" s="1"/>
      <c r="DVZ180" s="1"/>
      <c r="DWA180" s="1"/>
      <c r="DWB180" s="1"/>
      <c r="DWC180" s="1"/>
      <c r="DWD180" s="1"/>
      <c r="DWE180" s="1"/>
      <c r="DWF180" s="1"/>
      <c r="DWG180" s="1"/>
      <c r="DWH180" s="1"/>
      <c r="DWI180" s="1"/>
      <c r="DWJ180" s="1"/>
      <c r="DWK180" s="1"/>
      <c r="DWL180" s="1"/>
      <c r="DWM180" s="1"/>
      <c r="DWN180" s="1"/>
      <c r="DWO180" s="1"/>
      <c r="DWP180" s="1"/>
      <c r="DWQ180" s="1"/>
      <c r="DWR180" s="1"/>
      <c r="DWS180" s="1"/>
      <c r="DWT180" s="1"/>
      <c r="DWU180" s="1"/>
      <c r="DWV180" s="1"/>
      <c r="DWW180" s="1"/>
      <c r="DWX180" s="1"/>
      <c r="DWY180" s="1"/>
      <c r="DWZ180" s="1"/>
      <c r="DXA180" s="1"/>
      <c r="DXB180" s="1"/>
      <c r="DXC180" s="1"/>
      <c r="DXD180" s="1"/>
      <c r="DXE180" s="1"/>
      <c r="DXF180" s="1"/>
      <c r="DXG180" s="1"/>
      <c r="DXH180" s="1"/>
      <c r="DXI180" s="1"/>
      <c r="DXJ180" s="1"/>
      <c r="DXK180" s="1"/>
      <c r="DXL180" s="1"/>
      <c r="DXM180" s="1"/>
      <c r="DXN180" s="1"/>
      <c r="DXO180" s="1"/>
      <c r="DXP180" s="1"/>
      <c r="DXQ180" s="1"/>
      <c r="DXR180" s="1"/>
      <c r="DXS180" s="1"/>
      <c r="DXT180" s="1"/>
      <c r="DXU180" s="1"/>
      <c r="DXV180" s="1"/>
      <c r="DXW180" s="1"/>
      <c r="DXX180" s="1"/>
      <c r="DXY180" s="1"/>
      <c r="DXZ180" s="1"/>
      <c r="DYA180" s="1"/>
      <c r="DYB180" s="1"/>
      <c r="DYC180" s="1"/>
      <c r="DYD180" s="1"/>
      <c r="DYE180" s="1"/>
      <c r="DYF180" s="1"/>
      <c r="DYG180" s="1"/>
      <c r="DYH180" s="1"/>
      <c r="DYI180" s="1"/>
      <c r="DYJ180" s="1"/>
      <c r="DYK180" s="1"/>
      <c r="DYL180" s="1"/>
      <c r="DYM180" s="1"/>
      <c r="DYN180" s="1"/>
      <c r="DYO180" s="1"/>
      <c r="DYP180" s="1"/>
      <c r="DYQ180" s="1"/>
      <c r="DYR180" s="1"/>
      <c r="DYS180" s="1"/>
      <c r="DYT180" s="1"/>
      <c r="DYU180" s="1"/>
      <c r="DYV180" s="1"/>
      <c r="DYW180" s="1"/>
      <c r="DYX180" s="1"/>
      <c r="DYY180" s="1"/>
      <c r="DYZ180" s="1"/>
      <c r="DZA180" s="1"/>
      <c r="DZB180" s="1"/>
      <c r="DZC180" s="1"/>
      <c r="DZD180" s="1"/>
      <c r="DZE180" s="1"/>
      <c r="DZF180" s="1"/>
      <c r="DZG180" s="1"/>
      <c r="DZH180" s="1"/>
      <c r="DZI180" s="1"/>
      <c r="DZJ180" s="1"/>
      <c r="DZK180" s="1"/>
      <c r="DZL180" s="1"/>
      <c r="DZM180" s="1"/>
      <c r="DZN180" s="1"/>
      <c r="DZO180" s="1"/>
      <c r="DZP180" s="1"/>
      <c r="DZQ180" s="1"/>
      <c r="DZR180" s="1"/>
      <c r="DZS180" s="1"/>
      <c r="DZT180" s="1"/>
      <c r="DZU180" s="1"/>
      <c r="DZV180" s="1"/>
      <c r="DZW180" s="1"/>
      <c r="DZX180" s="1"/>
      <c r="DZY180" s="1"/>
      <c r="DZZ180" s="1"/>
      <c r="EAA180" s="1"/>
      <c r="EAB180" s="1"/>
      <c r="EAC180" s="1"/>
      <c r="EAD180" s="1"/>
      <c r="EAE180" s="1"/>
      <c r="EAF180" s="1"/>
      <c r="EAG180" s="1"/>
      <c r="EAH180" s="1"/>
      <c r="EAI180" s="1"/>
      <c r="EAJ180" s="1"/>
      <c r="EAK180" s="1"/>
      <c r="EAL180" s="1"/>
      <c r="EAM180" s="1"/>
      <c r="EAN180" s="1"/>
      <c r="EAO180" s="1"/>
      <c r="EAP180" s="1"/>
      <c r="EAQ180" s="1"/>
      <c r="EAR180" s="1"/>
      <c r="EAS180" s="1"/>
      <c r="EAT180" s="1"/>
      <c r="EAU180" s="1"/>
      <c r="EAV180" s="1"/>
      <c r="EAW180" s="1"/>
      <c r="EAX180" s="1"/>
      <c r="EAY180" s="1"/>
      <c r="EAZ180" s="1"/>
      <c r="EBA180" s="1"/>
      <c r="EBB180" s="1"/>
      <c r="EBC180" s="1"/>
      <c r="EBD180" s="1"/>
      <c r="EBE180" s="1"/>
      <c r="EBF180" s="1"/>
      <c r="EBG180" s="1"/>
      <c r="EBH180" s="1"/>
      <c r="EBI180" s="1"/>
      <c r="EBJ180" s="1"/>
      <c r="EBK180" s="1"/>
      <c r="EBL180" s="1"/>
      <c r="EBM180" s="1"/>
      <c r="EBN180" s="1"/>
      <c r="EBO180" s="1"/>
      <c r="EBP180" s="1"/>
      <c r="EBQ180" s="1"/>
      <c r="EBR180" s="1"/>
      <c r="EBS180" s="1"/>
      <c r="EBT180" s="1"/>
      <c r="EBU180" s="1"/>
      <c r="EBV180" s="1"/>
      <c r="EBW180" s="1"/>
      <c r="EBX180" s="1"/>
      <c r="EBY180" s="1"/>
      <c r="EBZ180" s="1"/>
      <c r="ECA180" s="1"/>
      <c r="ECB180" s="1"/>
      <c r="ECC180" s="1"/>
      <c r="ECD180" s="1"/>
      <c r="ECE180" s="1"/>
      <c r="ECF180" s="1"/>
      <c r="ECG180" s="1"/>
      <c r="ECH180" s="1"/>
      <c r="ECI180" s="1"/>
      <c r="ECJ180" s="1"/>
      <c r="ECK180" s="1"/>
      <c r="ECL180" s="1"/>
      <c r="ECM180" s="1"/>
      <c r="ECN180" s="1"/>
      <c r="ECO180" s="1"/>
      <c r="ECP180" s="1"/>
      <c r="ECQ180" s="1"/>
      <c r="ECR180" s="1"/>
      <c r="ECS180" s="1"/>
      <c r="ECT180" s="1"/>
      <c r="ECU180" s="1"/>
      <c r="ECV180" s="1"/>
      <c r="ECW180" s="1"/>
      <c r="ECX180" s="1"/>
      <c r="ECY180" s="1"/>
      <c r="ECZ180" s="1"/>
      <c r="EDA180" s="1"/>
      <c r="EDB180" s="1"/>
      <c r="EDC180" s="1"/>
      <c r="EDD180" s="1"/>
      <c r="EDE180" s="1"/>
      <c r="EDF180" s="1"/>
      <c r="EDG180" s="1"/>
      <c r="EDH180" s="1"/>
      <c r="EDI180" s="1"/>
      <c r="EDJ180" s="1"/>
      <c r="EDK180" s="1"/>
      <c r="EDL180" s="1"/>
      <c r="EDM180" s="1"/>
      <c r="EDN180" s="1"/>
      <c r="EDO180" s="1"/>
      <c r="EDP180" s="1"/>
      <c r="EDQ180" s="1"/>
      <c r="EDR180" s="1"/>
      <c r="EDS180" s="1"/>
      <c r="EDT180" s="1"/>
      <c r="EDU180" s="1"/>
      <c r="EDV180" s="1"/>
      <c r="EDW180" s="1"/>
      <c r="EDX180" s="1"/>
      <c r="EDY180" s="1"/>
      <c r="EDZ180" s="1"/>
      <c r="EEA180" s="1"/>
      <c r="EEB180" s="1"/>
      <c r="EEC180" s="1"/>
      <c r="EED180" s="1"/>
      <c r="EEE180" s="1"/>
      <c r="EEF180" s="1"/>
      <c r="EEG180" s="1"/>
      <c r="EEH180" s="1"/>
      <c r="EEI180" s="1"/>
      <c r="EEJ180" s="1"/>
      <c r="EEK180" s="1"/>
      <c r="EEL180" s="1"/>
      <c r="EEM180" s="1"/>
      <c r="EEN180" s="1"/>
      <c r="EEO180" s="1"/>
      <c r="EEP180" s="1"/>
      <c r="EEQ180" s="1"/>
      <c r="EER180" s="1"/>
      <c r="EES180" s="1"/>
      <c r="EET180" s="1"/>
      <c r="EEU180" s="1"/>
      <c r="EEV180" s="1"/>
      <c r="EEW180" s="1"/>
      <c r="EEX180" s="1"/>
      <c r="EEY180" s="1"/>
      <c r="EEZ180" s="1"/>
      <c r="EFA180" s="1"/>
      <c r="EFB180" s="1"/>
      <c r="EFC180" s="1"/>
      <c r="EFD180" s="1"/>
      <c r="EFE180" s="1"/>
      <c r="EFF180" s="1"/>
      <c r="EFG180" s="1"/>
      <c r="EFH180" s="1"/>
      <c r="EFI180" s="1"/>
      <c r="EFJ180" s="1"/>
      <c r="EFK180" s="1"/>
      <c r="EFL180" s="1"/>
      <c r="EFM180" s="1"/>
      <c r="EFN180" s="1"/>
      <c r="EFO180" s="1"/>
      <c r="EFP180" s="1"/>
      <c r="EFQ180" s="1"/>
      <c r="EFR180" s="1"/>
      <c r="EFS180" s="1"/>
      <c r="EFT180" s="1"/>
      <c r="EFU180" s="1"/>
      <c r="EFV180" s="1"/>
      <c r="EFW180" s="1"/>
      <c r="EFX180" s="1"/>
      <c r="EFY180" s="1"/>
      <c r="EFZ180" s="1"/>
      <c r="EGA180" s="1"/>
      <c r="EGB180" s="1"/>
      <c r="EGC180" s="1"/>
      <c r="EGD180" s="1"/>
      <c r="EGE180" s="1"/>
      <c r="EGF180" s="1"/>
      <c r="EGG180" s="1"/>
      <c r="EGH180" s="1"/>
      <c r="EGI180" s="1"/>
      <c r="EGJ180" s="1"/>
      <c r="EGK180" s="1"/>
      <c r="EGL180" s="1"/>
      <c r="EGM180" s="1"/>
      <c r="EGN180" s="1"/>
      <c r="EGO180" s="1"/>
      <c r="EGP180" s="1"/>
      <c r="EGQ180" s="1"/>
      <c r="EGR180" s="1"/>
      <c r="EGS180" s="1"/>
      <c r="EGT180" s="1"/>
      <c r="EGU180" s="1"/>
      <c r="EGV180" s="1"/>
      <c r="EGW180" s="1"/>
      <c r="EGX180" s="1"/>
      <c r="EGY180" s="1"/>
      <c r="EGZ180" s="1"/>
      <c r="EHA180" s="1"/>
      <c r="EHB180" s="1"/>
      <c r="EHC180" s="1"/>
      <c r="EHD180" s="1"/>
      <c r="EHE180" s="1"/>
      <c r="EHF180" s="1"/>
      <c r="EHG180" s="1"/>
      <c r="EHH180" s="1"/>
      <c r="EHI180" s="1"/>
      <c r="EHJ180" s="1"/>
      <c r="EHK180" s="1"/>
      <c r="EHL180" s="1"/>
      <c r="EHM180" s="1"/>
      <c r="EHN180" s="1"/>
      <c r="EHO180" s="1"/>
      <c r="EHP180" s="1"/>
      <c r="EHQ180" s="1"/>
      <c r="EHR180" s="1"/>
      <c r="EHS180" s="1"/>
      <c r="EHT180" s="1"/>
      <c r="EHU180" s="1"/>
      <c r="EHV180" s="1"/>
      <c r="EHW180" s="1"/>
      <c r="EHX180" s="1"/>
      <c r="EHY180" s="1"/>
      <c r="EHZ180" s="1"/>
      <c r="EIA180" s="1"/>
      <c r="EIB180" s="1"/>
      <c r="EIC180" s="1"/>
      <c r="EID180" s="1"/>
      <c r="EIE180" s="1"/>
      <c r="EIF180" s="1"/>
      <c r="EIG180" s="1"/>
      <c r="EIH180" s="1"/>
      <c r="EII180" s="1"/>
      <c r="EIJ180" s="1"/>
      <c r="EIK180" s="1"/>
      <c r="EIL180" s="1"/>
      <c r="EIM180" s="1"/>
      <c r="EIN180" s="1"/>
      <c r="EIO180" s="1"/>
      <c r="EIP180" s="1"/>
      <c r="EIQ180" s="1"/>
      <c r="EIR180" s="1"/>
      <c r="EIS180" s="1"/>
      <c r="EIT180" s="1"/>
      <c r="EIU180" s="1"/>
      <c r="EIV180" s="1"/>
      <c r="EIW180" s="1"/>
      <c r="EIX180" s="1"/>
      <c r="EIY180" s="1"/>
      <c r="EIZ180" s="1"/>
      <c r="EJA180" s="1"/>
      <c r="EJB180" s="1"/>
      <c r="EJC180" s="1"/>
      <c r="EJD180" s="1"/>
      <c r="EJE180" s="1"/>
      <c r="EJF180" s="1"/>
      <c r="EJG180" s="1"/>
      <c r="EJH180" s="1"/>
      <c r="EJI180" s="1"/>
      <c r="EJJ180" s="1"/>
      <c r="EJK180" s="1"/>
      <c r="EJL180" s="1"/>
      <c r="EJM180" s="1"/>
      <c r="EJN180" s="1"/>
      <c r="EJO180" s="1"/>
      <c r="EJP180" s="1"/>
      <c r="EJQ180" s="1"/>
      <c r="EJR180" s="1"/>
      <c r="EJS180" s="1"/>
      <c r="EJT180" s="1"/>
      <c r="EJU180" s="1"/>
      <c r="EJV180" s="1"/>
      <c r="EJW180" s="1"/>
      <c r="EJX180" s="1"/>
      <c r="EJY180" s="1"/>
      <c r="EJZ180" s="1"/>
      <c r="EKA180" s="1"/>
      <c r="EKB180" s="1"/>
      <c r="EKC180" s="1"/>
      <c r="EKD180" s="1"/>
      <c r="EKE180" s="1"/>
      <c r="EKF180" s="1"/>
      <c r="EKG180" s="1"/>
      <c r="EKH180" s="1"/>
      <c r="EKI180" s="1"/>
      <c r="EKJ180" s="1"/>
      <c r="EKK180" s="1"/>
      <c r="EKL180" s="1"/>
      <c r="EKM180" s="1"/>
      <c r="EKN180" s="1"/>
      <c r="EKO180" s="1"/>
      <c r="EKP180" s="1"/>
      <c r="EKQ180" s="1"/>
      <c r="EKR180" s="1"/>
      <c r="EKS180" s="1"/>
      <c r="EKT180" s="1"/>
      <c r="EKU180" s="1"/>
      <c r="EKV180" s="1"/>
      <c r="EKW180" s="1"/>
      <c r="EKX180" s="1"/>
      <c r="EKY180" s="1"/>
      <c r="EKZ180" s="1"/>
      <c r="ELA180" s="1"/>
      <c r="ELB180" s="1"/>
      <c r="ELC180" s="1"/>
      <c r="ELD180" s="1"/>
      <c r="ELE180" s="1"/>
      <c r="ELF180" s="1"/>
      <c r="ELG180" s="1"/>
      <c r="ELH180" s="1"/>
      <c r="ELI180" s="1"/>
      <c r="ELJ180" s="1"/>
      <c r="ELK180" s="1"/>
      <c r="ELL180" s="1"/>
      <c r="ELM180" s="1"/>
      <c r="ELN180" s="1"/>
      <c r="ELO180" s="1"/>
      <c r="ELP180" s="1"/>
      <c r="ELQ180" s="1"/>
      <c r="ELR180" s="1"/>
      <c r="ELS180" s="1"/>
      <c r="ELT180" s="1"/>
      <c r="ELU180" s="1"/>
      <c r="ELV180" s="1"/>
      <c r="ELW180" s="1"/>
      <c r="ELX180" s="1"/>
      <c r="ELY180" s="1"/>
      <c r="ELZ180" s="1"/>
      <c r="EMA180" s="1"/>
      <c r="EMB180" s="1"/>
      <c r="EMC180" s="1"/>
      <c r="EMD180" s="1"/>
      <c r="EME180" s="1"/>
      <c r="EMF180" s="1"/>
      <c r="EMG180" s="1"/>
      <c r="EMH180" s="1"/>
      <c r="EMI180" s="1"/>
      <c r="EMJ180" s="1"/>
      <c r="EMK180" s="1"/>
      <c r="EML180" s="1"/>
      <c r="EMM180" s="1"/>
      <c r="EMN180" s="1"/>
      <c r="EMO180" s="1"/>
      <c r="EMP180" s="1"/>
      <c r="EMQ180" s="1"/>
      <c r="EMR180" s="1"/>
      <c r="EMS180" s="1"/>
      <c r="EMT180" s="1"/>
      <c r="EMU180" s="1"/>
      <c r="EMV180" s="1"/>
      <c r="EMW180" s="1"/>
      <c r="EMX180" s="1"/>
      <c r="EMY180" s="1"/>
      <c r="EMZ180" s="1"/>
      <c r="ENA180" s="1"/>
      <c r="ENB180" s="1"/>
      <c r="ENC180" s="1"/>
      <c r="END180" s="1"/>
      <c r="ENE180" s="1"/>
      <c r="ENF180" s="1"/>
      <c r="ENG180" s="1"/>
      <c r="ENH180" s="1"/>
      <c r="ENI180" s="1"/>
      <c r="ENJ180" s="1"/>
      <c r="ENK180" s="1"/>
      <c r="ENL180" s="1"/>
      <c r="ENM180" s="1"/>
      <c r="ENN180" s="1"/>
      <c r="ENO180" s="1"/>
      <c r="ENP180" s="1"/>
      <c r="ENQ180" s="1"/>
      <c r="ENR180" s="1"/>
      <c r="ENS180" s="1"/>
      <c r="ENT180" s="1"/>
      <c r="ENU180" s="1"/>
      <c r="ENV180" s="1"/>
      <c r="ENW180" s="1"/>
      <c r="ENX180" s="1"/>
      <c r="ENY180" s="1"/>
      <c r="ENZ180" s="1"/>
      <c r="EOA180" s="1"/>
      <c r="EOB180" s="1"/>
      <c r="EOC180" s="1"/>
      <c r="EOD180" s="1"/>
      <c r="EOE180" s="1"/>
      <c r="EOF180" s="1"/>
      <c r="EOG180" s="1"/>
      <c r="EOH180" s="1"/>
      <c r="EOI180" s="1"/>
      <c r="EOJ180" s="1"/>
      <c r="EOK180" s="1"/>
      <c r="EOL180" s="1"/>
      <c r="EOM180" s="1"/>
      <c r="EON180" s="1"/>
      <c r="EOO180" s="1"/>
      <c r="EOP180" s="1"/>
      <c r="EOQ180" s="1"/>
      <c r="EOR180" s="1"/>
      <c r="EOS180" s="1"/>
      <c r="EOT180" s="1"/>
      <c r="EOU180" s="1"/>
      <c r="EOV180" s="1"/>
      <c r="EOW180" s="1"/>
      <c r="EOX180" s="1"/>
      <c r="EOY180" s="1"/>
      <c r="EOZ180" s="1"/>
      <c r="EPA180" s="1"/>
      <c r="EPB180" s="1"/>
      <c r="EPC180" s="1"/>
      <c r="EPD180" s="1"/>
      <c r="EPE180" s="1"/>
      <c r="EPF180" s="1"/>
      <c r="EPG180" s="1"/>
      <c r="EPH180" s="1"/>
      <c r="EPI180" s="1"/>
      <c r="EPJ180" s="1"/>
      <c r="EPK180" s="1"/>
      <c r="EPL180" s="1"/>
      <c r="EPM180" s="1"/>
      <c r="EPN180" s="1"/>
      <c r="EPO180" s="1"/>
      <c r="EPP180" s="1"/>
      <c r="EPQ180" s="1"/>
      <c r="EPR180" s="1"/>
      <c r="EPS180" s="1"/>
      <c r="EPT180" s="1"/>
      <c r="EPU180" s="1"/>
      <c r="EPV180" s="1"/>
      <c r="EPW180" s="1"/>
      <c r="EPX180" s="1"/>
      <c r="EPY180" s="1"/>
      <c r="EPZ180" s="1"/>
      <c r="EQA180" s="1"/>
      <c r="EQB180" s="1"/>
      <c r="EQC180" s="1"/>
      <c r="EQD180" s="1"/>
      <c r="EQE180" s="1"/>
      <c r="EQF180" s="1"/>
      <c r="EQG180" s="1"/>
      <c r="EQH180" s="1"/>
      <c r="EQI180" s="1"/>
      <c r="EQJ180" s="1"/>
      <c r="EQK180" s="1"/>
      <c r="EQL180" s="1"/>
      <c r="EQM180" s="1"/>
      <c r="EQN180" s="1"/>
      <c r="EQO180" s="1"/>
      <c r="EQP180" s="1"/>
      <c r="EQQ180" s="1"/>
      <c r="EQR180" s="1"/>
      <c r="EQS180" s="1"/>
      <c r="EQT180" s="1"/>
      <c r="EQU180" s="1"/>
      <c r="EQV180" s="1"/>
      <c r="EQW180" s="1"/>
      <c r="EQX180" s="1"/>
      <c r="EQY180" s="1"/>
      <c r="EQZ180" s="1"/>
      <c r="ERA180" s="1"/>
      <c r="ERB180" s="1"/>
      <c r="ERC180" s="1"/>
      <c r="ERD180" s="1"/>
      <c r="ERE180" s="1"/>
      <c r="ERF180" s="1"/>
      <c r="ERG180" s="1"/>
      <c r="ERH180" s="1"/>
      <c r="ERI180" s="1"/>
      <c r="ERJ180" s="1"/>
      <c r="ERK180" s="1"/>
      <c r="ERL180" s="1"/>
      <c r="ERM180" s="1"/>
      <c r="ERN180" s="1"/>
      <c r="ERO180" s="1"/>
      <c r="ERP180" s="1"/>
      <c r="ERQ180" s="1"/>
      <c r="ERR180" s="1"/>
      <c r="ERS180" s="1"/>
      <c r="ERT180" s="1"/>
      <c r="ERU180" s="1"/>
      <c r="ERV180" s="1"/>
      <c r="ERW180" s="1"/>
      <c r="ERX180" s="1"/>
      <c r="ERY180" s="1"/>
      <c r="ERZ180" s="1"/>
      <c r="ESA180" s="1"/>
      <c r="ESB180" s="1"/>
      <c r="ESC180" s="1"/>
      <c r="ESD180" s="1"/>
      <c r="ESE180" s="1"/>
      <c r="ESF180" s="1"/>
      <c r="ESG180" s="1"/>
      <c r="ESH180" s="1"/>
      <c r="ESI180" s="1"/>
      <c r="ESJ180" s="1"/>
      <c r="ESK180" s="1"/>
      <c r="ESL180" s="1"/>
      <c r="ESM180" s="1"/>
      <c r="ESN180" s="1"/>
      <c r="ESO180" s="1"/>
      <c r="ESP180" s="1"/>
      <c r="ESQ180" s="1"/>
      <c r="ESR180" s="1"/>
      <c r="ESS180" s="1"/>
      <c r="EST180" s="1"/>
      <c r="ESU180" s="1"/>
      <c r="ESV180" s="1"/>
      <c r="ESW180" s="1"/>
      <c r="ESX180" s="1"/>
      <c r="ESY180" s="1"/>
      <c r="ESZ180" s="1"/>
      <c r="ETA180" s="1"/>
      <c r="ETB180" s="1"/>
      <c r="ETC180" s="1"/>
      <c r="ETD180" s="1"/>
      <c r="ETE180" s="1"/>
      <c r="ETF180" s="1"/>
      <c r="ETG180" s="1"/>
      <c r="ETH180" s="1"/>
      <c r="ETI180" s="1"/>
      <c r="ETJ180" s="1"/>
      <c r="ETK180" s="1"/>
      <c r="ETL180" s="1"/>
      <c r="ETM180" s="1"/>
      <c r="ETN180" s="1"/>
      <c r="ETO180" s="1"/>
      <c r="ETP180" s="1"/>
      <c r="ETQ180" s="1"/>
      <c r="ETR180" s="1"/>
      <c r="ETS180" s="1"/>
      <c r="ETT180" s="1"/>
      <c r="ETU180" s="1"/>
      <c r="ETV180" s="1"/>
      <c r="ETW180" s="1"/>
      <c r="ETX180" s="1"/>
      <c r="ETY180" s="1"/>
      <c r="ETZ180" s="1"/>
      <c r="EUA180" s="1"/>
      <c r="EUB180" s="1"/>
      <c r="EUC180" s="1"/>
      <c r="EUD180" s="1"/>
      <c r="EUE180" s="1"/>
      <c r="EUF180" s="1"/>
      <c r="EUG180" s="1"/>
      <c r="EUH180" s="1"/>
      <c r="EUI180" s="1"/>
      <c r="EUJ180" s="1"/>
      <c r="EUK180" s="1"/>
      <c r="EUL180" s="1"/>
      <c r="EUM180" s="1"/>
      <c r="EUN180" s="1"/>
      <c r="EUO180" s="1"/>
      <c r="EUP180" s="1"/>
      <c r="EUQ180" s="1"/>
      <c r="EUR180" s="1"/>
      <c r="EUS180" s="1"/>
      <c r="EUT180" s="1"/>
      <c r="EUU180" s="1"/>
      <c r="EUV180" s="1"/>
      <c r="EUW180" s="1"/>
      <c r="EUX180" s="1"/>
      <c r="EUY180" s="1"/>
      <c r="EUZ180" s="1"/>
      <c r="EVA180" s="1"/>
      <c r="EVB180" s="1"/>
      <c r="EVC180" s="1"/>
      <c r="EVD180" s="1"/>
      <c r="EVE180" s="1"/>
      <c r="EVF180" s="1"/>
      <c r="EVG180" s="1"/>
      <c r="EVH180" s="1"/>
      <c r="EVI180" s="1"/>
      <c r="EVJ180" s="1"/>
      <c r="EVK180" s="1"/>
      <c r="EVL180" s="1"/>
      <c r="EVM180" s="1"/>
      <c r="EVN180" s="1"/>
      <c r="EVO180" s="1"/>
      <c r="EVP180" s="1"/>
      <c r="EVQ180" s="1"/>
      <c r="EVR180" s="1"/>
      <c r="EVS180" s="1"/>
      <c r="EVT180" s="1"/>
      <c r="EVU180" s="1"/>
      <c r="EVV180" s="1"/>
      <c r="EVW180" s="1"/>
      <c r="EVX180" s="1"/>
      <c r="EVY180" s="1"/>
      <c r="EVZ180" s="1"/>
      <c r="EWA180" s="1"/>
      <c r="EWB180" s="1"/>
      <c r="EWC180" s="1"/>
      <c r="EWD180" s="1"/>
      <c r="EWE180" s="1"/>
      <c r="EWF180" s="1"/>
      <c r="EWG180" s="1"/>
      <c r="EWH180" s="1"/>
      <c r="EWI180" s="1"/>
      <c r="EWJ180" s="1"/>
      <c r="EWK180" s="1"/>
      <c r="EWL180" s="1"/>
      <c r="EWM180" s="1"/>
      <c r="EWN180" s="1"/>
      <c r="EWO180" s="1"/>
      <c r="EWP180" s="1"/>
      <c r="EWQ180" s="1"/>
      <c r="EWR180" s="1"/>
      <c r="EWS180" s="1"/>
      <c r="EWT180" s="1"/>
      <c r="EWU180" s="1"/>
      <c r="EWV180" s="1"/>
      <c r="EWW180" s="1"/>
      <c r="EWX180" s="1"/>
      <c r="EWY180" s="1"/>
      <c r="EWZ180" s="1"/>
      <c r="EXA180" s="1"/>
      <c r="EXB180" s="1"/>
      <c r="EXC180" s="1"/>
      <c r="EXD180" s="1"/>
      <c r="EXE180" s="1"/>
      <c r="EXF180" s="1"/>
      <c r="EXG180" s="1"/>
      <c r="EXH180" s="1"/>
      <c r="EXI180" s="1"/>
      <c r="EXJ180" s="1"/>
      <c r="EXK180" s="1"/>
      <c r="EXL180" s="1"/>
      <c r="EXM180" s="1"/>
      <c r="EXN180" s="1"/>
      <c r="EXO180" s="1"/>
      <c r="EXP180" s="1"/>
      <c r="EXQ180" s="1"/>
      <c r="EXR180" s="1"/>
      <c r="EXS180" s="1"/>
      <c r="EXT180" s="1"/>
      <c r="EXU180" s="1"/>
      <c r="EXV180" s="1"/>
      <c r="EXW180" s="1"/>
      <c r="EXX180" s="1"/>
      <c r="EXY180" s="1"/>
      <c r="EXZ180" s="1"/>
      <c r="EYA180" s="1"/>
      <c r="EYB180" s="1"/>
      <c r="EYC180" s="1"/>
      <c r="EYD180" s="1"/>
      <c r="EYE180" s="1"/>
      <c r="EYF180" s="1"/>
      <c r="EYG180" s="1"/>
      <c r="EYH180" s="1"/>
      <c r="EYI180" s="1"/>
      <c r="EYJ180" s="1"/>
      <c r="EYK180" s="1"/>
      <c r="EYL180" s="1"/>
      <c r="EYM180" s="1"/>
      <c r="EYN180" s="1"/>
      <c r="EYO180" s="1"/>
      <c r="EYP180" s="1"/>
      <c r="EYQ180" s="1"/>
      <c r="EYR180" s="1"/>
      <c r="EYS180" s="1"/>
      <c r="EYT180" s="1"/>
      <c r="EYU180" s="1"/>
      <c r="EYV180" s="1"/>
      <c r="EYW180" s="1"/>
      <c r="EYX180" s="1"/>
      <c r="EYY180" s="1"/>
      <c r="EYZ180" s="1"/>
      <c r="EZA180" s="1"/>
      <c r="EZB180" s="1"/>
      <c r="EZC180" s="1"/>
      <c r="EZD180" s="1"/>
      <c r="EZE180" s="1"/>
      <c r="EZF180" s="1"/>
      <c r="EZG180" s="1"/>
      <c r="EZH180" s="1"/>
      <c r="EZI180" s="1"/>
      <c r="EZJ180" s="1"/>
      <c r="EZK180" s="1"/>
      <c r="EZL180" s="1"/>
      <c r="EZM180" s="1"/>
      <c r="EZN180" s="1"/>
      <c r="EZO180" s="1"/>
      <c r="EZP180" s="1"/>
      <c r="EZQ180" s="1"/>
      <c r="EZR180" s="1"/>
      <c r="EZS180" s="1"/>
      <c r="EZT180" s="1"/>
      <c r="EZU180" s="1"/>
      <c r="EZV180" s="1"/>
      <c r="EZW180" s="1"/>
      <c r="EZX180" s="1"/>
      <c r="EZY180" s="1"/>
      <c r="EZZ180" s="1"/>
      <c r="FAA180" s="1"/>
      <c r="FAB180" s="1"/>
      <c r="FAC180" s="1"/>
      <c r="FAD180" s="1"/>
      <c r="FAE180" s="1"/>
      <c r="FAF180" s="1"/>
      <c r="FAG180" s="1"/>
      <c r="FAH180" s="1"/>
      <c r="FAI180" s="1"/>
      <c r="FAJ180" s="1"/>
      <c r="FAK180" s="1"/>
      <c r="FAL180" s="1"/>
      <c r="FAM180" s="1"/>
      <c r="FAN180" s="1"/>
      <c r="FAO180" s="1"/>
      <c r="FAP180" s="1"/>
      <c r="FAQ180" s="1"/>
      <c r="FAR180" s="1"/>
      <c r="FAS180" s="1"/>
      <c r="FAT180" s="1"/>
      <c r="FAU180" s="1"/>
      <c r="FAV180" s="1"/>
      <c r="FAW180" s="1"/>
      <c r="FAX180" s="1"/>
      <c r="FAY180" s="1"/>
      <c r="FAZ180" s="1"/>
      <c r="FBA180" s="1"/>
      <c r="FBB180" s="1"/>
      <c r="FBC180" s="1"/>
      <c r="FBD180" s="1"/>
      <c r="FBE180" s="1"/>
      <c r="FBF180" s="1"/>
      <c r="FBG180" s="1"/>
      <c r="FBH180" s="1"/>
      <c r="FBI180" s="1"/>
      <c r="FBJ180" s="1"/>
      <c r="FBK180" s="1"/>
      <c r="FBL180" s="1"/>
      <c r="FBM180" s="1"/>
      <c r="FBN180" s="1"/>
      <c r="FBO180" s="1"/>
      <c r="FBP180" s="1"/>
      <c r="FBQ180" s="1"/>
      <c r="FBR180" s="1"/>
      <c r="FBS180" s="1"/>
      <c r="FBT180" s="1"/>
      <c r="FBU180" s="1"/>
      <c r="FBV180" s="1"/>
      <c r="FBW180" s="1"/>
      <c r="FBX180" s="1"/>
      <c r="FBY180" s="1"/>
      <c r="FBZ180" s="1"/>
      <c r="FCA180" s="1"/>
      <c r="FCB180" s="1"/>
      <c r="FCC180" s="1"/>
      <c r="FCD180" s="1"/>
      <c r="FCE180" s="1"/>
      <c r="FCF180" s="1"/>
      <c r="FCG180" s="1"/>
      <c r="FCH180" s="1"/>
      <c r="FCI180" s="1"/>
      <c r="FCJ180" s="1"/>
      <c r="FCK180" s="1"/>
      <c r="FCL180" s="1"/>
      <c r="FCM180" s="1"/>
      <c r="FCN180" s="1"/>
      <c r="FCO180" s="1"/>
      <c r="FCP180" s="1"/>
      <c r="FCQ180" s="1"/>
      <c r="FCR180" s="1"/>
      <c r="FCS180" s="1"/>
      <c r="FCT180" s="1"/>
      <c r="FCU180" s="1"/>
      <c r="FCV180" s="1"/>
      <c r="FCW180" s="1"/>
      <c r="FCX180" s="1"/>
      <c r="FCY180" s="1"/>
      <c r="FCZ180" s="1"/>
      <c r="FDA180" s="1"/>
      <c r="FDB180" s="1"/>
      <c r="FDC180" s="1"/>
      <c r="FDD180" s="1"/>
      <c r="FDE180" s="1"/>
      <c r="FDF180" s="1"/>
      <c r="FDG180" s="1"/>
      <c r="FDH180" s="1"/>
      <c r="FDI180" s="1"/>
      <c r="FDJ180" s="1"/>
      <c r="FDK180" s="1"/>
      <c r="FDL180" s="1"/>
      <c r="FDM180" s="1"/>
      <c r="FDN180" s="1"/>
      <c r="FDO180" s="1"/>
      <c r="FDP180" s="1"/>
      <c r="FDQ180" s="1"/>
      <c r="FDR180" s="1"/>
      <c r="FDS180" s="1"/>
      <c r="FDT180" s="1"/>
      <c r="FDU180" s="1"/>
      <c r="FDV180" s="1"/>
      <c r="FDW180" s="1"/>
      <c r="FDX180" s="1"/>
      <c r="FDY180" s="1"/>
      <c r="FDZ180" s="1"/>
      <c r="FEA180" s="1"/>
      <c r="FEB180" s="1"/>
      <c r="FEC180" s="1"/>
      <c r="FED180" s="1"/>
      <c r="FEE180" s="1"/>
      <c r="FEF180" s="1"/>
      <c r="FEG180" s="1"/>
      <c r="FEH180" s="1"/>
      <c r="FEI180" s="1"/>
      <c r="FEJ180" s="1"/>
      <c r="FEK180" s="1"/>
      <c r="FEL180" s="1"/>
      <c r="FEM180" s="1"/>
      <c r="FEN180" s="1"/>
      <c r="FEO180" s="1"/>
      <c r="FEP180" s="1"/>
      <c r="FEQ180" s="1"/>
      <c r="FER180" s="1"/>
      <c r="FES180" s="1"/>
      <c r="FET180" s="1"/>
      <c r="FEU180" s="1"/>
      <c r="FEV180" s="1"/>
      <c r="FEW180" s="1"/>
      <c r="FEX180" s="1"/>
      <c r="FEY180" s="1"/>
      <c r="FEZ180" s="1"/>
      <c r="FFA180" s="1"/>
      <c r="FFB180" s="1"/>
      <c r="FFC180" s="1"/>
      <c r="FFD180" s="1"/>
      <c r="FFE180" s="1"/>
      <c r="FFF180" s="1"/>
      <c r="FFG180" s="1"/>
      <c r="FFH180" s="1"/>
      <c r="FFI180" s="1"/>
      <c r="FFJ180" s="1"/>
      <c r="FFK180" s="1"/>
      <c r="FFL180" s="1"/>
      <c r="FFM180" s="1"/>
      <c r="FFN180" s="1"/>
      <c r="FFO180" s="1"/>
      <c r="FFP180" s="1"/>
      <c r="FFQ180" s="1"/>
      <c r="FFR180" s="1"/>
      <c r="FFS180" s="1"/>
      <c r="FFT180" s="1"/>
      <c r="FFU180" s="1"/>
      <c r="FFV180" s="1"/>
      <c r="FFW180" s="1"/>
      <c r="FFX180" s="1"/>
      <c r="FFY180" s="1"/>
      <c r="FFZ180" s="1"/>
      <c r="FGA180" s="1"/>
      <c r="FGB180" s="1"/>
      <c r="FGC180" s="1"/>
      <c r="FGD180" s="1"/>
      <c r="FGE180" s="1"/>
      <c r="FGF180" s="1"/>
      <c r="FGG180" s="1"/>
      <c r="FGH180" s="1"/>
      <c r="FGI180" s="1"/>
      <c r="FGJ180" s="1"/>
      <c r="FGK180" s="1"/>
      <c r="FGL180" s="1"/>
      <c r="FGM180" s="1"/>
      <c r="FGN180" s="1"/>
      <c r="FGO180" s="1"/>
      <c r="FGP180" s="1"/>
      <c r="FGQ180" s="1"/>
      <c r="FGR180" s="1"/>
      <c r="FGS180" s="1"/>
      <c r="FGT180" s="1"/>
      <c r="FGU180" s="1"/>
      <c r="FGV180" s="1"/>
      <c r="FGW180" s="1"/>
      <c r="FGX180" s="1"/>
      <c r="FGY180" s="1"/>
      <c r="FGZ180" s="1"/>
      <c r="FHA180" s="1"/>
      <c r="FHB180" s="1"/>
      <c r="FHC180" s="1"/>
      <c r="FHD180" s="1"/>
      <c r="FHE180" s="1"/>
      <c r="FHF180" s="1"/>
      <c r="FHG180" s="1"/>
      <c r="FHH180" s="1"/>
      <c r="FHI180" s="1"/>
      <c r="FHJ180" s="1"/>
      <c r="FHK180" s="1"/>
      <c r="FHL180" s="1"/>
      <c r="FHM180" s="1"/>
      <c r="FHN180" s="1"/>
      <c r="FHO180" s="1"/>
      <c r="FHP180" s="1"/>
      <c r="FHQ180" s="1"/>
      <c r="FHR180" s="1"/>
      <c r="FHS180" s="1"/>
      <c r="FHT180" s="1"/>
      <c r="FHU180" s="1"/>
      <c r="FHV180" s="1"/>
      <c r="FHW180" s="1"/>
      <c r="FHX180" s="1"/>
      <c r="FHY180" s="1"/>
      <c r="FHZ180" s="1"/>
      <c r="FIA180" s="1"/>
      <c r="FIB180" s="1"/>
      <c r="FIC180" s="1"/>
      <c r="FID180" s="1"/>
      <c r="FIE180" s="1"/>
      <c r="FIF180" s="1"/>
      <c r="FIG180" s="1"/>
      <c r="FIH180" s="1"/>
      <c r="FII180" s="1"/>
      <c r="FIJ180" s="1"/>
      <c r="FIK180" s="1"/>
      <c r="FIL180" s="1"/>
      <c r="FIM180" s="1"/>
      <c r="FIN180" s="1"/>
      <c r="FIO180" s="1"/>
      <c r="FIP180" s="1"/>
      <c r="FIQ180" s="1"/>
      <c r="FIR180" s="1"/>
      <c r="FIS180" s="1"/>
      <c r="FIT180" s="1"/>
      <c r="FIU180" s="1"/>
      <c r="FIV180" s="1"/>
      <c r="FIW180" s="1"/>
      <c r="FIX180" s="1"/>
      <c r="FIY180" s="1"/>
      <c r="FIZ180" s="1"/>
      <c r="FJA180" s="1"/>
      <c r="FJB180" s="1"/>
      <c r="FJC180" s="1"/>
      <c r="FJD180" s="1"/>
      <c r="FJE180" s="1"/>
      <c r="FJF180" s="1"/>
      <c r="FJG180" s="1"/>
      <c r="FJH180" s="1"/>
      <c r="FJI180" s="1"/>
      <c r="FJJ180" s="1"/>
      <c r="FJK180" s="1"/>
      <c r="FJL180" s="1"/>
      <c r="FJM180" s="1"/>
      <c r="FJN180" s="1"/>
      <c r="FJO180" s="1"/>
      <c r="FJP180" s="1"/>
      <c r="FJQ180" s="1"/>
      <c r="FJR180" s="1"/>
      <c r="FJS180" s="1"/>
      <c r="FJT180" s="1"/>
      <c r="FJU180" s="1"/>
      <c r="FJV180" s="1"/>
      <c r="FJW180" s="1"/>
      <c r="FJX180" s="1"/>
      <c r="FJY180" s="1"/>
      <c r="FJZ180" s="1"/>
      <c r="FKA180" s="1"/>
      <c r="FKB180" s="1"/>
      <c r="FKC180" s="1"/>
      <c r="FKD180" s="1"/>
      <c r="FKE180" s="1"/>
      <c r="FKF180" s="1"/>
      <c r="FKG180" s="1"/>
      <c r="FKH180" s="1"/>
      <c r="FKI180" s="1"/>
      <c r="FKJ180" s="1"/>
      <c r="FKK180" s="1"/>
      <c r="FKL180" s="1"/>
      <c r="FKM180" s="1"/>
      <c r="FKN180" s="1"/>
      <c r="FKO180" s="1"/>
      <c r="FKP180" s="1"/>
      <c r="FKQ180" s="1"/>
      <c r="FKR180" s="1"/>
      <c r="FKS180" s="1"/>
      <c r="FKT180" s="1"/>
      <c r="FKU180" s="1"/>
      <c r="FKV180" s="1"/>
      <c r="FKW180" s="1"/>
      <c r="FKX180" s="1"/>
      <c r="FKY180" s="1"/>
      <c r="FKZ180" s="1"/>
      <c r="FLA180" s="1"/>
      <c r="FLB180" s="1"/>
      <c r="FLC180" s="1"/>
      <c r="FLD180" s="1"/>
      <c r="FLE180" s="1"/>
      <c r="FLF180" s="1"/>
      <c r="FLG180" s="1"/>
      <c r="FLH180" s="1"/>
      <c r="FLI180" s="1"/>
      <c r="FLJ180" s="1"/>
      <c r="FLK180" s="1"/>
      <c r="FLL180" s="1"/>
      <c r="FLM180" s="1"/>
      <c r="FLN180" s="1"/>
      <c r="FLO180" s="1"/>
      <c r="FLP180" s="1"/>
      <c r="FLQ180" s="1"/>
      <c r="FLR180" s="1"/>
      <c r="FLS180" s="1"/>
      <c r="FLT180" s="1"/>
      <c r="FLU180" s="1"/>
      <c r="FLV180" s="1"/>
      <c r="FLW180" s="1"/>
      <c r="FLX180" s="1"/>
      <c r="FLY180" s="1"/>
      <c r="FLZ180" s="1"/>
      <c r="FMA180" s="1"/>
      <c r="FMB180" s="1"/>
      <c r="FMC180" s="1"/>
      <c r="FMD180" s="1"/>
      <c r="FME180" s="1"/>
      <c r="FMF180" s="1"/>
      <c r="FMG180" s="1"/>
      <c r="FMH180" s="1"/>
      <c r="FMI180" s="1"/>
      <c r="FMJ180" s="1"/>
      <c r="FMK180" s="1"/>
      <c r="FML180" s="1"/>
      <c r="FMM180" s="1"/>
      <c r="FMN180" s="1"/>
      <c r="FMO180" s="1"/>
      <c r="FMP180" s="1"/>
      <c r="FMQ180" s="1"/>
      <c r="FMR180" s="1"/>
      <c r="FMS180" s="1"/>
      <c r="FMT180" s="1"/>
      <c r="FMU180" s="1"/>
      <c r="FMV180" s="1"/>
      <c r="FMW180" s="1"/>
      <c r="FMX180" s="1"/>
      <c r="FMY180" s="1"/>
      <c r="FMZ180" s="1"/>
      <c r="FNA180" s="1"/>
      <c r="FNB180" s="1"/>
      <c r="FNC180" s="1"/>
      <c r="FND180" s="1"/>
      <c r="FNE180" s="1"/>
      <c r="FNF180" s="1"/>
      <c r="FNG180" s="1"/>
      <c r="FNH180" s="1"/>
      <c r="FNI180" s="1"/>
      <c r="FNJ180" s="1"/>
      <c r="FNK180" s="1"/>
      <c r="FNL180" s="1"/>
      <c r="FNM180" s="1"/>
      <c r="FNN180" s="1"/>
      <c r="FNO180" s="1"/>
      <c r="FNP180" s="1"/>
      <c r="FNQ180" s="1"/>
      <c r="FNR180" s="1"/>
      <c r="FNS180" s="1"/>
      <c r="FNT180" s="1"/>
      <c r="FNU180" s="1"/>
      <c r="FNV180" s="1"/>
      <c r="FNW180" s="1"/>
      <c r="FNX180" s="1"/>
      <c r="FNY180" s="1"/>
      <c r="FNZ180" s="1"/>
      <c r="FOA180" s="1"/>
      <c r="FOB180" s="1"/>
      <c r="FOC180" s="1"/>
      <c r="FOD180" s="1"/>
      <c r="FOE180" s="1"/>
      <c r="FOF180" s="1"/>
      <c r="FOG180" s="1"/>
      <c r="FOH180" s="1"/>
      <c r="FOI180" s="1"/>
      <c r="FOJ180" s="1"/>
      <c r="FOK180" s="1"/>
      <c r="FOL180" s="1"/>
      <c r="FOM180" s="1"/>
      <c r="FON180" s="1"/>
      <c r="FOO180" s="1"/>
      <c r="FOP180" s="1"/>
      <c r="FOQ180" s="1"/>
      <c r="FOR180" s="1"/>
      <c r="FOS180" s="1"/>
      <c r="FOT180" s="1"/>
      <c r="FOU180" s="1"/>
      <c r="FOV180" s="1"/>
      <c r="FOW180" s="1"/>
      <c r="FOX180" s="1"/>
      <c r="FOY180" s="1"/>
      <c r="FOZ180" s="1"/>
      <c r="FPA180" s="1"/>
      <c r="FPB180" s="1"/>
      <c r="FPC180" s="1"/>
      <c r="FPD180" s="1"/>
      <c r="FPE180" s="1"/>
      <c r="FPF180" s="1"/>
      <c r="FPG180" s="1"/>
      <c r="FPH180" s="1"/>
      <c r="FPI180" s="1"/>
      <c r="FPJ180" s="1"/>
      <c r="FPK180" s="1"/>
      <c r="FPL180" s="1"/>
      <c r="FPM180" s="1"/>
      <c r="FPN180" s="1"/>
      <c r="FPO180" s="1"/>
      <c r="FPP180" s="1"/>
      <c r="FPQ180" s="1"/>
      <c r="FPR180" s="1"/>
      <c r="FPS180" s="1"/>
      <c r="FPT180" s="1"/>
      <c r="FPU180" s="1"/>
      <c r="FPV180" s="1"/>
      <c r="FPW180" s="1"/>
      <c r="FPX180" s="1"/>
      <c r="FPY180" s="1"/>
      <c r="FPZ180" s="1"/>
      <c r="FQA180" s="1"/>
      <c r="FQB180" s="1"/>
      <c r="FQC180" s="1"/>
      <c r="FQD180" s="1"/>
      <c r="FQE180" s="1"/>
      <c r="FQF180" s="1"/>
      <c r="FQG180" s="1"/>
      <c r="FQH180" s="1"/>
      <c r="FQI180" s="1"/>
      <c r="FQJ180" s="1"/>
      <c r="FQK180" s="1"/>
      <c r="FQL180" s="1"/>
      <c r="FQM180" s="1"/>
      <c r="FQN180" s="1"/>
      <c r="FQO180" s="1"/>
      <c r="FQP180" s="1"/>
      <c r="FQQ180" s="1"/>
      <c r="FQR180" s="1"/>
      <c r="FQS180" s="1"/>
      <c r="FQT180" s="1"/>
      <c r="FQU180" s="1"/>
      <c r="FQV180" s="1"/>
      <c r="FQW180" s="1"/>
      <c r="FQX180" s="1"/>
      <c r="FQY180" s="1"/>
      <c r="FQZ180" s="1"/>
      <c r="FRA180" s="1"/>
      <c r="FRB180" s="1"/>
      <c r="FRC180" s="1"/>
      <c r="FRD180" s="1"/>
      <c r="FRE180" s="1"/>
      <c r="FRF180" s="1"/>
      <c r="FRG180" s="1"/>
      <c r="FRH180" s="1"/>
      <c r="FRI180" s="1"/>
      <c r="FRJ180" s="1"/>
      <c r="FRK180" s="1"/>
      <c r="FRL180" s="1"/>
      <c r="FRM180" s="1"/>
      <c r="FRN180" s="1"/>
      <c r="FRO180" s="1"/>
      <c r="FRP180" s="1"/>
      <c r="FRQ180" s="1"/>
      <c r="FRR180" s="1"/>
      <c r="FRS180" s="1"/>
      <c r="FRT180" s="1"/>
      <c r="FRU180" s="1"/>
      <c r="FRV180" s="1"/>
      <c r="FRW180" s="1"/>
      <c r="FRX180" s="1"/>
      <c r="FRY180" s="1"/>
      <c r="FRZ180" s="1"/>
      <c r="FSA180" s="1"/>
      <c r="FSB180" s="1"/>
      <c r="FSC180" s="1"/>
      <c r="FSD180" s="1"/>
      <c r="FSE180" s="1"/>
      <c r="FSF180" s="1"/>
      <c r="FSG180" s="1"/>
      <c r="FSH180" s="1"/>
      <c r="FSI180" s="1"/>
      <c r="FSJ180" s="1"/>
      <c r="FSK180" s="1"/>
      <c r="FSL180" s="1"/>
      <c r="FSM180" s="1"/>
      <c r="FSN180" s="1"/>
      <c r="FSO180" s="1"/>
      <c r="FSP180" s="1"/>
      <c r="FSQ180" s="1"/>
      <c r="FSR180" s="1"/>
      <c r="FSS180" s="1"/>
      <c r="FST180" s="1"/>
      <c r="FSU180" s="1"/>
      <c r="FSV180" s="1"/>
      <c r="FSW180" s="1"/>
      <c r="FSX180" s="1"/>
      <c r="FSY180" s="1"/>
      <c r="FSZ180" s="1"/>
      <c r="FTA180" s="1"/>
      <c r="FTB180" s="1"/>
      <c r="FTC180" s="1"/>
      <c r="FTD180" s="1"/>
      <c r="FTE180" s="1"/>
      <c r="FTF180" s="1"/>
      <c r="FTG180" s="1"/>
      <c r="FTH180" s="1"/>
      <c r="FTI180" s="1"/>
      <c r="FTJ180" s="1"/>
      <c r="FTK180" s="1"/>
      <c r="FTL180" s="1"/>
      <c r="FTM180" s="1"/>
      <c r="FTN180" s="1"/>
      <c r="FTO180" s="1"/>
      <c r="FTP180" s="1"/>
      <c r="FTQ180" s="1"/>
      <c r="FTR180" s="1"/>
      <c r="FTS180" s="1"/>
      <c r="FTT180" s="1"/>
      <c r="FTU180" s="1"/>
      <c r="FTV180" s="1"/>
      <c r="FTW180" s="1"/>
      <c r="FTX180" s="1"/>
      <c r="FTY180" s="1"/>
      <c r="FTZ180" s="1"/>
      <c r="FUA180" s="1"/>
      <c r="FUB180" s="1"/>
      <c r="FUC180" s="1"/>
      <c r="FUD180" s="1"/>
      <c r="FUE180" s="1"/>
      <c r="FUF180" s="1"/>
      <c r="FUG180" s="1"/>
      <c r="FUH180" s="1"/>
      <c r="FUI180" s="1"/>
      <c r="FUJ180" s="1"/>
      <c r="FUK180" s="1"/>
      <c r="FUL180" s="1"/>
      <c r="FUM180" s="1"/>
      <c r="FUN180" s="1"/>
      <c r="FUO180" s="1"/>
      <c r="FUP180" s="1"/>
      <c r="FUQ180" s="1"/>
      <c r="FUR180" s="1"/>
      <c r="FUS180" s="1"/>
      <c r="FUT180" s="1"/>
      <c r="FUU180" s="1"/>
      <c r="FUV180" s="1"/>
      <c r="FUW180" s="1"/>
      <c r="FUX180" s="1"/>
      <c r="FUY180" s="1"/>
      <c r="FUZ180" s="1"/>
      <c r="FVA180" s="1"/>
      <c r="FVB180" s="1"/>
      <c r="FVC180" s="1"/>
      <c r="FVD180" s="1"/>
      <c r="FVE180" s="1"/>
      <c r="FVF180" s="1"/>
      <c r="FVG180" s="1"/>
      <c r="FVH180" s="1"/>
      <c r="FVI180" s="1"/>
      <c r="FVJ180" s="1"/>
      <c r="FVK180" s="1"/>
      <c r="FVL180" s="1"/>
      <c r="FVM180" s="1"/>
      <c r="FVN180" s="1"/>
      <c r="FVO180" s="1"/>
      <c r="FVP180" s="1"/>
      <c r="FVQ180" s="1"/>
      <c r="FVR180" s="1"/>
      <c r="FVS180" s="1"/>
      <c r="FVT180" s="1"/>
      <c r="FVU180" s="1"/>
      <c r="FVV180" s="1"/>
      <c r="FVW180" s="1"/>
      <c r="FVX180" s="1"/>
      <c r="FVY180" s="1"/>
      <c r="FVZ180" s="1"/>
      <c r="FWA180" s="1"/>
      <c r="FWB180" s="1"/>
      <c r="FWC180" s="1"/>
      <c r="FWD180" s="1"/>
      <c r="FWE180" s="1"/>
      <c r="FWF180" s="1"/>
      <c r="FWG180" s="1"/>
      <c r="FWH180" s="1"/>
      <c r="FWI180" s="1"/>
      <c r="FWJ180" s="1"/>
      <c r="FWK180" s="1"/>
      <c r="FWL180" s="1"/>
      <c r="FWM180" s="1"/>
      <c r="FWN180" s="1"/>
      <c r="FWO180" s="1"/>
      <c r="FWP180" s="1"/>
      <c r="FWQ180" s="1"/>
      <c r="FWR180" s="1"/>
      <c r="FWS180" s="1"/>
      <c r="FWT180" s="1"/>
      <c r="FWU180" s="1"/>
      <c r="FWV180" s="1"/>
      <c r="FWW180" s="1"/>
      <c r="FWX180" s="1"/>
      <c r="FWY180" s="1"/>
      <c r="FWZ180" s="1"/>
      <c r="FXA180" s="1"/>
      <c r="FXB180" s="1"/>
      <c r="FXC180" s="1"/>
      <c r="FXD180" s="1"/>
      <c r="FXE180" s="1"/>
      <c r="FXF180" s="1"/>
      <c r="FXG180" s="1"/>
      <c r="FXH180" s="1"/>
      <c r="FXI180" s="1"/>
      <c r="FXJ180" s="1"/>
      <c r="FXK180" s="1"/>
      <c r="FXL180" s="1"/>
      <c r="FXM180" s="1"/>
      <c r="FXN180" s="1"/>
      <c r="FXO180" s="1"/>
      <c r="FXP180" s="1"/>
      <c r="FXQ180" s="1"/>
      <c r="FXR180" s="1"/>
      <c r="FXS180" s="1"/>
      <c r="FXT180" s="1"/>
      <c r="FXU180" s="1"/>
      <c r="FXV180" s="1"/>
      <c r="FXW180" s="1"/>
      <c r="FXX180" s="1"/>
      <c r="FXY180" s="1"/>
      <c r="FXZ180" s="1"/>
      <c r="FYA180" s="1"/>
      <c r="FYB180" s="1"/>
      <c r="FYC180" s="1"/>
      <c r="FYD180" s="1"/>
      <c r="FYE180" s="1"/>
      <c r="FYF180" s="1"/>
      <c r="FYG180" s="1"/>
      <c r="FYH180" s="1"/>
      <c r="FYI180" s="1"/>
      <c r="FYJ180" s="1"/>
      <c r="FYK180" s="1"/>
      <c r="FYL180" s="1"/>
      <c r="FYM180" s="1"/>
      <c r="FYN180" s="1"/>
      <c r="FYO180" s="1"/>
      <c r="FYP180" s="1"/>
      <c r="FYQ180" s="1"/>
      <c r="FYR180" s="1"/>
      <c r="FYS180" s="1"/>
      <c r="FYT180" s="1"/>
      <c r="FYU180" s="1"/>
      <c r="FYV180" s="1"/>
      <c r="FYW180" s="1"/>
      <c r="FYX180" s="1"/>
      <c r="FYY180" s="1"/>
      <c r="FYZ180" s="1"/>
      <c r="FZA180" s="1"/>
      <c r="FZB180" s="1"/>
      <c r="FZC180" s="1"/>
      <c r="FZD180" s="1"/>
      <c r="FZE180" s="1"/>
      <c r="FZF180" s="1"/>
      <c r="FZG180" s="1"/>
      <c r="FZH180" s="1"/>
      <c r="FZI180" s="1"/>
      <c r="FZJ180" s="1"/>
      <c r="FZK180" s="1"/>
      <c r="FZL180" s="1"/>
      <c r="FZM180" s="1"/>
      <c r="FZN180" s="1"/>
      <c r="FZO180" s="1"/>
      <c r="FZP180" s="1"/>
      <c r="FZQ180" s="1"/>
      <c r="FZR180" s="1"/>
      <c r="FZS180" s="1"/>
      <c r="FZT180" s="1"/>
      <c r="FZU180" s="1"/>
      <c r="FZV180" s="1"/>
      <c r="FZW180" s="1"/>
      <c r="FZX180" s="1"/>
      <c r="FZY180" s="1"/>
      <c r="FZZ180" s="1"/>
      <c r="GAA180" s="1"/>
      <c r="GAB180" s="1"/>
      <c r="GAC180" s="1"/>
      <c r="GAD180" s="1"/>
      <c r="GAE180" s="1"/>
      <c r="GAF180" s="1"/>
      <c r="GAG180" s="1"/>
      <c r="GAH180" s="1"/>
      <c r="GAI180" s="1"/>
      <c r="GAJ180" s="1"/>
      <c r="GAK180" s="1"/>
      <c r="GAL180" s="1"/>
      <c r="GAM180" s="1"/>
      <c r="GAN180" s="1"/>
      <c r="GAO180" s="1"/>
      <c r="GAP180" s="1"/>
      <c r="GAQ180" s="1"/>
      <c r="GAR180" s="1"/>
      <c r="GAS180" s="1"/>
      <c r="GAT180" s="1"/>
      <c r="GAU180" s="1"/>
      <c r="GAV180" s="1"/>
      <c r="GAW180" s="1"/>
      <c r="GAX180" s="1"/>
      <c r="GAY180" s="1"/>
      <c r="GAZ180" s="1"/>
      <c r="GBA180" s="1"/>
      <c r="GBB180" s="1"/>
      <c r="GBC180" s="1"/>
      <c r="GBD180" s="1"/>
      <c r="GBE180" s="1"/>
      <c r="GBF180" s="1"/>
      <c r="GBG180" s="1"/>
      <c r="GBH180" s="1"/>
      <c r="GBI180" s="1"/>
      <c r="GBJ180" s="1"/>
      <c r="GBK180" s="1"/>
      <c r="GBL180" s="1"/>
      <c r="GBM180" s="1"/>
      <c r="GBN180" s="1"/>
      <c r="GBO180" s="1"/>
      <c r="GBP180" s="1"/>
      <c r="GBQ180" s="1"/>
      <c r="GBR180" s="1"/>
      <c r="GBS180" s="1"/>
      <c r="GBT180" s="1"/>
      <c r="GBU180" s="1"/>
      <c r="GBV180" s="1"/>
      <c r="GBW180" s="1"/>
      <c r="GBX180" s="1"/>
      <c r="GBY180" s="1"/>
      <c r="GBZ180" s="1"/>
      <c r="GCA180" s="1"/>
      <c r="GCB180" s="1"/>
      <c r="GCC180" s="1"/>
      <c r="GCD180" s="1"/>
      <c r="GCE180" s="1"/>
      <c r="GCF180" s="1"/>
      <c r="GCG180" s="1"/>
      <c r="GCH180" s="1"/>
      <c r="GCI180" s="1"/>
      <c r="GCJ180" s="1"/>
      <c r="GCK180" s="1"/>
      <c r="GCL180" s="1"/>
      <c r="GCM180" s="1"/>
      <c r="GCN180" s="1"/>
      <c r="GCO180" s="1"/>
      <c r="GCP180" s="1"/>
      <c r="GCQ180" s="1"/>
      <c r="GCR180" s="1"/>
      <c r="GCS180" s="1"/>
      <c r="GCT180" s="1"/>
      <c r="GCU180" s="1"/>
      <c r="GCV180" s="1"/>
      <c r="GCW180" s="1"/>
      <c r="GCX180" s="1"/>
      <c r="GCY180" s="1"/>
      <c r="GCZ180" s="1"/>
      <c r="GDA180" s="1"/>
      <c r="GDB180" s="1"/>
      <c r="GDC180" s="1"/>
      <c r="GDD180" s="1"/>
      <c r="GDE180" s="1"/>
      <c r="GDF180" s="1"/>
      <c r="GDG180" s="1"/>
      <c r="GDH180" s="1"/>
      <c r="GDI180" s="1"/>
      <c r="GDJ180" s="1"/>
      <c r="GDK180" s="1"/>
      <c r="GDL180" s="1"/>
      <c r="GDM180" s="1"/>
      <c r="GDN180" s="1"/>
      <c r="GDO180" s="1"/>
      <c r="GDP180" s="1"/>
      <c r="GDQ180" s="1"/>
      <c r="GDR180" s="1"/>
      <c r="GDS180" s="1"/>
      <c r="GDT180" s="1"/>
      <c r="GDU180" s="1"/>
      <c r="GDV180" s="1"/>
      <c r="GDW180" s="1"/>
      <c r="GDX180" s="1"/>
      <c r="GDY180" s="1"/>
      <c r="GDZ180" s="1"/>
      <c r="GEA180" s="1"/>
      <c r="GEB180" s="1"/>
      <c r="GEC180" s="1"/>
      <c r="GED180" s="1"/>
      <c r="GEE180" s="1"/>
      <c r="GEF180" s="1"/>
      <c r="GEG180" s="1"/>
      <c r="GEH180" s="1"/>
      <c r="GEI180" s="1"/>
      <c r="GEJ180" s="1"/>
      <c r="GEK180" s="1"/>
      <c r="GEL180" s="1"/>
      <c r="GEM180" s="1"/>
      <c r="GEN180" s="1"/>
      <c r="GEO180" s="1"/>
      <c r="GEP180" s="1"/>
      <c r="GEQ180" s="1"/>
      <c r="GER180" s="1"/>
      <c r="GES180" s="1"/>
      <c r="GET180" s="1"/>
      <c r="GEU180" s="1"/>
      <c r="GEV180" s="1"/>
      <c r="GEW180" s="1"/>
      <c r="GEX180" s="1"/>
      <c r="GEY180" s="1"/>
      <c r="GEZ180" s="1"/>
      <c r="GFA180" s="1"/>
      <c r="GFB180" s="1"/>
      <c r="GFC180" s="1"/>
      <c r="GFD180" s="1"/>
      <c r="GFE180" s="1"/>
      <c r="GFF180" s="1"/>
      <c r="GFG180" s="1"/>
      <c r="GFH180" s="1"/>
      <c r="GFI180" s="1"/>
      <c r="GFJ180" s="1"/>
      <c r="GFK180" s="1"/>
      <c r="GFL180" s="1"/>
      <c r="GFM180" s="1"/>
      <c r="GFN180" s="1"/>
      <c r="GFO180" s="1"/>
      <c r="GFP180" s="1"/>
      <c r="GFQ180" s="1"/>
      <c r="GFR180" s="1"/>
      <c r="GFS180" s="1"/>
      <c r="GFT180" s="1"/>
      <c r="GFU180" s="1"/>
      <c r="GFV180" s="1"/>
      <c r="GFW180" s="1"/>
      <c r="GFX180" s="1"/>
      <c r="GFY180" s="1"/>
      <c r="GFZ180" s="1"/>
      <c r="GGA180" s="1"/>
      <c r="GGB180" s="1"/>
      <c r="GGC180" s="1"/>
      <c r="GGD180" s="1"/>
      <c r="GGE180" s="1"/>
      <c r="GGF180" s="1"/>
      <c r="GGG180" s="1"/>
      <c r="GGH180" s="1"/>
      <c r="GGI180" s="1"/>
      <c r="GGJ180" s="1"/>
      <c r="GGK180" s="1"/>
      <c r="GGL180" s="1"/>
      <c r="GGM180" s="1"/>
      <c r="GGN180" s="1"/>
      <c r="GGO180" s="1"/>
      <c r="GGP180" s="1"/>
      <c r="GGQ180" s="1"/>
      <c r="GGR180" s="1"/>
      <c r="GGS180" s="1"/>
      <c r="GGT180" s="1"/>
      <c r="GGU180" s="1"/>
      <c r="GGV180" s="1"/>
      <c r="GGW180" s="1"/>
      <c r="GGX180" s="1"/>
      <c r="GGY180" s="1"/>
      <c r="GGZ180" s="1"/>
      <c r="GHA180" s="1"/>
      <c r="GHB180" s="1"/>
      <c r="GHC180" s="1"/>
      <c r="GHD180" s="1"/>
      <c r="GHE180" s="1"/>
      <c r="GHF180" s="1"/>
      <c r="GHG180" s="1"/>
      <c r="GHH180" s="1"/>
      <c r="GHI180" s="1"/>
      <c r="GHJ180" s="1"/>
      <c r="GHK180" s="1"/>
      <c r="GHL180" s="1"/>
      <c r="GHM180" s="1"/>
      <c r="GHN180" s="1"/>
      <c r="GHO180" s="1"/>
      <c r="GHP180" s="1"/>
      <c r="GHQ180" s="1"/>
      <c r="GHR180" s="1"/>
      <c r="GHS180" s="1"/>
      <c r="GHT180" s="1"/>
      <c r="GHU180" s="1"/>
      <c r="GHV180" s="1"/>
      <c r="GHW180" s="1"/>
      <c r="GHX180" s="1"/>
      <c r="GHY180" s="1"/>
      <c r="GHZ180" s="1"/>
      <c r="GIA180" s="1"/>
      <c r="GIB180" s="1"/>
      <c r="GIC180" s="1"/>
      <c r="GID180" s="1"/>
      <c r="GIE180" s="1"/>
      <c r="GIF180" s="1"/>
      <c r="GIG180" s="1"/>
      <c r="GIH180" s="1"/>
      <c r="GII180" s="1"/>
      <c r="GIJ180" s="1"/>
      <c r="GIK180" s="1"/>
      <c r="GIL180" s="1"/>
      <c r="GIM180" s="1"/>
      <c r="GIN180" s="1"/>
      <c r="GIO180" s="1"/>
      <c r="GIP180" s="1"/>
      <c r="GIQ180" s="1"/>
      <c r="GIR180" s="1"/>
      <c r="GIS180" s="1"/>
      <c r="GIT180" s="1"/>
      <c r="GIU180" s="1"/>
      <c r="GIV180" s="1"/>
      <c r="GIW180" s="1"/>
      <c r="GIX180" s="1"/>
      <c r="GIY180" s="1"/>
      <c r="GIZ180" s="1"/>
      <c r="GJA180" s="1"/>
      <c r="GJB180" s="1"/>
      <c r="GJC180" s="1"/>
      <c r="GJD180" s="1"/>
      <c r="GJE180" s="1"/>
      <c r="GJF180" s="1"/>
      <c r="GJG180" s="1"/>
      <c r="GJH180" s="1"/>
      <c r="GJI180" s="1"/>
      <c r="GJJ180" s="1"/>
      <c r="GJK180" s="1"/>
      <c r="GJL180" s="1"/>
      <c r="GJM180" s="1"/>
      <c r="GJN180" s="1"/>
      <c r="GJO180" s="1"/>
      <c r="GJP180" s="1"/>
      <c r="GJQ180" s="1"/>
      <c r="GJR180" s="1"/>
      <c r="GJS180" s="1"/>
      <c r="GJT180" s="1"/>
      <c r="GJU180" s="1"/>
      <c r="GJV180" s="1"/>
      <c r="GJW180" s="1"/>
      <c r="GJX180" s="1"/>
      <c r="GJY180" s="1"/>
      <c r="GJZ180" s="1"/>
      <c r="GKA180" s="1"/>
      <c r="GKB180" s="1"/>
      <c r="GKC180" s="1"/>
      <c r="GKD180" s="1"/>
      <c r="GKE180" s="1"/>
      <c r="GKF180" s="1"/>
      <c r="GKG180" s="1"/>
      <c r="GKH180" s="1"/>
      <c r="GKI180" s="1"/>
      <c r="GKJ180" s="1"/>
      <c r="GKK180" s="1"/>
      <c r="GKL180" s="1"/>
      <c r="GKM180" s="1"/>
      <c r="GKN180" s="1"/>
      <c r="GKO180" s="1"/>
      <c r="GKP180" s="1"/>
      <c r="GKQ180" s="1"/>
      <c r="GKR180" s="1"/>
      <c r="GKS180" s="1"/>
      <c r="GKT180" s="1"/>
      <c r="GKU180" s="1"/>
      <c r="GKV180" s="1"/>
      <c r="GKW180" s="1"/>
      <c r="GKX180" s="1"/>
      <c r="GKY180" s="1"/>
      <c r="GKZ180" s="1"/>
      <c r="GLA180" s="1"/>
      <c r="GLB180" s="1"/>
      <c r="GLC180" s="1"/>
      <c r="GLD180" s="1"/>
      <c r="GLE180" s="1"/>
      <c r="GLF180" s="1"/>
      <c r="GLG180" s="1"/>
      <c r="GLH180" s="1"/>
      <c r="GLI180" s="1"/>
      <c r="GLJ180" s="1"/>
      <c r="GLK180" s="1"/>
      <c r="GLL180" s="1"/>
      <c r="GLM180" s="1"/>
      <c r="GLN180" s="1"/>
      <c r="GLO180" s="1"/>
      <c r="GLP180" s="1"/>
      <c r="GLQ180" s="1"/>
      <c r="GLR180" s="1"/>
      <c r="GLS180" s="1"/>
      <c r="GLT180" s="1"/>
      <c r="GLU180" s="1"/>
      <c r="GLV180" s="1"/>
      <c r="GLW180" s="1"/>
      <c r="GLX180" s="1"/>
      <c r="GLY180" s="1"/>
      <c r="GLZ180" s="1"/>
      <c r="GMA180" s="1"/>
      <c r="GMB180" s="1"/>
      <c r="GMC180" s="1"/>
      <c r="GMD180" s="1"/>
      <c r="GME180" s="1"/>
      <c r="GMF180" s="1"/>
      <c r="GMG180" s="1"/>
      <c r="GMH180" s="1"/>
      <c r="GMI180" s="1"/>
      <c r="GMJ180" s="1"/>
      <c r="GMK180" s="1"/>
      <c r="GML180" s="1"/>
      <c r="GMM180" s="1"/>
      <c r="GMN180" s="1"/>
      <c r="GMO180" s="1"/>
      <c r="GMP180" s="1"/>
      <c r="GMQ180" s="1"/>
      <c r="GMR180" s="1"/>
      <c r="GMS180" s="1"/>
      <c r="GMT180" s="1"/>
      <c r="GMU180" s="1"/>
      <c r="GMV180" s="1"/>
      <c r="GMW180" s="1"/>
      <c r="GMX180" s="1"/>
      <c r="GMY180" s="1"/>
      <c r="GMZ180" s="1"/>
      <c r="GNA180" s="1"/>
      <c r="GNB180" s="1"/>
      <c r="GNC180" s="1"/>
      <c r="GND180" s="1"/>
      <c r="GNE180" s="1"/>
      <c r="GNF180" s="1"/>
      <c r="GNG180" s="1"/>
      <c r="GNH180" s="1"/>
      <c r="GNI180" s="1"/>
      <c r="GNJ180" s="1"/>
      <c r="GNK180" s="1"/>
      <c r="GNL180" s="1"/>
      <c r="GNM180" s="1"/>
      <c r="GNN180" s="1"/>
      <c r="GNO180" s="1"/>
      <c r="GNP180" s="1"/>
      <c r="GNQ180" s="1"/>
      <c r="GNR180" s="1"/>
      <c r="GNS180" s="1"/>
      <c r="GNT180" s="1"/>
      <c r="GNU180" s="1"/>
      <c r="GNV180" s="1"/>
      <c r="GNW180" s="1"/>
      <c r="GNX180" s="1"/>
      <c r="GNY180" s="1"/>
      <c r="GNZ180" s="1"/>
      <c r="GOA180" s="1"/>
      <c r="GOB180" s="1"/>
      <c r="GOC180" s="1"/>
      <c r="GOD180" s="1"/>
      <c r="GOE180" s="1"/>
      <c r="GOF180" s="1"/>
      <c r="GOG180" s="1"/>
      <c r="GOH180" s="1"/>
      <c r="GOI180" s="1"/>
      <c r="GOJ180" s="1"/>
      <c r="GOK180" s="1"/>
      <c r="GOL180" s="1"/>
      <c r="GOM180" s="1"/>
      <c r="GON180" s="1"/>
      <c r="GOO180" s="1"/>
      <c r="GOP180" s="1"/>
      <c r="GOQ180" s="1"/>
      <c r="GOR180" s="1"/>
      <c r="GOS180" s="1"/>
      <c r="GOT180" s="1"/>
      <c r="GOU180" s="1"/>
      <c r="GOV180" s="1"/>
      <c r="GOW180" s="1"/>
      <c r="GOX180" s="1"/>
      <c r="GOY180" s="1"/>
      <c r="GOZ180" s="1"/>
      <c r="GPA180" s="1"/>
      <c r="GPB180" s="1"/>
      <c r="GPC180" s="1"/>
      <c r="GPD180" s="1"/>
      <c r="GPE180" s="1"/>
      <c r="GPF180" s="1"/>
      <c r="GPG180" s="1"/>
      <c r="GPH180" s="1"/>
      <c r="GPI180" s="1"/>
      <c r="GPJ180" s="1"/>
      <c r="GPK180" s="1"/>
      <c r="GPL180" s="1"/>
      <c r="GPM180" s="1"/>
      <c r="GPN180" s="1"/>
      <c r="GPO180" s="1"/>
      <c r="GPP180" s="1"/>
      <c r="GPQ180" s="1"/>
      <c r="GPR180" s="1"/>
      <c r="GPS180" s="1"/>
      <c r="GPT180" s="1"/>
      <c r="GPU180" s="1"/>
      <c r="GPV180" s="1"/>
      <c r="GPW180" s="1"/>
      <c r="GPX180" s="1"/>
      <c r="GPY180" s="1"/>
      <c r="GPZ180" s="1"/>
      <c r="GQA180" s="1"/>
      <c r="GQB180" s="1"/>
      <c r="GQC180" s="1"/>
      <c r="GQD180" s="1"/>
      <c r="GQE180" s="1"/>
      <c r="GQF180" s="1"/>
      <c r="GQG180" s="1"/>
      <c r="GQH180" s="1"/>
      <c r="GQI180" s="1"/>
      <c r="GQJ180" s="1"/>
      <c r="GQK180" s="1"/>
      <c r="GQL180" s="1"/>
      <c r="GQM180" s="1"/>
      <c r="GQN180" s="1"/>
      <c r="GQO180" s="1"/>
      <c r="GQP180" s="1"/>
      <c r="GQQ180" s="1"/>
      <c r="GQR180" s="1"/>
      <c r="GQS180" s="1"/>
      <c r="GQT180" s="1"/>
      <c r="GQU180" s="1"/>
      <c r="GQV180" s="1"/>
      <c r="GQW180" s="1"/>
      <c r="GQX180" s="1"/>
      <c r="GQY180" s="1"/>
      <c r="GQZ180" s="1"/>
      <c r="GRA180" s="1"/>
      <c r="GRB180" s="1"/>
      <c r="GRC180" s="1"/>
      <c r="GRD180" s="1"/>
      <c r="GRE180" s="1"/>
      <c r="GRF180" s="1"/>
      <c r="GRG180" s="1"/>
      <c r="GRH180" s="1"/>
      <c r="GRI180" s="1"/>
      <c r="GRJ180" s="1"/>
      <c r="GRK180" s="1"/>
      <c r="GRL180" s="1"/>
      <c r="GRM180" s="1"/>
      <c r="GRN180" s="1"/>
      <c r="GRO180" s="1"/>
      <c r="GRP180" s="1"/>
      <c r="GRQ180" s="1"/>
      <c r="GRR180" s="1"/>
      <c r="GRS180" s="1"/>
      <c r="GRT180" s="1"/>
      <c r="GRU180" s="1"/>
      <c r="GRV180" s="1"/>
      <c r="GRW180" s="1"/>
      <c r="GRX180" s="1"/>
      <c r="GRY180" s="1"/>
      <c r="GRZ180" s="1"/>
      <c r="GSA180" s="1"/>
      <c r="GSB180" s="1"/>
      <c r="GSC180" s="1"/>
      <c r="GSD180" s="1"/>
      <c r="GSE180" s="1"/>
      <c r="GSF180" s="1"/>
      <c r="GSG180" s="1"/>
      <c r="GSH180" s="1"/>
      <c r="GSI180" s="1"/>
      <c r="GSJ180" s="1"/>
      <c r="GSK180" s="1"/>
      <c r="GSL180" s="1"/>
      <c r="GSM180" s="1"/>
      <c r="GSN180" s="1"/>
      <c r="GSO180" s="1"/>
      <c r="GSP180" s="1"/>
      <c r="GSQ180" s="1"/>
      <c r="GSR180" s="1"/>
      <c r="GSS180" s="1"/>
      <c r="GST180" s="1"/>
      <c r="GSU180" s="1"/>
      <c r="GSV180" s="1"/>
      <c r="GSW180" s="1"/>
      <c r="GSX180" s="1"/>
      <c r="GSY180" s="1"/>
      <c r="GSZ180" s="1"/>
      <c r="GTA180" s="1"/>
      <c r="GTB180" s="1"/>
      <c r="GTC180" s="1"/>
      <c r="GTD180" s="1"/>
      <c r="GTE180" s="1"/>
      <c r="GTF180" s="1"/>
      <c r="GTG180" s="1"/>
      <c r="GTH180" s="1"/>
      <c r="GTI180" s="1"/>
      <c r="GTJ180" s="1"/>
      <c r="GTK180" s="1"/>
      <c r="GTL180" s="1"/>
      <c r="GTM180" s="1"/>
      <c r="GTN180" s="1"/>
      <c r="GTO180" s="1"/>
      <c r="GTP180" s="1"/>
      <c r="GTQ180" s="1"/>
      <c r="GTR180" s="1"/>
      <c r="GTS180" s="1"/>
      <c r="GTT180" s="1"/>
      <c r="GTU180" s="1"/>
      <c r="GTV180" s="1"/>
      <c r="GTW180" s="1"/>
      <c r="GTX180" s="1"/>
      <c r="GTY180" s="1"/>
      <c r="GTZ180" s="1"/>
      <c r="GUA180" s="1"/>
      <c r="GUB180" s="1"/>
      <c r="GUC180" s="1"/>
      <c r="GUD180" s="1"/>
      <c r="GUE180" s="1"/>
      <c r="GUF180" s="1"/>
      <c r="GUG180" s="1"/>
      <c r="GUH180" s="1"/>
      <c r="GUI180" s="1"/>
      <c r="GUJ180" s="1"/>
      <c r="GUK180" s="1"/>
      <c r="GUL180" s="1"/>
      <c r="GUM180" s="1"/>
      <c r="GUN180" s="1"/>
      <c r="GUO180" s="1"/>
      <c r="GUP180" s="1"/>
      <c r="GUQ180" s="1"/>
      <c r="GUR180" s="1"/>
      <c r="GUS180" s="1"/>
      <c r="GUT180" s="1"/>
      <c r="GUU180" s="1"/>
      <c r="GUV180" s="1"/>
      <c r="GUW180" s="1"/>
      <c r="GUX180" s="1"/>
      <c r="GUY180" s="1"/>
      <c r="GUZ180" s="1"/>
      <c r="GVA180" s="1"/>
      <c r="GVB180" s="1"/>
      <c r="GVC180" s="1"/>
      <c r="GVD180" s="1"/>
      <c r="GVE180" s="1"/>
      <c r="GVF180" s="1"/>
      <c r="GVG180" s="1"/>
      <c r="GVH180" s="1"/>
      <c r="GVI180" s="1"/>
      <c r="GVJ180" s="1"/>
      <c r="GVK180" s="1"/>
      <c r="GVL180" s="1"/>
      <c r="GVM180" s="1"/>
      <c r="GVN180" s="1"/>
      <c r="GVO180" s="1"/>
      <c r="GVP180" s="1"/>
      <c r="GVQ180" s="1"/>
      <c r="GVR180" s="1"/>
      <c r="GVS180" s="1"/>
      <c r="GVT180" s="1"/>
      <c r="GVU180" s="1"/>
      <c r="GVV180" s="1"/>
      <c r="GVW180" s="1"/>
      <c r="GVX180" s="1"/>
      <c r="GVY180" s="1"/>
      <c r="GVZ180" s="1"/>
      <c r="GWA180" s="1"/>
      <c r="GWB180" s="1"/>
      <c r="GWC180" s="1"/>
      <c r="GWD180" s="1"/>
      <c r="GWE180" s="1"/>
      <c r="GWF180" s="1"/>
      <c r="GWG180" s="1"/>
      <c r="GWH180" s="1"/>
      <c r="GWI180" s="1"/>
      <c r="GWJ180" s="1"/>
      <c r="GWK180" s="1"/>
      <c r="GWL180" s="1"/>
      <c r="GWM180" s="1"/>
      <c r="GWN180" s="1"/>
      <c r="GWO180" s="1"/>
      <c r="GWP180" s="1"/>
      <c r="GWQ180" s="1"/>
      <c r="GWR180" s="1"/>
      <c r="GWS180" s="1"/>
      <c r="GWT180" s="1"/>
      <c r="GWU180" s="1"/>
      <c r="GWV180" s="1"/>
      <c r="GWW180" s="1"/>
      <c r="GWX180" s="1"/>
      <c r="GWY180" s="1"/>
      <c r="GWZ180" s="1"/>
      <c r="GXA180" s="1"/>
      <c r="GXB180" s="1"/>
      <c r="GXC180" s="1"/>
      <c r="GXD180" s="1"/>
      <c r="GXE180" s="1"/>
      <c r="GXF180" s="1"/>
      <c r="GXG180" s="1"/>
      <c r="GXH180" s="1"/>
      <c r="GXI180" s="1"/>
      <c r="GXJ180" s="1"/>
      <c r="GXK180" s="1"/>
      <c r="GXL180" s="1"/>
      <c r="GXM180" s="1"/>
      <c r="GXN180" s="1"/>
      <c r="GXO180" s="1"/>
      <c r="GXP180" s="1"/>
      <c r="GXQ180" s="1"/>
      <c r="GXR180" s="1"/>
      <c r="GXS180" s="1"/>
      <c r="GXT180" s="1"/>
      <c r="GXU180" s="1"/>
      <c r="GXV180" s="1"/>
      <c r="GXW180" s="1"/>
      <c r="GXX180" s="1"/>
      <c r="GXY180" s="1"/>
      <c r="GXZ180" s="1"/>
      <c r="GYA180" s="1"/>
      <c r="GYB180" s="1"/>
      <c r="GYC180" s="1"/>
      <c r="GYD180" s="1"/>
      <c r="GYE180" s="1"/>
      <c r="GYF180" s="1"/>
      <c r="GYG180" s="1"/>
      <c r="GYH180" s="1"/>
      <c r="GYI180" s="1"/>
      <c r="GYJ180" s="1"/>
      <c r="GYK180" s="1"/>
      <c r="GYL180" s="1"/>
      <c r="GYM180" s="1"/>
      <c r="GYN180" s="1"/>
      <c r="GYO180" s="1"/>
      <c r="GYP180" s="1"/>
      <c r="GYQ180" s="1"/>
      <c r="GYR180" s="1"/>
      <c r="GYS180" s="1"/>
      <c r="GYT180" s="1"/>
      <c r="GYU180" s="1"/>
      <c r="GYV180" s="1"/>
      <c r="GYW180" s="1"/>
      <c r="GYX180" s="1"/>
      <c r="GYY180" s="1"/>
      <c r="GYZ180" s="1"/>
      <c r="GZA180" s="1"/>
      <c r="GZB180" s="1"/>
      <c r="GZC180" s="1"/>
      <c r="GZD180" s="1"/>
      <c r="GZE180" s="1"/>
      <c r="GZF180" s="1"/>
      <c r="GZG180" s="1"/>
      <c r="GZH180" s="1"/>
      <c r="GZI180" s="1"/>
      <c r="GZJ180" s="1"/>
      <c r="GZK180" s="1"/>
      <c r="GZL180" s="1"/>
      <c r="GZM180" s="1"/>
      <c r="GZN180" s="1"/>
      <c r="GZO180" s="1"/>
      <c r="GZP180" s="1"/>
      <c r="GZQ180" s="1"/>
      <c r="GZR180" s="1"/>
      <c r="GZS180" s="1"/>
      <c r="GZT180" s="1"/>
      <c r="GZU180" s="1"/>
      <c r="GZV180" s="1"/>
      <c r="GZW180" s="1"/>
      <c r="GZX180" s="1"/>
      <c r="GZY180" s="1"/>
      <c r="GZZ180" s="1"/>
      <c r="HAA180" s="1"/>
      <c r="HAB180" s="1"/>
      <c r="HAC180" s="1"/>
      <c r="HAD180" s="1"/>
      <c r="HAE180" s="1"/>
      <c r="HAF180" s="1"/>
      <c r="HAG180" s="1"/>
      <c r="HAH180" s="1"/>
      <c r="HAI180" s="1"/>
      <c r="HAJ180" s="1"/>
      <c r="HAK180" s="1"/>
      <c r="HAL180" s="1"/>
      <c r="HAM180" s="1"/>
      <c r="HAN180" s="1"/>
      <c r="HAO180" s="1"/>
      <c r="HAP180" s="1"/>
      <c r="HAQ180" s="1"/>
      <c r="HAR180" s="1"/>
      <c r="HAS180" s="1"/>
      <c r="HAT180" s="1"/>
      <c r="HAU180" s="1"/>
      <c r="HAV180" s="1"/>
      <c r="HAW180" s="1"/>
      <c r="HAX180" s="1"/>
      <c r="HAY180" s="1"/>
      <c r="HAZ180" s="1"/>
      <c r="HBA180" s="1"/>
      <c r="HBB180" s="1"/>
      <c r="HBC180" s="1"/>
      <c r="HBD180" s="1"/>
      <c r="HBE180" s="1"/>
      <c r="HBF180" s="1"/>
      <c r="HBG180" s="1"/>
      <c r="HBH180" s="1"/>
      <c r="HBI180" s="1"/>
      <c r="HBJ180" s="1"/>
      <c r="HBK180" s="1"/>
      <c r="HBL180" s="1"/>
      <c r="HBM180" s="1"/>
      <c r="HBN180" s="1"/>
      <c r="HBO180" s="1"/>
      <c r="HBP180" s="1"/>
      <c r="HBQ180" s="1"/>
      <c r="HBR180" s="1"/>
      <c r="HBS180" s="1"/>
      <c r="HBT180" s="1"/>
      <c r="HBU180" s="1"/>
      <c r="HBV180" s="1"/>
      <c r="HBW180" s="1"/>
      <c r="HBX180" s="1"/>
      <c r="HBY180" s="1"/>
      <c r="HBZ180" s="1"/>
      <c r="HCA180" s="1"/>
      <c r="HCB180" s="1"/>
      <c r="HCC180" s="1"/>
      <c r="HCD180" s="1"/>
      <c r="HCE180" s="1"/>
      <c r="HCF180" s="1"/>
      <c r="HCG180" s="1"/>
      <c r="HCH180" s="1"/>
      <c r="HCI180" s="1"/>
      <c r="HCJ180" s="1"/>
      <c r="HCK180" s="1"/>
      <c r="HCL180" s="1"/>
      <c r="HCM180" s="1"/>
      <c r="HCN180" s="1"/>
      <c r="HCO180" s="1"/>
      <c r="HCP180" s="1"/>
      <c r="HCQ180" s="1"/>
      <c r="HCR180" s="1"/>
      <c r="HCS180" s="1"/>
      <c r="HCT180" s="1"/>
      <c r="HCU180" s="1"/>
      <c r="HCV180" s="1"/>
      <c r="HCW180" s="1"/>
      <c r="HCX180" s="1"/>
      <c r="HCY180" s="1"/>
      <c r="HCZ180" s="1"/>
      <c r="HDA180" s="1"/>
      <c r="HDB180" s="1"/>
      <c r="HDC180" s="1"/>
      <c r="HDD180" s="1"/>
      <c r="HDE180" s="1"/>
      <c r="HDF180" s="1"/>
      <c r="HDG180" s="1"/>
      <c r="HDH180" s="1"/>
      <c r="HDI180" s="1"/>
      <c r="HDJ180" s="1"/>
      <c r="HDK180" s="1"/>
      <c r="HDL180" s="1"/>
      <c r="HDM180" s="1"/>
      <c r="HDN180" s="1"/>
      <c r="HDO180" s="1"/>
      <c r="HDP180" s="1"/>
      <c r="HDQ180" s="1"/>
      <c r="HDR180" s="1"/>
      <c r="HDS180" s="1"/>
      <c r="HDT180" s="1"/>
      <c r="HDU180" s="1"/>
      <c r="HDV180" s="1"/>
      <c r="HDW180" s="1"/>
      <c r="HDX180" s="1"/>
      <c r="HDY180" s="1"/>
      <c r="HDZ180" s="1"/>
      <c r="HEA180" s="1"/>
      <c r="HEB180" s="1"/>
      <c r="HEC180" s="1"/>
      <c r="HED180" s="1"/>
      <c r="HEE180" s="1"/>
      <c r="HEF180" s="1"/>
      <c r="HEG180" s="1"/>
      <c r="HEH180" s="1"/>
      <c r="HEI180" s="1"/>
      <c r="HEJ180" s="1"/>
      <c r="HEK180" s="1"/>
      <c r="HEL180" s="1"/>
      <c r="HEM180" s="1"/>
      <c r="HEN180" s="1"/>
      <c r="HEO180" s="1"/>
      <c r="HEP180" s="1"/>
      <c r="HEQ180" s="1"/>
      <c r="HER180" s="1"/>
      <c r="HES180" s="1"/>
      <c r="HET180" s="1"/>
      <c r="HEU180" s="1"/>
      <c r="HEV180" s="1"/>
      <c r="HEW180" s="1"/>
      <c r="HEX180" s="1"/>
      <c r="HEY180" s="1"/>
      <c r="HEZ180" s="1"/>
      <c r="HFA180" s="1"/>
      <c r="HFB180" s="1"/>
      <c r="HFC180" s="1"/>
      <c r="HFD180" s="1"/>
      <c r="HFE180" s="1"/>
      <c r="HFF180" s="1"/>
      <c r="HFG180" s="1"/>
      <c r="HFH180" s="1"/>
      <c r="HFI180" s="1"/>
      <c r="HFJ180" s="1"/>
      <c r="HFK180" s="1"/>
      <c r="HFL180" s="1"/>
      <c r="HFM180" s="1"/>
      <c r="HFN180" s="1"/>
      <c r="HFO180" s="1"/>
      <c r="HFP180" s="1"/>
      <c r="HFQ180" s="1"/>
      <c r="HFR180" s="1"/>
      <c r="HFS180" s="1"/>
      <c r="HFT180" s="1"/>
      <c r="HFU180" s="1"/>
      <c r="HFV180" s="1"/>
      <c r="HFW180" s="1"/>
      <c r="HFX180" s="1"/>
      <c r="HFY180" s="1"/>
      <c r="HFZ180" s="1"/>
      <c r="HGA180" s="1"/>
      <c r="HGB180" s="1"/>
      <c r="HGC180" s="1"/>
      <c r="HGD180" s="1"/>
      <c r="HGE180" s="1"/>
      <c r="HGF180" s="1"/>
      <c r="HGG180" s="1"/>
      <c r="HGH180" s="1"/>
      <c r="HGI180" s="1"/>
      <c r="HGJ180" s="1"/>
      <c r="HGK180" s="1"/>
      <c r="HGL180" s="1"/>
      <c r="HGM180" s="1"/>
      <c r="HGN180" s="1"/>
      <c r="HGO180" s="1"/>
      <c r="HGP180" s="1"/>
      <c r="HGQ180" s="1"/>
      <c r="HGR180" s="1"/>
      <c r="HGS180" s="1"/>
      <c r="HGT180" s="1"/>
      <c r="HGU180" s="1"/>
      <c r="HGV180" s="1"/>
      <c r="HGW180" s="1"/>
      <c r="HGX180" s="1"/>
      <c r="HGY180" s="1"/>
      <c r="HGZ180" s="1"/>
      <c r="HHA180" s="1"/>
      <c r="HHB180" s="1"/>
      <c r="HHC180" s="1"/>
      <c r="HHD180" s="1"/>
      <c r="HHE180" s="1"/>
      <c r="HHF180" s="1"/>
      <c r="HHG180" s="1"/>
      <c r="HHH180" s="1"/>
      <c r="HHI180" s="1"/>
      <c r="HHJ180" s="1"/>
      <c r="HHK180" s="1"/>
      <c r="HHL180" s="1"/>
      <c r="HHM180" s="1"/>
      <c r="HHN180" s="1"/>
      <c r="HHO180" s="1"/>
      <c r="HHP180" s="1"/>
      <c r="HHQ180" s="1"/>
      <c r="HHR180" s="1"/>
      <c r="HHS180" s="1"/>
      <c r="HHT180" s="1"/>
      <c r="HHU180" s="1"/>
      <c r="HHV180" s="1"/>
      <c r="HHW180" s="1"/>
      <c r="HHX180" s="1"/>
      <c r="HHY180" s="1"/>
      <c r="HHZ180" s="1"/>
      <c r="HIA180" s="1"/>
      <c r="HIB180" s="1"/>
      <c r="HIC180" s="1"/>
      <c r="HID180" s="1"/>
      <c r="HIE180" s="1"/>
      <c r="HIF180" s="1"/>
      <c r="HIG180" s="1"/>
      <c r="HIH180" s="1"/>
      <c r="HII180" s="1"/>
      <c r="HIJ180" s="1"/>
      <c r="HIK180" s="1"/>
      <c r="HIL180" s="1"/>
      <c r="HIM180" s="1"/>
      <c r="HIN180" s="1"/>
      <c r="HIO180" s="1"/>
      <c r="HIP180" s="1"/>
      <c r="HIQ180" s="1"/>
      <c r="HIR180" s="1"/>
      <c r="HIS180" s="1"/>
      <c r="HIT180" s="1"/>
      <c r="HIU180" s="1"/>
      <c r="HIV180" s="1"/>
      <c r="HIW180" s="1"/>
      <c r="HIX180" s="1"/>
      <c r="HIY180" s="1"/>
      <c r="HIZ180" s="1"/>
      <c r="HJA180" s="1"/>
      <c r="HJB180" s="1"/>
      <c r="HJC180" s="1"/>
      <c r="HJD180" s="1"/>
      <c r="HJE180" s="1"/>
      <c r="HJF180" s="1"/>
      <c r="HJG180" s="1"/>
      <c r="HJH180" s="1"/>
      <c r="HJI180" s="1"/>
      <c r="HJJ180" s="1"/>
      <c r="HJK180" s="1"/>
      <c r="HJL180" s="1"/>
      <c r="HJM180" s="1"/>
      <c r="HJN180" s="1"/>
      <c r="HJO180" s="1"/>
      <c r="HJP180" s="1"/>
      <c r="HJQ180" s="1"/>
      <c r="HJR180" s="1"/>
      <c r="HJS180" s="1"/>
      <c r="HJT180" s="1"/>
      <c r="HJU180" s="1"/>
      <c r="HJV180" s="1"/>
      <c r="HJW180" s="1"/>
      <c r="HJX180" s="1"/>
      <c r="HJY180" s="1"/>
      <c r="HJZ180" s="1"/>
      <c r="HKA180" s="1"/>
      <c r="HKB180" s="1"/>
      <c r="HKC180" s="1"/>
      <c r="HKD180" s="1"/>
      <c r="HKE180" s="1"/>
      <c r="HKF180" s="1"/>
      <c r="HKG180" s="1"/>
      <c r="HKH180" s="1"/>
      <c r="HKI180" s="1"/>
      <c r="HKJ180" s="1"/>
      <c r="HKK180" s="1"/>
      <c r="HKL180" s="1"/>
      <c r="HKM180" s="1"/>
      <c r="HKN180" s="1"/>
      <c r="HKO180" s="1"/>
      <c r="HKP180" s="1"/>
      <c r="HKQ180" s="1"/>
      <c r="HKR180" s="1"/>
      <c r="HKS180" s="1"/>
      <c r="HKT180" s="1"/>
      <c r="HKU180" s="1"/>
      <c r="HKV180" s="1"/>
      <c r="HKW180" s="1"/>
      <c r="HKX180" s="1"/>
      <c r="HKY180" s="1"/>
      <c r="HKZ180" s="1"/>
      <c r="HLA180" s="1"/>
      <c r="HLB180" s="1"/>
      <c r="HLC180" s="1"/>
      <c r="HLD180" s="1"/>
      <c r="HLE180" s="1"/>
      <c r="HLF180" s="1"/>
      <c r="HLG180" s="1"/>
      <c r="HLH180" s="1"/>
      <c r="HLI180" s="1"/>
      <c r="HLJ180" s="1"/>
      <c r="HLK180" s="1"/>
      <c r="HLL180" s="1"/>
      <c r="HLM180" s="1"/>
      <c r="HLN180" s="1"/>
      <c r="HLO180" s="1"/>
      <c r="HLP180" s="1"/>
      <c r="HLQ180" s="1"/>
      <c r="HLR180" s="1"/>
      <c r="HLS180" s="1"/>
      <c r="HLT180" s="1"/>
      <c r="HLU180" s="1"/>
      <c r="HLV180" s="1"/>
      <c r="HLW180" s="1"/>
      <c r="HLX180" s="1"/>
      <c r="HLY180" s="1"/>
      <c r="HLZ180" s="1"/>
      <c r="HMA180" s="1"/>
      <c r="HMB180" s="1"/>
      <c r="HMC180" s="1"/>
      <c r="HMD180" s="1"/>
      <c r="HME180" s="1"/>
      <c r="HMF180" s="1"/>
      <c r="HMG180" s="1"/>
      <c r="HMH180" s="1"/>
      <c r="HMI180" s="1"/>
      <c r="HMJ180" s="1"/>
      <c r="HMK180" s="1"/>
      <c r="HML180" s="1"/>
      <c r="HMM180" s="1"/>
      <c r="HMN180" s="1"/>
      <c r="HMO180" s="1"/>
      <c r="HMP180" s="1"/>
      <c r="HMQ180" s="1"/>
      <c r="HMR180" s="1"/>
      <c r="HMS180" s="1"/>
      <c r="HMT180" s="1"/>
      <c r="HMU180" s="1"/>
      <c r="HMV180" s="1"/>
      <c r="HMW180" s="1"/>
      <c r="HMX180" s="1"/>
      <c r="HMY180" s="1"/>
      <c r="HMZ180" s="1"/>
      <c r="HNA180" s="1"/>
      <c r="HNB180" s="1"/>
      <c r="HNC180" s="1"/>
      <c r="HND180" s="1"/>
      <c r="HNE180" s="1"/>
      <c r="HNF180" s="1"/>
      <c r="HNG180" s="1"/>
      <c r="HNH180" s="1"/>
      <c r="HNI180" s="1"/>
      <c r="HNJ180" s="1"/>
      <c r="HNK180" s="1"/>
      <c r="HNL180" s="1"/>
      <c r="HNM180" s="1"/>
      <c r="HNN180" s="1"/>
      <c r="HNO180" s="1"/>
      <c r="HNP180" s="1"/>
      <c r="HNQ180" s="1"/>
      <c r="HNR180" s="1"/>
      <c r="HNS180" s="1"/>
      <c r="HNT180" s="1"/>
      <c r="HNU180" s="1"/>
      <c r="HNV180" s="1"/>
      <c r="HNW180" s="1"/>
      <c r="HNX180" s="1"/>
      <c r="HNY180" s="1"/>
      <c r="HNZ180" s="1"/>
      <c r="HOA180" s="1"/>
      <c r="HOB180" s="1"/>
      <c r="HOC180" s="1"/>
      <c r="HOD180" s="1"/>
      <c r="HOE180" s="1"/>
      <c r="HOF180" s="1"/>
      <c r="HOG180" s="1"/>
      <c r="HOH180" s="1"/>
      <c r="HOI180" s="1"/>
      <c r="HOJ180" s="1"/>
      <c r="HOK180" s="1"/>
      <c r="HOL180" s="1"/>
      <c r="HOM180" s="1"/>
      <c r="HON180" s="1"/>
      <c r="HOO180" s="1"/>
      <c r="HOP180" s="1"/>
      <c r="HOQ180" s="1"/>
      <c r="HOR180" s="1"/>
      <c r="HOS180" s="1"/>
      <c r="HOT180" s="1"/>
      <c r="HOU180" s="1"/>
      <c r="HOV180" s="1"/>
      <c r="HOW180" s="1"/>
      <c r="HOX180" s="1"/>
      <c r="HOY180" s="1"/>
      <c r="HOZ180" s="1"/>
      <c r="HPA180" s="1"/>
      <c r="HPB180" s="1"/>
      <c r="HPC180" s="1"/>
      <c r="HPD180" s="1"/>
      <c r="HPE180" s="1"/>
      <c r="HPF180" s="1"/>
      <c r="HPG180" s="1"/>
      <c r="HPH180" s="1"/>
      <c r="HPI180" s="1"/>
      <c r="HPJ180" s="1"/>
      <c r="HPK180" s="1"/>
      <c r="HPL180" s="1"/>
      <c r="HPM180" s="1"/>
      <c r="HPN180" s="1"/>
      <c r="HPO180" s="1"/>
      <c r="HPP180" s="1"/>
      <c r="HPQ180" s="1"/>
      <c r="HPR180" s="1"/>
      <c r="HPS180" s="1"/>
      <c r="HPT180" s="1"/>
      <c r="HPU180" s="1"/>
      <c r="HPV180" s="1"/>
      <c r="HPW180" s="1"/>
      <c r="HPX180" s="1"/>
      <c r="HPY180" s="1"/>
      <c r="HPZ180" s="1"/>
      <c r="HQA180" s="1"/>
      <c r="HQB180" s="1"/>
      <c r="HQC180" s="1"/>
      <c r="HQD180" s="1"/>
      <c r="HQE180" s="1"/>
      <c r="HQF180" s="1"/>
      <c r="HQG180" s="1"/>
      <c r="HQH180" s="1"/>
      <c r="HQI180" s="1"/>
      <c r="HQJ180" s="1"/>
      <c r="HQK180" s="1"/>
      <c r="HQL180" s="1"/>
      <c r="HQM180" s="1"/>
      <c r="HQN180" s="1"/>
      <c r="HQO180" s="1"/>
      <c r="HQP180" s="1"/>
      <c r="HQQ180" s="1"/>
      <c r="HQR180" s="1"/>
      <c r="HQS180" s="1"/>
      <c r="HQT180" s="1"/>
      <c r="HQU180" s="1"/>
      <c r="HQV180" s="1"/>
      <c r="HQW180" s="1"/>
      <c r="HQX180" s="1"/>
      <c r="HQY180" s="1"/>
      <c r="HQZ180" s="1"/>
      <c r="HRA180" s="1"/>
      <c r="HRB180" s="1"/>
      <c r="HRC180" s="1"/>
      <c r="HRD180" s="1"/>
      <c r="HRE180" s="1"/>
      <c r="HRF180" s="1"/>
      <c r="HRG180" s="1"/>
      <c r="HRH180" s="1"/>
      <c r="HRI180" s="1"/>
      <c r="HRJ180" s="1"/>
      <c r="HRK180" s="1"/>
      <c r="HRL180" s="1"/>
      <c r="HRM180" s="1"/>
      <c r="HRN180" s="1"/>
      <c r="HRO180" s="1"/>
      <c r="HRP180" s="1"/>
      <c r="HRQ180" s="1"/>
      <c r="HRR180" s="1"/>
      <c r="HRS180" s="1"/>
      <c r="HRT180" s="1"/>
      <c r="HRU180" s="1"/>
      <c r="HRV180" s="1"/>
      <c r="HRW180" s="1"/>
      <c r="HRX180" s="1"/>
      <c r="HRY180" s="1"/>
      <c r="HRZ180" s="1"/>
      <c r="HSA180" s="1"/>
      <c r="HSB180" s="1"/>
      <c r="HSC180" s="1"/>
      <c r="HSD180" s="1"/>
      <c r="HSE180" s="1"/>
      <c r="HSF180" s="1"/>
      <c r="HSG180" s="1"/>
      <c r="HSH180" s="1"/>
      <c r="HSI180" s="1"/>
      <c r="HSJ180" s="1"/>
      <c r="HSK180" s="1"/>
      <c r="HSL180" s="1"/>
      <c r="HSM180" s="1"/>
      <c r="HSN180" s="1"/>
      <c r="HSO180" s="1"/>
      <c r="HSP180" s="1"/>
      <c r="HSQ180" s="1"/>
      <c r="HSR180" s="1"/>
      <c r="HSS180" s="1"/>
      <c r="HST180" s="1"/>
      <c r="HSU180" s="1"/>
      <c r="HSV180" s="1"/>
      <c r="HSW180" s="1"/>
      <c r="HSX180" s="1"/>
      <c r="HSY180" s="1"/>
      <c r="HSZ180" s="1"/>
      <c r="HTA180" s="1"/>
      <c r="HTB180" s="1"/>
      <c r="HTC180" s="1"/>
      <c r="HTD180" s="1"/>
      <c r="HTE180" s="1"/>
      <c r="HTF180" s="1"/>
      <c r="HTG180" s="1"/>
      <c r="HTH180" s="1"/>
      <c r="HTI180" s="1"/>
      <c r="HTJ180" s="1"/>
      <c r="HTK180" s="1"/>
      <c r="HTL180" s="1"/>
      <c r="HTM180" s="1"/>
      <c r="HTN180" s="1"/>
      <c r="HTO180" s="1"/>
      <c r="HTP180" s="1"/>
      <c r="HTQ180" s="1"/>
      <c r="HTR180" s="1"/>
      <c r="HTS180" s="1"/>
      <c r="HTT180" s="1"/>
      <c r="HTU180" s="1"/>
      <c r="HTV180" s="1"/>
      <c r="HTW180" s="1"/>
      <c r="HTX180" s="1"/>
      <c r="HTY180" s="1"/>
      <c r="HTZ180" s="1"/>
      <c r="HUA180" s="1"/>
      <c r="HUB180" s="1"/>
      <c r="HUC180" s="1"/>
      <c r="HUD180" s="1"/>
      <c r="HUE180" s="1"/>
      <c r="HUF180" s="1"/>
      <c r="HUG180" s="1"/>
      <c r="HUH180" s="1"/>
      <c r="HUI180" s="1"/>
      <c r="HUJ180" s="1"/>
      <c r="HUK180" s="1"/>
      <c r="HUL180" s="1"/>
      <c r="HUM180" s="1"/>
      <c r="HUN180" s="1"/>
      <c r="HUO180" s="1"/>
      <c r="HUP180" s="1"/>
      <c r="HUQ180" s="1"/>
      <c r="HUR180" s="1"/>
      <c r="HUS180" s="1"/>
      <c r="HUT180" s="1"/>
      <c r="HUU180" s="1"/>
      <c r="HUV180" s="1"/>
      <c r="HUW180" s="1"/>
      <c r="HUX180" s="1"/>
      <c r="HUY180" s="1"/>
      <c r="HUZ180" s="1"/>
      <c r="HVA180" s="1"/>
      <c r="HVB180" s="1"/>
      <c r="HVC180" s="1"/>
      <c r="HVD180" s="1"/>
      <c r="HVE180" s="1"/>
      <c r="HVF180" s="1"/>
      <c r="HVG180" s="1"/>
      <c r="HVH180" s="1"/>
      <c r="HVI180" s="1"/>
      <c r="HVJ180" s="1"/>
      <c r="HVK180" s="1"/>
      <c r="HVL180" s="1"/>
      <c r="HVM180" s="1"/>
      <c r="HVN180" s="1"/>
      <c r="HVO180" s="1"/>
      <c r="HVP180" s="1"/>
      <c r="HVQ180" s="1"/>
      <c r="HVR180" s="1"/>
      <c r="HVS180" s="1"/>
      <c r="HVT180" s="1"/>
      <c r="HVU180" s="1"/>
      <c r="HVV180" s="1"/>
      <c r="HVW180" s="1"/>
      <c r="HVX180" s="1"/>
      <c r="HVY180" s="1"/>
      <c r="HVZ180" s="1"/>
      <c r="HWA180" s="1"/>
      <c r="HWB180" s="1"/>
      <c r="HWC180" s="1"/>
      <c r="HWD180" s="1"/>
      <c r="HWE180" s="1"/>
      <c r="HWF180" s="1"/>
      <c r="HWG180" s="1"/>
      <c r="HWH180" s="1"/>
      <c r="HWI180" s="1"/>
      <c r="HWJ180" s="1"/>
      <c r="HWK180" s="1"/>
      <c r="HWL180" s="1"/>
      <c r="HWM180" s="1"/>
      <c r="HWN180" s="1"/>
      <c r="HWO180" s="1"/>
      <c r="HWP180" s="1"/>
      <c r="HWQ180" s="1"/>
      <c r="HWR180" s="1"/>
      <c r="HWS180" s="1"/>
      <c r="HWT180" s="1"/>
      <c r="HWU180" s="1"/>
      <c r="HWV180" s="1"/>
      <c r="HWW180" s="1"/>
      <c r="HWX180" s="1"/>
      <c r="HWY180" s="1"/>
      <c r="HWZ180" s="1"/>
      <c r="HXA180" s="1"/>
      <c r="HXB180" s="1"/>
      <c r="HXC180" s="1"/>
      <c r="HXD180" s="1"/>
      <c r="HXE180" s="1"/>
      <c r="HXF180" s="1"/>
      <c r="HXG180" s="1"/>
      <c r="HXH180" s="1"/>
      <c r="HXI180" s="1"/>
      <c r="HXJ180" s="1"/>
      <c r="HXK180" s="1"/>
      <c r="HXL180" s="1"/>
      <c r="HXM180" s="1"/>
      <c r="HXN180" s="1"/>
      <c r="HXO180" s="1"/>
      <c r="HXP180" s="1"/>
      <c r="HXQ180" s="1"/>
      <c r="HXR180" s="1"/>
      <c r="HXS180" s="1"/>
      <c r="HXT180" s="1"/>
      <c r="HXU180" s="1"/>
      <c r="HXV180" s="1"/>
      <c r="HXW180" s="1"/>
      <c r="HXX180" s="1"/>
      <c r="HXY180" s="1"/>
      <c r="HXZ180" s="1"/>
      <c r="HYA180" s="1"/>
      <c r="HYB180" s="1"/>
      <c r="HYC180" s="1"/>
      <c r="HYD180" s="1"/>
      <c r="HYE180" s="1"/>
      <c r="HYF180" s="1"/>
      <c r="HYG180" s="1"/>
      <c r="HYH180" s="1"/>
      <c r="HYI180" s="1"/>
      <c r="HYJ180" s="1"/>
      <c r="HYK180" s="1"/>
      <c r="HYL180" s="1"/>
      <c r="HYM180" s="1"/>
      <c r="HYN180" s="1"/>
      <c r="HYO180" s="1"/>
      <c r="HYP180" s="1"/>
      <c r="HYQ180" s="1"/>
      <c r="HYR180" s="1"/>
      <c r="HYS180" s="1"/>
      <c r="HYT180" s="1"/>
      <c r="HYU180" s="1"/>
      <c r="HYV180" s="1"/>
      <c r="HYW180" s="1"/>
      <c r="HYX180" s="1"/>
      <c r="HYY180" s="1"/>
      <c r="HYZ180" s="1"/>
      <c r="HZA180" s="1"/>
      <c r="HZB180" s="1"/>
      <c r="HZC180" s="1"/>
      <c r="HZD180" s="1"/>
      <c r="HZE180" s="1"/>
      <c r="HZF180" s="1"/>
      <c r="HZG180" s="1"/>
      <c r="HZH180" s="1"/>
      <c r="HZI180" s="1"/>
      <c r="HZJ180" s="1"/>
      <c r="HZK180" s="1"/>
      <c r="HZL180" s="1"/>
      <c r="HZM180" s="1"/>
      <c r="HZN180" s="1"/>
      <c r="HZO180" s="1"/>
      <c r="HZP180" s="1"/>
      <c r="HZQ180" s="1"/>
      <c r="HZR180" s="1"/>
      <c r="HZS180" s="1"/>
      <c r="HZT180" s="1"/>
      <c r="HZU180" s="1"/>
      <c r="HZV180" s="1"/>
      <c r="HZW180" s="1"/>
      <c r="HZX180" s="1"/>
      <c r="HZY180" s="1"/>
      <c r="HZZ180" s="1"/>
      <c r="IAA180" s="1"/>
      <c r="IAB180" s="1"/>
      <c r="IAC180" s="1"/>
      <c r="IAD180" s="1"/>
      <c r="IAE180" s="1"/>
      <c r="IAF180" s="1"/>
      <c r="IAG180" s="1"/>
      <c r="IAH180" s="1"/>
      <c r="IAI180" s="1"/>
      <c r="IAJ180" s="1"/>
      <c r="IAK180" s="1"/>
      <c r="IAL180" s="1"/>
      <c r="IAM180" s="1"/>
      <c r="IAN180" s="1"/>
      <c r="IAO180" s="1"/>
      <c r="IAP180" s="1"/>
      <c r="IAQ180" s="1"/>
      <c r="IAR180" s="1"/>
      <c r="IAS180" s="1"/>
      <c r="IAT180" s="1"/>
      <c r="IAU180" s="1"/>
      <c r="IAV180" s="1"/>
      <c r="IAW180" s="1"/>
      <c r="IAX180" s="1"/>
      <c r="IAY180" s="1"/>
      <c r="IAZ180" s="1"/>
      <c r="IBA180" s="1"/>
      <c r="IBB180" s="1"/>
      <c r="IBC180" s="1"/>
      <c r="IBD180" s="1"/>
      <c r="IBE180" s="1"/>
      <c r="IBF180" s="1"/>
      <c r="IBG180" s="1"/>
      <c r="IBH180" s="1"/>
      <c r="IBI180" s="1"/>
      <c r="IBJ180" s="1"/>
      <c r="IBK180" s="1"/>
      <c r="IBL180" s="1"/>
      <c r="IBM180" s="1"/>
      <c r="IBN180" s="1"/>
      <c r="IBO180" s="1"/>
      <c r="IBP180" s="1"/>
      <c r="IBQ180" s="1"/>
      <c r="IBR180" s="1"/>
      <c r="IBS180" s="1"/>
      <c r="IBT180" s="1"/>
      <c r="IBU180" s="1"/>
      <c r="IBV180" s="1"/>
      <c r="IBW180" s="1"/>
      <c r="IBX180" s="1"/>
      <c r="IBY180" s="1"/>
      <c r="IBZ180" s="1"/>
      <c r="ICA180" s="1"/>
      <c r="ICB180" s="1"/>
      <c r="ICC180" s="1"/>
      <c r="ICD180" s="1"/>
      <c r="ICE180" s="1"/>
      <c r="ICF180" s="1"/>
      <c r="ICG180" s="1"/>
      <c r="ICH180" s="1"/>
      <c r="ICI180" s="1"/>
      <c r="ICJ180" s="1"/>
      <c r="ICK180" s="1"/>
      <c r="ICL180" s="1"/>
      <c r="ICM180" s="1"/>
      <c r="ICN180" s="1"/>
      <c r="ICO180" s="1"/>
      <c r="ICP180" s="1"/>
      <c r="ICQ180" s="1"/>
      <c r="ICR180" s="1"/>
      <c r="ICS180" s="1"/>
      <c r="ICT180" s="1"/>
      <c r="ICU180" s="1"/>
      <c r="ICV180" s="1"/>
      <c r="ICW180" s="1"/>
      <c r="ICX180" s="1"/>
      <c r="ICY180" s="1"/>
      <c r="ICZ180" s="1"/>
      <c r="IDA180" s="1"/>
      <c r="IDB180" s="1"/>
      <c r="IDC180" s="1"/>
      <c r="IDD180" s="1"/>
      <c r="IDE180" s="1"/>
      <c r="IDF180" s="1"/>
      <c r="IDG180" s="1"/>
      <c r="IDH180" s="1"/>
      <c r="IDI180" s="1"/>
      <c r="IDJ180" s="1"/>
      <c r="IDK180" s="1"/>
      <c r="IDL180" s="1"/>
      <c r="IDM180" s="1"/>
      <c r="IDN180" s="1"/>
      <c r="IDO180" s="1"/>
      <c r="IDP180" s="1"/>
      <c r="IDQ180" s="1"/>
      <c r="IDR180" s="1"/>
      <c r="IDS180" s="1"/>
      <c r="IDT180" s="1"/>
      <c r="IDU180" s="1"/>
      <c r="IDV180" s="1"/>
      <c r="IDW180" s="1"/>
      <c r="IDX180" s="1"/>
      <c r="IDY180" s="1"/>
      <c r="IDZ180" s="1"/>
      <c r="IEA180" s="1"/>
      <c r="IEB180" s="1"/>
      <c r="IEC180" s="1"/>
      <c r="IED180" s="1"/>
      <c r="IEE180" s="1"/>
      <c r="IEF180" s="1"/>
      <c r="IEG180" s="1"/>
      <c r="IEH180" s="1"/>
      <c r="IEI180" s="1"/>
      <c r="IEJ180" s="1"/>
      <c r="IEK180" s="1"/>
      <c r="IEL180" s="1"/>
      <c r="IEM180" s="1"/>
      <c r="IEN180" s="1"/>
      <c r="IEO180" s="1"/>
      <c r="IEP180" s="1"/>
      <c r="IEQ180" s="1"/>
      <c r="IER180" s="1"/>
      <c r="IES180" s="1"/>
      <c r="IET180" s="1"/>
      <c r="IEU180" s="1"/>
      <c r="IEV180" s="1"/>
      <c r="IEW180" s="1"/>
      <c r="IEX180" s="1"/>
      <c r="IEY180" s="1"/>
      <c r="IEZ180" s="1"/>
      <c r="IFA180" s="1"/>
      <c r="IFB180" s="1"/>
      <c r="IFC180" s="1"/>
      <c r="IFD180" s="1"/>
      <c r="IFE180" s="1"/>
      <c r="IFF180" s="1"/>
      <c r="IFG180" s="1"/>
      <c r="IFH180" s="1"/>
      <c r="IFI180" s="1"/>
      <c r="IFJ180" s="1"/>
      <c r="IFK180" s="1"/>
      <c r="IFL180" s="1"/>
      <c r="IFM180" s="1"/>
      <c r="IFN180" s="1"/>
      <c r="IFO180" s="1"/>
      <c r="IFP180" s="1"/>
      <c r="IFQ180" s="1"/>
      <c r="IFR180" s="1"/>
      <c r="IFS180" s="1"/>
      <c r="IFT180" s="1"/>
      <c r="IFU180" s="1"/>
      <c r="IFV180" s="1"/>
      <c r="IFW180" s="1"/>
      <c r="IFX180" s="1"/>
      <c r="IFY180" s="1"/>
      <c r="IFZ180" s="1"/>
      <c r="IGA180" s="1"/>
      <c r="IGB180" s="1"/>
      <c r="IGC180" s="1"/>
      <c r="IGD180" s="1"/>
      <c r="IGE180" s="1"/>
      <c r="IGF180" s="1"/>
      <c r="IGG180" s="1"/>
      <c r="IGH180" s="1"/>
      <c r="IGI180" s="1"/>
      <c r="IGJ180" s="1"/>
      <c r="IGK180" s="1"/>
      <c r="IGL180" s="1"/>
      <c r="IGM180" s="1"/>
      <c r="IGN180" s="1"/>
      <c r="IGO180" s="1"/>
      <c r="IGP180" s="1"/>
      <c r="IGQ180" s="1"/>
      <c r="IGR180" s="1"/>
      <c r="IGS180" s="1"/>
      <c r="IGT180" s="1"/>
      <c r="IGU180" s="1"/>
      <c r="IGV180" s="1"/>
      <c r="IGW180" s="1"/>
      <c r="IGX180" s="1"/>
      <c r="IGY180" s="1"/>
      <c r="IGZ180" s="1"/>
      <c r="IHA180" s="1"/>
      <c r="IHB180" s="1"/>
      <c r="IHC180" s="1"/>
      <c r="IHD180" s="1"/>
      <c r="IHE180" s="1"/>
      <c r="IHF180" s="1"/>
      <c r="IHG180" s="1"/>
      <c r="IHH180" s="1"/>
      <c r="IHI180" s="1"/>
      <c r="IHJ180" s="1"/>
      <c r="IHK180" s="1"/>
      <c r="IHL180" s="1"/>
      <c r="IHM180" s="1"/>
      <c r="IHN180" s="1"/>
      <c r="IHO180" s="1"/>
      <c r="IHP180" s="1"/>
      <c r="IHQ180" s="1"/>
      <c r="IHR180" s="1"/>
      <c r="IHS180" s="1"/>
      <c r="IHT180" s="1"/>
      <c r="IHU180" s="1"/>
      <c r="IHV180" s="1"/>
      <c r="IHW180" s="1"/>
      <c r="IHX180" s="1"/>
      <c r="IHY180" s="1"/>
      <c r="IHZ180" s="1"/>
      <c r="IIA180" s="1"/>
      <c r="IIB180" s="1"/>
      <c r="IIC180" s="1"/>
      <c r="IID180" s="1"/>
      <c r="IIE180" s="1"/>
      <c r="IIF180" s="1"/>
      <c r="IIG180" s="1"/>
      <c r="IIH180" s="1"/>
      <c r="III180" s="1"/>
      <c r="IIJ180" s="1"/>
      <c r="IIK180" s="1"/>
      <c r="IIL180" s="1"/>
      <c r="IIM180" s="1"/>
      <c r="IIN180" s="1"/>
      <c r="IIO180" s="1"/>
      <c r="IIP180" s="1"/>
      <c r="IIQ180" s="1"/>
      <c r="IIR180" s="1"/>
      <c r="IIS180" s="1"/>
      <c r="IIT180" s="1"/>
      <c r="IIU180" s="1"/>
      <c r="IIV180" s="1"/>
      <c r="IIW180" s="1"/>
      <c r="IIX180" s="1"/>
      <c r="IIY180" s="1"/>
      <c r="IIZ180" s="1"/>
      <c r="IJA180" s="1"/>
      <c r="IJB180" s="1"/>
      <c r="IJC180" s="1"/>
      <c r="IJD180" s="1"/>
      <c r="IJE180" s="1"/>
      <c r="IJF180" s="1"/>
      <c r="IJG180" s="1"/>
      <c r="IJH180" s="1"/>
      <c r="IJI180" s="1"/>
      <c r="IJJ180" s="1"/>
      <c r="IJK180" s="1"/>
      <c r="IJL180" s="1"/>
      <c r="IJM180" s="1"/>
      <c r="IJN180" s="1"/>
      <c r="IJO180" s="1"/>
      <c r="IJP180" s="1"/>
      <c r="IJQ180" s="1"/>
      <c r="IJR180" s="1"/>
      <c r="IJS180" s="1"/>
      <c r="IJT180" s="1"/>
      <c r="IJU180" s="1"/>
      <c r="IJV180" s="1"/>
      <c r="IJW180" s="1"/>
      <c r="IJX180" s="1"/>
      <c r="IJY180" s="1"/>
      <c r="IJZ180" s="1"/>
      <c r="IKA180" s="1"/>
      <c r="IKB180" s="1"/>
      <c r="IKC180" s="1"/>
      <c r="IKD180" s="1"/>
      <c r="IKE180" s="1"/>
      <c r="IKF180" s="1"/>
      <c r="IKG180" s="1"/>
      <c r="IKH180" s="1"/>
      <c r="IKI180" s="1"/>
      <c r="IKJ180" s="1"/>
      <c r="IKK180" s="1"/>
      <c r="IKL180" s="1"/>
      <c r="IKM180" s="1"/>
      <c r="IKN180" s="1"/>
      <c r="IKO180" s="1"/>
      <c r="IKP180" s="1"/>
      <c r="IKQ180" s="1"/>
      <c r="IKR180" s="1"/>
      <c r="IKS180" s="1"/>
      <c r="IKT180" s="1"/>
      <c r="IKU180" s="1"/>
      <c r="IKV180" s="1"/>
      <c r="IKW180" s="1"/>
      <c r="IKX180" s="1"/>
      <c r="IKY180" s="1"/>
      <c r="IKZ180" s="1"/>
      <c r="ILA180" s="1"/>
      <c r="ILB180" s="1"/>
      <c r="ILC180" s="1"/>
      <c r="ILD180" s="1"/>
      <c r="ILE180" s="1"/>
      <c r="ILF180" s="1"/>
      <c r="ILG180" s="1"/>
      <c r="ILH180" s="1"/>
      <c r="ILI180" s="1"/>
      <c r="ILJ180" s="1"/>
      <c r="ILK180" s="1"/>
      <c r="ILL180" s="1"/>
      <c r="ILM180" s="1"/>
      <c r="ILN180" s="1"/>
      <c r="ILO180" s="1"/>
      <c r="ILP180" s="1"/>
      <c r="ILQ180" s="1"/>
      <c r="ILR180" s="1"/>
      <c r="ILS180" s="1"/>
      <c r="ILT180" s="1"/>
      <c r="ILU180" s="1"/>
      <c r="ILV180" s="1"/>
      <c r="ILW180" s="1"/>
      <c r="ILX180" s="1"/>
      <c r="ILY180" s="1"/>
      <c r="ILZ180" s="1"/>
      <c r="IMA180" s="1"/>
      <c r="IMB180" s="1"/>
      <c r="IMC180" s="1"/>
      <c r="IMD180" s="1"/>
      <c r="IME180" s="1"/>
      <c r="IMF180" s="1"/>
      <c r="IMG180" s="1"/>
      <c r="IMH180" s="1"/>
      <c r="IMI180" s="1"/>
      <c r="IMJ180" s="1"/>
      <c r="IMK180" s="1"/>
      <c r="IML180" s="1"/>
      <c r="IMM180" s="1"/>
      <c r="IMN180" s="1"/>
      <c r="IMO180" s="1"/>
      <c r="IMP180" s="1"/>
      <c r="IMQ180" s="1"/>
      <c r="IMR180" s="1"/>
      <c r="IMS180" s="1"/>
      <c r="IMT180" s="1"/>
      <c r="IMU180" s="1"/>
      <c r="IMV180" s="1"/>
      <c r="IMW180" s="1"/>
      <c r="IMX180" s="1"/>
      <c r="IMY180" s="1"/>
      <c r="IMZ180" s="1"/>
      <c r="INA180" s="1"/>
      <c r="INB180" s="1"/>
      <c r="INC180" s="1"/>
      <c r="IND180" s="1"/>
      <c r="INE180" s="1"/>
      <c r="INF180" s="1"/>
      <c r="ING180" s="1"/>
      <c r="INH180" s="1"/>
      <c r="INI180" s="1"/>
      <c r="INJ180" s="1"/>
      <c r="INK180" s="1"/>
      <c r="INL180" s="1"/>
      <c r="INM180" s="1"/>
      <c r="INN180" s="1"/>
      <c r="INO180" s="1"/>
      <c r="INP180" s="1"/>
      <c r="INQ180" s="1"/>
      <c r="INR180" s="1"/>
      <c r="INS180" s="1"/>
      <c r="INT180" s="1"/>
      <c r="INU180" s="1"/>
      <c r="INV180" s="1"/>
      <c r="INW180" s="1"/>
      <c r="INX180" s="1"/>
      <c r="INY180" s="1"/>
      <c r="INZ180" s="1"/>
      <c r="IOA180" s="1"/>
      <c r="IOB180" s="1"/>
      <c r="IOC180" s="1"/>
      <c r="IOD180" s="1"/>
      <c r="IOE180" s="1"/>
      <c r="IOF180" s="1"/>
      <c r="IOG180" s="1"/>
      <c r="IOH180" s="1"/>
      <c r="IOI180" s="1"/>
      <c r="IOJ180" s="1"/>
      <c r="IOK180" s="1"/>
      <c r="IOL180" s="1"/>
      <c r="IOM180" s="1"/>
      <c r="ION180" s="1"/>
      <c r="IOO180" s="1"/>
      <c r="IOP180" s="1"/>
      <c r="IOQ180" s="1"/>
      <c r="IOR180" s="1"/>
      <c r="IOS180" s="1"/>
      <c r="IOT180" s="1"/>
      <c r="IOU180" s="1"/>
      <c r="IOV180" s="1"/>
      <c r="IOW180" s="1"/>
      <c r="IOX180" s="1"/>
      <c r="IOY180" s="1"/>
      <c r="IOZ180" s="1"/>
      <c r="IPA180" s="1"/>
      <c r="IPB180" s="1"/>
      <c r="IPC180" s="1"/>
      <c r="IPD180" s="1"/>
      <c r="IPE180" s="1"/>
      <c r="IPF180" s="1"/>
      <c r="IPG180" s="1"/>
      <c r="IPH180" s="1"/>
      <c r="IPI180" s="1"/>
      <c r="IPJ180" s="1"/>
      <c r="IPK180" s="1"/>
      <c r="IPL180" s="1"/>
      <c r="IPM180" s="1"/>
      <c r="IPN180" s="1"/>
      <c r="IPO180" s="1"/>
      <c r="IPP180" s="1"/>
      <c r="IPQ180" s="1"/>
      <c r="IPR180" s="1"/>
      <c r="IPS180" s="1"/>
      <c r="IPT180" s="1"/>
      <c r="IPU180" s="1"/>
      <c r="IPV180" s="1"/>
      <c r="IPW180" s="1"/>
      <c r="IPX180" s="1"/>
      <c r="IPY180" s="1"/>
      <c r="IPZ180" s="1"/>
      <c r="IQA180" s="1"/>
      <c r="IQB180" s="1"/>
      <c r="IQC180" s="1"/>
      <c r="IQD180" s="1"/>
      <c r="IQE180" s="1"/>
      <c r="IQF180" s="1"/>
      <c r="IQG180" s="1"/>
      <c r="IQH180" s="1"/>
      <c r="IQI180" s="1"/>
      <c r="IQJ180" s="1"/>
      <c r="IQK180" s="1"/>
      <c r="IQL180" s="1"/>
      <c r="IQM180" s="1"/>
      <c r="IQN180" s="1"/>
      <c r="IQO180" s="1"/>
      <c r="IQP180" s="1"/>
      <c r="IQQ180" s="1"/>
      <c r="IQR180" s="1"/>
      <c r="IQS180" s="1"/>
      <c r="IQT180" s="1"/>
      <c r="IQU180" s="1"/>
      <c r="IQV180" s="1"/>
      <c r="IQW180" s="1"/>
      <c r="IQX180" s="1"/>
      <c r="IQY180" s="1"/>
      <c r="IQZ180" s="1"/>
      <c r="IRA180" s="1"/>
      <c r="IRB180" s="1"/>
      <c r="IRC180" s="1"/>
      <c r="IRD180" s="1"/>
      <c r="IRE180" s="1"/>
      <c r="IRF180" s="1"/>
      <c r="IRG180" s="1"/>
      <c r="IRH180" s="1"/>
      <c r="IRI180" s="1"/>
      <c r="IRJ180" s="1"/>
      <c r="IRK180" s="1"/>
      <c r="IRL180" s="1"/>
      <c r="IRM180" s="1"/>
      <c r="IRN180" s="1"/>
      <c r="IRO180" s="1"/>
      <c r="IRP180" s="1"/>
      <c r="IRQ180" s="1"/>
      <c r="IRR180" s="1"/>
      <c r="IRS180" s="1"/>
      <c r="IRT180" s="1"/>
      <c r="IRU180" s="1"/>
      <c r="IRV180" s="1"/>
      <c r="IRW180" s="1"/>
      <c r="IRX180" s="1"/>
      <c r="IRY180" s="1"/>
      <c r="IRZ180" s="1"/>
      <c r="ISA180" s="1"/>
      <c r="ISB180" s="1"/>
      <c r="ISC180" s="1"/>
      <c r="ISD180" s="1"/>
      <c r="ISE180" s="1"/>
      <c r="ISF180" s="1"/>
      <c r="ISG180" s="1"/>
      <c r="ISH180" s="1"/>
      <c r="ISI180" s="1"/>
      <c r="ISJ180" s="1"/>
      <c r="ISK180" s="1"/>
      <c r="ISL180" s="1"/>
      <c r="ISM180" s="1"/>
      <c r="ISN180" s="1"/>
      <c r="ISO180" s="1"/>
      <c r="ISP180" s="1"/>
      <c r="ISQ180" s="1"/>
      <c r="ISR180" s="1"/>
      <c r="ISS180" s="1"/>
      <c r="IST180" s="1"/>
      <c r="ISU180" s="1"/>
      <c r="ISV180" s="1"/>
      <c r="ISW180" s="1"/>
      <c r="ISX180" s="1"/>
      <c r="ISY180" s="1"/>
      <c r="ISZ180" s="1"/>
      <c r="ITA180" s="1"/>
      <c r="ITB180" s="1"/>
      <c r="ITC180" s="1"/>
      <c r="ITD180" s="1"/>
      <c r="ITE180" s="1"/>
      <c r="ITF180" s="1"/>
      <c r="ITG180" s="1"/>
      <c r="ITH180" s="1"/>
      <c r="ITI180" s="1"/>
      <c r="ITJ180" s="1"/>
      <c r="ITK180" s="1"/>
      <c r="ITL180" s="1"/>
      <c r="ITM180" s="1"/>
      <c r="ITN180" s="1"/>
      <c r="ITO180" s="1"/>
      <c r="ITP180" s="1"/>
      <c r="ITQ180" s="1"/>
      <c r="ITR180" s="1"/>
      <c r="ITS180" s="1"/>
      <c r="ITT180" s="1"/>
      <c r="ITU180" s="1"/>
      <c r="ITV180" s="1"/>
      <c r="ITW180" s="1"/>
      <c r="ITX180" s="1"/>
      <c r="ITY180" s="1"/>
      <c r="ITZ180" s="1"/>
      <c r="IUA180" s="1"/>
      <c r="IUB180" s="1"/>
      <c r="IUC180" s="1"/>
      <c r="IUD180" s="1"/>
      <c r="IUE180" s="1"/>
      <c r="IUF180" s="1"/>
      <c r="IUG180" s="1"/>
      <c r="IUH180" s="1"/>
      <c r="IUI180" s="1"/>
      <c r="IUJ180" s="1"/>
      <c r="IUK180" s="1"/>
      <c r="IUL180" s="1"/>
      <c r="IUM180" s="1"/>
      <c r="IUN180" s="1"/>
      <c r="IUO180" s="1"/>
      <c r="IUP180" s="1"/>
      <c r="IUQ180" s="1"/>
      <c r="IUR180" s="1"/>
      <c r="IUS180" s="1"/>
      <c r="IUT180" s="1"/>
      <c r="IUU180" s="1"/>
      <c r="IUV180" s="1"/>
      <c r="IUW180" s="1"/>
      <c r="IUX180" s="1"/>
      <c r="IUY180" s="1"/>
      <c r="IUZ180" s="1"/>
      <c r="IVA180" s="1"/>
      <c r="IVB180" s="1"/>
      <c r="IVC180" s="1"/>
      <c r="IVD180" s="1"/>
      <c r="IVE180" s="1"/>
      <c r="IVF180" s="1"/>
      <c r="IVG180" s="1"/>
      <c r="IVH180" s="1"/>
      <c r="IVI180" s="1"/>
      <c r="IVJ180" s="1"/>
      <c r="IVK180" s="1"/>
      <c r="IVL180" s="1"/>
      <c r="IVM180" s="1"/>
      <c r="IVN180" s="1"/>
      <c r="IVO180" s="1"/>
      <c r="IVP180" s="1"/>
      <c r="IVQ180" s="1"/>
      <c r="IVR180" s="1"/>
      <c r="IVS180" s="1"/>
      <c r="IVT180" s="1"/>
      <c r="IVU180" s="1"/>
      <c r="IVV180" s="1"/>
      <c r="IVW180" s="1"/>
      <c r="IVX180" s="1"/>
      <c r="IVY180" s="1"/>
      <c r="IVZ180" s="1"/>
      <c r="IWA180" s="1"/>
      <c r="IWB180" s="1"/>
      <c r="IWC180" s="1"/>
      <c r="IWD180" s="1"/>
      <c r="IWE180" s="1"/>
      <c r="IWF180" s="1"/>
      <c r="IWG180" s="1"/>
      <c r="IWH180" s="1"/>
      <c r="IWI180" s="1"/>
      <c r="IWJ180" s="1"/>
      <c r="IWK180" s="1"/>
      <c r="IWL180" s="1"/>
      <c r="IWM180" s="1"/>
      <c r="IWN180" s="1"/>
      <c r="IWO180" s="1"/>
      <c r="IWP180" s="1"/>
      <c r="IWQ180" s="1"/>
      <c r="IWR180" s="1"/>
      <c r="IWS180" s="1"/>
      <c r="IWT180" s="1"/>
      <c r="IWU180" s="1"/>
      <c r="IWV180" s="1"/>
      <c r="IWW180" s="1"/>
      <c r="IWX180" s="1"/>
      <c r="IWY180" s="1"/>
      <c r="IWZ180" s="1"/>
      <c r="IXA180" s="1"/>
      <c r="IXB180" s="1"/>
      <c r="IXC180" s="1"/>
      <c r="IXD180" s="1"/>
      <c r="IXE180" s="1"/>
      <c r="IXF180" s="1"/>
      <c r="IXG180" s="1"/>
      <c r="IXH180" s="1"/>
      <c r="IXI180" s="1"/>
      <c r="IXJ180" s="1"/>
      <c r="IXK180" s="1"/>
      <c r="IXL180" s="1"/>
      <c r="IXM180" s="1"/>
      <c r="IXN180" s="1"/>
      <c r="IXO180" s="1"/>
      <c r="IXP180" s="1"/>
      <c r="IXQ180" s="1"/>
      <c r="IXR180" s="1"/>
      <c r="IXS180" s="1"/>
      <c r="IXT180" s="1"/>
      <c r="IXU180" s="1"/>
      <c r="IXV180" s="1"/>
      <c r="IXW180" s="1"/>
      <c r="IXX180" s="1"/>
      <c r="IXY180" s="1"/>
      <c r="IXZ180" s="1"/>
      <c r="IYA180" s="1"/>
      <c r="IYB180" s="1"/>
      <c r="IYC180" s="1"/>
      <c r="IYD180" s="1"/>
      <c r="IYE180" s="1"/>
      <c r="IYF180" s="1"/>
      <c r="IYG180" s="1"/>
      <c r="IYH180" s="1"/>
      <c r="IYI180" s="1"/>
      <c r="IYJ180" s="1"/>
      <c r="IYK180" s="1"/>
      <c r="IYL180" s="1"/>
      <c r="IYM180" s="1"/>
      <c r="IYN180" s="1"/>
      <c r="IYO180" s="1"/>
      <c r="IYP180" s="1"/>
      <c r="IYQ180" s="1"/>
      <c r="IYR180" s="1"/>
      <c r="IYS180" s="1"/>
      <c r="IYT180" s="1"/>
      <c r="IYU180" s="1"/>
      <c r="IYV180" s="1"/>
      <c r="IYW180" s="1"/>
      <c r="IYX180" s="1"/>
      <c r="IYY180" s="1"/>
      <c r="IYZ180" s="1"/>
      <c r="IZA180" s="1"/>
      <c r="IZB180" s="1"/>
      <c r="IZC180" s="1"/>
      <c r="IZD180" s="1"/>
      <c r="IZE180" s="1"/>
      <c r="IZF180" s="1"/>
      <c r="IZG180" s="1"/>
      <c r="IZH180" s="1"/>
      <c r="IZI180" s="1"/>
      <c r="IZJ180" s="1"/>
      <c r="IZK180" s="1"/>
      <c r="IZL180" s="1"/>
      <c r="IZM180" s="1"/>
      <c r="IZN180" s="1"/>
      <c r="IZO180" s="1"/>
      <c r="IZP180" s="1"/>
      <c r="IZQ180" s="1"/>
      <c r="IZR180" s="1"/>
      <c r="IZS180" s="1"/>
      <c r="IZT180" s="1"/>
      <c r="IZU180" s="1"/>
      <c r="IZV180" s="1"/>
      <c r="IZW180" s="1"/>
      <c r="IZX180" s="1"/>
      <c r="IZY180" s="1"/>
      <c r="IZZ180" s="1"/>
      <c r="JAA180" s="1"/>
      <c r="JAB180" s="1"/>
      <c r="JAC180" s="1"/>
      <c r="JAD180" s="1"/>
      <c r="JAE180" s="1"/>
      <c r="JAF180" s="1"/>
      <c r="JAG180" s="1"/>
      <c r="JAH180" s="1"/>
      <c r="JAI180" s="1"/>
      <c r="JAJ180" s="1"/>
      <c r="JAK180" s="1"/>
      <c r="JAL180" s="1"/>
      <c r="JAM180" s="1"/>
      <c r="JAN180" s="1"/>
      <c r="JAO180" s="1"/>
      <c r="JAP180" s="1"/>
      <c r="JAQ180" s="1"/>
      <c r="JAR180" s="1"/>
      <c r="JAS180" s="1"/>
      <c r="JAT180" s="1"/>
      <c r="JAU180" s="1"/>
      <c r="JAV180" s="1"/>
      <c r="JAW180" s="1"/>
      <c r="JAX180" s="1"/>
      <c r="JAY180" s="1"/>
      <c r="JAZ180" s="1"/>
      <c r="JBA180" s="1"/>
      <c r="JBB180" s="1"/>
      <c r="JBC180" s="1"/>
      <c r="JBD180" s="1"/>
      <c r="JBE180" s="1"/>
      <c r="JBF180" s="1"/>
      <c r="JBG180" s="1"/>
      <c r="JBH180" s="1"/>
      <c r="JBI180" s="1"/>
      <c r="JBJ180" s="1"/>
      <c r="JBK180" s="1"/>
      <c r="JBL180" s="1"/>
      <c r="JBM180" s="1"/>
      <c r="JBN180" s="1"/>
      <c r="JBO180" s="1"/>
      <c r="JBP180" s="1"/>
      <c r="JBQ180" s="1"/>
      <c r="JBR180" s="1"/>
      <c r="JBS180" s="1"/>
      <c r="JBT180" s="1"/>
      <c r="JBU180" s="1"/>
      <c r="JBV180" s="1"/>
      <c r="JBW180" s="1"/>
      <c r="JBX180" s="1"/>
      <c r="JBY180" s="1"/>
      <c r="JBZ180" s="1"/>
      <c r="JCA180" s="1"/>
      <c r="JCB180" s="1"/>
      <c r="JCC180" s="1"/>
      <c r="JCD180" s="1"/>
      <c r="JCE180" s="1"/>
      <c r="JCF180" s="1"/>
      <c r="JCG180" s="1"/>
      <c r="JCH180" s="1"/>
      <c r="JCI180" s="1"/>
      <c r="JCJ180" s="1"/>
      <c r="JCK180" s="1"/>
      <c r="JCL180" s="1"/>
      <c r="JCM180" s="1"/>
      <c r="JCN180" s="1"/>
      <c r="JCO180" s="1"/>
      <c r="JCP180" s="1"/>
      <c r="JCQ180" s="1"/>
      <c r="JCR180" s="1"/>
      <c r="JCS180" s="1"/>
      <c r="JCT180" s="1"/>
      <c r="JCU180" s="1"/>
      <c r="JCV180" s="1"/>
      <c r="JCW180" s="1"/>
      <c r="JCX180" s="1"/>
      <c r="JCY180" s="1"/>
      <c r="JCZ180" s="1"/>
      <c r="JDA180" s="1"/>
      <c r="JDB180" s="1"/>
      <c r="JDC180" s="1"/>
      <c r="JDD180" s="1"/>
      <c r="JDE180" s="1"/>
      <c r="JDF180" s="1"/>
      <c r="JDG180" s="1"/>
      <c r="JDH180" s="1"/>
      <c r="JDI180" s="1"/>
      <c r="JDJ180" s="1"/>
      <c r="JDK180" s="1"/>
      <c r="JDL180" s="1"/>
      <c r="JDM180" s="1"/>
      <c r="JDN180" s="1"/>
      <c r="JDO180" s="1"/>
      <c r="JDP180" s="1"/>
      <c r="JDQ180" s="1"/>
      <c r="JDR180" s="1"/>
      <c r="JDS180" s="1"/>
      <c r="JDT180" s="1"/>
      <c r="JDU180" s="1"/>
      <c r="JDV180" s="1"/>
      <c r="JDW180" s="1"/>
      <c r="JDX180" s="1"/>
      <c r="JDY180" s="1"/>
      <c r="JDZ180" s="1"/>
      <c r="JEA180" s="1"/>
      <c r="JEB180" s="1"/>
      <c r="JEC180" s="1"/>
      <c r="JED180" s="1"/>
      <c r="JEE180" s="1"/>
      <c r="JEF180" s="1"/>
      <c r="JEG180" s="1"/>
      <c r="JEH180" s="1"/>
      <c r="JEI180" s="1"/>
      <c r="JEJ180" s="1"/>
      <c r="JEK180" s="1"/>
      <c r="JEL180" s="1"/>
      <c r="JEM180" s="1"/>
      <c r="JEN180" s="1"/>
      <c r="JEO180" s="1"/>
      <c r="JEP180" s="1"/>
      <c r="JEQ180" s="1"/>
      <c r="JER180" s="1"/>
      <c r="JES180" s="1"/>
      <c r="JET180" s="1"/>
      <c r="JEU180" s="1"/>
      <c r="JEV180" s="1"/>
      <c r="JEW180" s="1"/>
      <c r="JEX180" s="1"/>
      <c r="JEY180" s="1"/>
      <c r="JEZ180" s="1"/>
      <c r="JFA180" s="1"/>
      <c r="JFB180" s="1"/>
      <c r="JFC180" s="1"/>
      <c r="JFD180" s="1"/>
      <c r="JFE180" s="1"/>
      <c r="JFF180" s="1"/>
      <c r="JFG180" s="1"/>
      <c r="JFH180" s="1"/>
      <c r="JFI180" s="1"/>
      <c r="JFJ180" s="1"/>
      <c r="JFK180" s="1"/>
      <c r="JFL180" s="1"/>
      <c r="JFM180" s="1"/>
      <c r="JFN180" s="1"/>
      <c r="JFO180" s="1"/>
      <c r="JFP180" s="1"/>
      <c r="JFQ180" s="1"/>
      <c r="JFR180" s="1"/>
      <c r="JFS180" s="1"/>
      <c r="JFT180" s="1"/>
      <c r="JFU180" s="1"/>
      <c r="JFV180" s="1"/>
      <c r="JFW180" s="1"/>
      <c r="JFX180" s="1"/>
      <c r="JFY180" s="1"/>
      <c r="JFZ180" s="1"/>
      <c r="JGA180" s="1"/>
      <c r="JGB180" s="1"/>
      <c r="JGC180" s="1"/>
      <c r="JGD180" s="1"/>
      <c r="JGE180" s="1"/>
      <c r="JGF180" s="1"/>
      <c r="JGG180" s="1"/>
      <c r="JGH180" s="1"/>
      <c r="JGI180" s="1"/>
      <c r="JGJ180" s="1"/>
      <c r="JGK180" s="1"/>
      <c r="JGL180" s="1"/>
      <c r="JGM180" s="1"/>
      <c r="JGN180" s="1"/>
      <c r="JGO180" s="1"/>
      <c r="JGP180" s="1"/>
      <c r="JGQ180" s="1"/>
      <c r="JGR180" s="1"/>
      <c r="JGS180" s="1"/>
      <c r="JGT180" s="1"/>
      <c r="JGU180" s="1"/>
      <c r="JGV180" s="1"/>
      <c r="JGW180" s="1"/>
      <c r="JGX180" s="1"/>
      <c r="JGY180" s="1"/>
      <c r="JGZ180" s="1"/>
      <c r="JHA180" s="1"/>
      <c r="JHB180" s="1"/>
      <c r="JHC180" s="1"/>
      <c r="JHD180" s="1"/>
      <c r="JHE180" s="1"/>
      <c r="JHF180" s="1"/>
      <c r="JHG180" s="1"/>
      <c r="JHH180" s="1"/>
      <c r="JHI180" s="1"/>
      <c r="JHJ180" s="1"/>
      <c r="JHK180" s="1"/>
      <c r="JHL180" s="1"/>
      <c r="JHM180" s="1"/>
      <c r="JHN180" s="1"/>
      <c r="JHO180" s="1"/>
      <c r="JHP180" s="1"/>
      <c r="JHQ180" s="1"/>
      <c r="JHR180" s="1"/>
      <c r="JHS180" s="1"/>
      <c r="JHT180" s="1"/>
      <c r="JHU180" s="1"/>
      <c r="JHV180" s="1"/>
      <c r="JHW180" s="1"/>
      <c r="JHX180" s="1"/>
      <c r="JHY180" s="1"/>
      <c r="JHZ180" s="1"/>
      <c r="JIA180" s="1"/>
      <c r="JIB180" s="1"/>
      <c r="JIC180" s="1"/>
      <c r="JID180" s="1"/>
      <c r="JIE180" s="1"/>
      <c r="JIF180" s="1"/>
      <c r="JIG180" s="1"/>
      <c r="JIH180" s="1"/>
      <c r="JII180" s="1"/>
      <c r="JIJ180" s="1"/>
      <c r="JIK180" s="1"/>
      <c r="JIL180" s="1"/>
      <c r="JIM180" s="1"/>
      <c r="JIN180" s="1"/>
      <c r="JIO180" s="1"/>
      <c r="JIP180" s="1"/>
      <c r="JIQ180" s="1"/>
      <c r="JIR180" s="1"/>
      <c r="JIS180" s="1"/>
      <c r="JIT180" s="1"/>
      <c r="JIU180" s="1"/>
      <c r="JIV180" s="1"/>
      <c r="JIW180" s="1"/>
      <c r="JIX180" s="1"/>
      <c r="JIY180" s="1"/>
      <c r="JIZ180" s="1"/>
      <c r="JJA180" s="1"/>
      <c r="JJB180" s="1"/>
      <c r="JJC180" s="1"/>
      <c r="JJD180" s="1"/>
      <c r="JJE180" s="1"/>
      <c r="JJF180" s="1"/>
      <c r="JJG180" s="1"/>
      <c r="JJH180" s="1"/>
      <c r="JJI180" s="1"/>
      <c r="JJJ180" s="1"/>
      <c r="JJK180" s="1"/>
      <c r="JJL180" s="1"/>
      <c r="JJM180" s="1"/>
      <c r="JJN180" s="1"/>
      <c r="JJO180" s="1"/>
      <c r="JJP180" s="1"/>
      <c r="JJQ180" s="1"/>
      <c r="JJR180" s="1"/>
      <c r="JJS180" s="1"/>
      <c r="JJT180" s="1"/>
      <c r="JJU180" s="1"/>
      <c r="JJV180" s="1"/>
      <c r="JJW180" s="1"/>
      <c r="JJX180" s="1"/>
      <c r="JJY180" s="1"/>
      <c r="JJZ180" s="1"/>
      <c r="JKA180" s="1"/>
      <c r="JKB180" s="1"/>
      <c r="JKC180" s="1"/>
      <c r="JKD180" s="1"/>
      <c r="JKE180" s="1"/>
      <c r="JKF180" s="1"/>
      <c r="JKG180" s="1"/>
      <c r="JKH180" s="1"/>
      <c r="JKI180" s="1"/>
      <c r="JKJ180" s="1"/>
      <c r="JKK180" s="1"/>
      <c r="JKL180" s="1"/>
      <c r="JKM180" s="1"/>
      <c r="JKN180" s="1"/>
      <c r="JKO180" s="1"/>
      <c r="JKP180" s="1"/>
      <c r="JKQ180" s="1"/>
      <c r="JKR180" s="1"/>
      <c r="JKS180" s="1"/>
      <c r="JKT180" s="1"/>
      <c r="JKU180" s="1"/>
      <c r="JKV180" s="1"/>
      <c r="JKW180" s="1"/>
      <c r="JKX180" s="1"/>
      <c r="JKY180" s="1"/>
      <c r="JKZ180" s="1"/>
      <c r="JLA180" s="1"/>
      <c r="JLB180" s="1"/>
      <c r="JLC180" s="1"/>
      <c r="JLD180" s="1"/>
      <c r="JLE180" s="1"/>
      <c r="JLF180" s="1"/>
      <c r="JLG180" s="1"/>
      <c r="JLH180" s="1"/>
      <c r="JLI180" s="1"/>
      <c r="JLJ180" s="1"/>
      <c r="JLK180" s="1"/>
      <c r="JLL180" s="1"/>
      <c r="JLM180" s="1"/>
      <c r="JLN180" s="1"/>
      <c r="JLO180" s="1"/>
      <c r="JLP180" s="1"/>
      <c r="JLQ180" s="1"/>
      <c r="JLR180" s="1"/>
      <c r="JLS180" s="1"/>
      <c r="JLT180" s="1"/>
      <c r="JLU180" s="1"/>
      <c r="JLV180" s="1"/>
      <c r="JLW180" s="1"/>
      <c r="JLX180" s="1"/>
      <c r="JLY180" s="1"/>
      <c r="JLZ180" s="1"/>
      <c r="JMA180" s="1"/>
      <c r="JMB180" s="1"/>
      <c r="JMC180" s="1"/>
      <c r="JMD180" s="1"/>
      <c r="JME180" s="1"/>
      <c r="JMF180" s="1"/>
      <c r="JMG180" s="1"/>
      <c r="JMH180" s="1"/>
      <c r="JMI180" s="1"/>
      <c r="JMJ180" s="1"/>
      <c r="JMK180" s="1"/>
      <c r="JML180" s="1"/>
      <c r="JMM180" s="1"/>
      <c r="JMN180" s="1"/>
      <c r="JMO180" s="1"/>
      <c r="JMP180" s="1"/>
      <c r="JMQ180" s="1"/>
      <c r="JMR180" s="1"/>
      <c r="JMS180" s="1"/>
      <c r="JMT180" s="1"/>
      <c r="JMU180" s="1"/>
      <c r="JMV180" s="1"/>
      <c r="JMW180" s="1"/>
      <c r="JMX180" s="1"/>
      <c r="JMY180" s="1"/>
      <c r="JMZ180" s="1"/>
      <c r="JNA180" s="1"/>
      <c r="JNB180" s="1"/>
      <c r="JNC180" s="1"/>
      <c r="JND180" s="1"/>
      <c r="JNE180" s="1"/>
      <c r="JNF180" s="1"/>
      <c r="JNG180" s="1"/>
      <c r="JNH180" s="1"/>
      <c r="JNI180" s="1"/>
      <c r="JNJ180" s="1"/>
      <c r="JNK180" s="1"/>
      <c r="JNL180" s="1"/>
      <c r="JNM180" s="1"/>
      <c r="JNN180" s="1"/>
      <c r="JNO180" s="1"/>
      <c r="JNP180" s="1"/>
      <c r="JNQ180" s="1"/>
      <c r="JNR180" s="1"/>
      <c r="JNS180" s="1"/>
      <c r="JNT180" s="1"/>
      <c r="JNU180" s="1"/>
      <c r="JNV180" s="1"/>
      <c r="JNW180" s="1"/>
      <c r="JNX180" s="1"/>
      <c r="JNY180" s="1"/>
      <c r="JNZ180" s="1"/>
      <c r="JOA180" s="1"/>
      <c r="JOB180" s="1"/>
      <c r="JOC180" s="1"/>
      <c r="JOD180" s="1"/>
      <c r="JOE180" s="1"/>
      <c r="JOF180" s="1"/>
      <c r="JOG180" s="1"/>
      <c r="JOH180" s="1"/>
      <c r="JOI180" s="1"/>
      <c r="JOJ180" s="1"/>
      <c r="JOK180" s="1"/>
      <c r="JOL180" s="1"/>
      <c r="JOM180" s="1"/>
      <c r="JON180" s="1"/>
      <c r="JOO180" s="1"/>
      <c r="JOP180" s="1"/>
      <c r="JOQ180" s="1"/>
      <c r="JOR180" s="1"/>
      <c r="JOS180" s="1"/>
      <c r="JOT180" s="1"/>
      <c r="JOU180" s="1"/>
      <c r="JOV180" s="1"/>
      <c r="JOW180" s="1"/>
      <c r="JOX180" s="1"/>
      <c r="JOY180" s="1"/>
      <c r="JOZ180" s="1"/>
      <c r="JPA180" s="1"/>
      <c r="JPB180" s="1"/>
      <c r="JPC180" s="1"/>
      <c r="JPD180" s="1"/>
      <c r="JPE180" s="1"/>
      <c r="JPF180" s="1"/>
      <c r="JPG180" s="1"/>
      <c r="JPH180" s="1"/>
      <c r="JPI180" s="1"/>
      <c r="JPJ180" s="1"/>
      <c r="JPK180" s="1"/>
      <c r="JPL180" s="1"/>
      <c r="JPM180" s="1"/>
      <c r="JPN180" s="1"/>
      <c r="JPO180" s="1"/>
      <c r="JPP180" s="1"/>
      <c r="JPQ180" s="1"/>
      <c r="JPR180" s="1"/>
      <c r="JPS180" s="1"/>
      <c r="JPT180" s="1"/>
      <c r="JPU180" s="1"/>
      <c r="JPV180" s="1"/>
      <c r="JPW180" s="1"/>
      <c r="JPX180" s="1"/>
      <c r="JPY180" s="1"/>
      <c r="JPZ180" s="1"/>
      <c r="JQA180" s="1"/>
      <c r="JQB180" s="1"/>
      <c r="JQC180" s="1"/>
      <c r="JQD180" s="1"/>
      <c r="JQE180" s="1"/>
      <c r="JQF180" s="1"/>
      <c r="JQG180" s="1"/>
      <c r="JQH180" s="1"/>
      <c r="JQI180" s="1"/>
      <c r="JQJ180" s="1"/>
      <c r="JQK180" s="1"/>
      <c r="JQL180" s="1"/>
      <c r="JQM180" s="1"/>
      <c r="JQN180" s="1"/>
      <c r="JQO180" s="1"/>
      <c r="JQP180" s="1"/>
      <c r="JQQ180" s="1"/>
      <c r="JQR180" s="1"/>
      <c r="JQS180" s="1"/>
      <c r="JQT180" s="1"/>
      <c r="JQU180" s="1"/>
      <c r="JQV180" s="1"/>
      <c r="JQW180" s="1"/>
      <c r="JQX180" s="1"/>
      <c r="JQY180" s="1"/>
      <c r="JQZ180" s="1"/>
      <c r="JRA180" s="1"/>
      <c r="JRB180" s="1"/>
      <c r="JRC180" s="1"/>
      <c r="JRD180" s="1"/>
      <c r="JRE180" s="1"/>
      <c r="JRF180" s="1"/>
      <c r="JRG180" s="1"/>
      <c r="JRH180" s="1"/>
      <c r="JRI180" s="1"/>
      <c r="JRJ180" s="1"/>
      <c r="JRK180" s="1"/>
      <c r="JRL180" s="1"/>
      <c r="JRM180" s="1"/>
      <c r="JRN180" s="1"/>
      <c r="JRO180" s="1"/>
      <c r="JRP180" s="1"/>
      <c r="JRQ180" s="1"/>
      <c r="JRR180" s="1"/>
      <c r="JRS180" s="1"/>
      <c r="JRT180" s="1"/>
      <c r="JRU180" s="1"/>
      <c r="JRV180" s="1"/>
      <c r="JRW180" s="1"/>
      <c r="JRX180" s="1"/>
      <c r="JRY180" s="1"/>
      <c r="JRZ180" s="1"/>
      <c r="JSA180" s="1"/>
      <c r="JSB180" s="1"/>
      <c r="JSC180" s="1"/>
      <c r="JSD180" s="1"/>
      <c r="JSE180" s="1"/>
      <c r="JSF180" s="1"/>
      <c r="JSG180" s="1"/>
      <c r="JSH180" s="1"/>
      <c r="JSI180" s="1"/>
      <c r="JSJ180" s="1"/>
      <c r="JSK180" s="1"/>
      <c r="JSL180" s="1"/>
      <c r="JSM180" s="1"/>
      <c r="JSN180" s="1"/>
      <c r="JSO180" s="1"/>
      <c r="JSP180" s="1"/>
      <c r="JSQ180" s="1"/>
      <c r="JSR180" s="1"/>
      <c r="JSS180" s="1"/>
      <c r="JST180" s="1"/>
      <c r="JSU180" s="1"/>
      <c r="JSV180" s="1"/>
      <c r="JSW180" s="1"/>
      <c r="JSX180" s="1"/>
      <c r="JSY180" s="1"/>
      <c r="JSZ180" s="1"/>
      <c r="JTA180" s="1"/>
      <c r="JTB180" s="1"/>
      <c r="JTC180" s="1"/>
      <c r="JTD180" s="1"/>
      <c r="JTE180" s="1"/>
      <c r="JTF180" s="1"/>
      <c r="JTG180" s="1"/>
      <c r="JTH180" s="1"/>
      <c r="JTI180" s="1"/>
      <c r="JTJ180" s="1"/>
      <c r="JTK180" s="1"/>
      <c r="JTL180" s="1"/>
      <c r="JTM180" s="1"/>
      <c r="JTN180" s="1"/>
      <c r="JTO180" s="1"/>
      <c r="JTP180" s="1"/>
      <c r="JTQ180" s="1"/>
      <c r="JTR180" s="1"/>
      <c r="JTS180" s="1"/>
      <c r="JTT180" s="1"/>
      <c r="JTU180" s="1"/>
      <c r="JTV180" s="1"/>
      <c r="JTW180" s="1"/>
      <c r="JTX180" s="1"/>
      <c r="JTY180" s="1"/>
      <c r="JTZ180" s="1"/>
      <c r="JUA180" s="1"/>
      <c r="JUB180" s="1"/>
      <c r="JUC180" s="1"/>
      <c r="JUD180" s="1"/>
      <c r="JUE180" s="1"/>
      <c r="JUF180" s="1"/>
      <c r="JUG180" s="1"/>
      <c r="JUH180" s="1"/>
      <c r="JUI180" s="1"/>
      <c r="JUJ180" s="1"/>
      <c r="JUK180" s="1"/>
      <c r="JUL180" s="1"/>
      <c r="JUM180" s="1"/>
      <c r="JUN180" s="1"/>
      <c r="JUO180" s="1"/>
      <c r="JUP180" s="1"/>
      <c r="JUQ180" s="1"/>
      <c r="JUR180" s="1"/>
      <c r="JUS180" s="1"/>
      <c r="JUT180" s="1"/>
      <c r="JUU180" s="1"/>
      <c r="JUV180" s="1"/>
      <c r="JUW180" s="1"/>
      <c r="JUX180" s="1"/>
      <c r="JUY180" s="1"/>
      <c r="JUZ180" s="1"/>
      <c r="JVA180" s="1"/>
      <c r="JVB180" s="1"/>
      <c r="JVC180" s="1"/>
      <c r="JVD180" s="1"/>
      <c r="JVE180" s="1"/>
      <c r="JVF180" s="1"/>
      <c r="JVG180" s="1"/>
      <c r="JVH180" s="1"/>
      <c r="JVI180" s="1"/>
      <c r="JVJ180" s="1"/>
      <c r="JVK180" s="1"/>
      <c r="JVL180" s="1"/>
      <c r="JVM180" s="1"/>
      <c r="JVN180" s="1"/>
      <c r="JVO180" s="1"/>
      <c r="JVP180" s="1"/>
      <c r="JVQ180" s="1"/>
      <c r="JVR180" s="1"/>
      <c r="JVS180" s="1"/>
      <c r="JVT180" s="1"/>
      <c r="JVU180" s="1"/>
      <c r="JVV180" s="1"/>
      <c r="JVW180" s="1"/>
      <c r="JVX180" s="1"/>
      <c r="JVY180" s="1"/>
      <c r="JVZ180" s="1"/>
      <c r="JWA180" s="1"/>
      <c r="JWB180" s="1"/>
      <c r="JWC180" s="1"/>
      <c r="JWD180" s="1"/>
      <c r="JWE180" s="1"/>
      <c r="JWF180" s="1"/>
      <c r="JWG180" s="1"/>
      <c r="JWH180" s="1"/>
      <c r="JWI180" s="1"/>
      <c r="JWJ180" s="1"/>
      <c r="JWK180" s="1"/>
      <c r="JWL180" s="1"/>
      <c r="JWM180" s="1"/>
      <c r="JWN180" s="1"/>
      <c r="JWO180" s="1"/>
      <c r="JWP180" s="1"/>
      <c r="JWQ180" s="1"/>
      <c r="JWR180" s="1"/>
      <c r="JWS180" s="1"/>
      <c r="JWT180" s="1"/>
      <c r="JWU180" s="1"/>
      <c r="JWV180" s="1"/>
      <c r="JWW180" s="1"/>
      <c r="JWX180" s="1"/>
      <c r="JWY180" s="1"/>
      <c r="JWZ180" s="1"/>
      <c r="JXA180" s="1"/>
      <c r="JXB180" s="1"/>
      <c r="JXC180" s="1"/>
      <c r="JXD180" s="1"/>
      <c r="JXE180" s="1"/>
      <c r="JXF180" s="1"/>
      <c r="JXG180" s="1"/>
      <c r="JXH180" s="1"/>
      <c r="JXI180" s="1"/>
      <c r="JXJ180" s="1"/>
      <c r="JXK180" s="1"/>
      <c r="JXL180" s="1"/>
      <c r="JXM180" s="1"/>
      <c r="JXN180" s="1"/>
      <c r="JXO180" s="1"/>
      <c r="JXP180" s="1"/>
      <c r="JXQ180" s="1"/>
      <c r="JXR180" s="1"/>
      <c r="JXS180" s="1"/>
      <c r="JXT180" s="1"/>
      <c r="JXU180" s="1"/>
      <c r="JXV180" s="1"/>
      <c r="JXW180" s="1"/>
      <c r="JXX180" s="1"/>
      <c r="JXY180" s="1"/>
      <c r="JXZ180" s="1"/>
      <c r="JYA180" s="1"/>
      <c r="JYB180" s="1"/>
      <c r="JYC180" s="1"/>
      <c r="JYD180" s="1"/>
      <c r="JYE180" s="1"/>
      <c r="JYF180" s="1"/>
      <c r="JYG180" s="1"/>
      <c r="JYH180" s="1"/>
      <c r="JYI180" s="1"/>
      <c r="JYJ180" s="1"/>
      <c r="JYK180" s="1"/>
      <c r="JYL180" s="1"/>
      <c r="JYM180" s="1"/>
      <c r="JYN180" s="1"/>
      <c r="JYO180" s="1"/>
      <c r="JYP180" s="1"/>
      <c r="JYQ180" s="1"/>
      <c r="JYR180" s="1"/>
      <c r="JYS180" s="1"/>
      <c r="JYT180" s="1"/>
      <c r="JYU180" s="1"/>
      <c r="JYV180" s="1"/>
      <c r="JYW180" s="1"/>
      <c r="JYX180" s="1"/>
      <c r="JYY180" s="1"/>
      <c r="JYZ180" s="1"/>
      <c r="JZA180" s="1"/>
      <c r="JZB180" s="1"/>
      <c r="JZC180" s="1"/>
      <c r="JZD180" s="1"/>
      <c r="JZE180" s="1"/>
      <c r="JZF180" s="1"/>
      <c r="JZG180" s="1"/>
      <c r="JZH180" s="1"/>
      <c r="JZI180" s="1"/>
      <c r="JZJ180" s="1"/>
      <c r="JZK180" s="1"/>
      <c r="JZL180" s="1"/>
      <c r="JZM180" s="1"/>
      <c r="JZN180" s="1"/>
      <c r="JZO180" s="1"/>
      <c r="JZP180" s="1"/>
      <c r="JZQ180" s="1"/>
      <c r="JZR180" s="1"/>
      <c r="JZS180" s="1"/>
      <c r="JZT180" s="1"/>
      <c r="JZU180" s="1"/>
      <c r="JZV180" s="1"/>
      <c r="JZW180" s="1"/>
      <c r="JZX180" s="1"/>
      <c r="JZY180" s="1"/>
      <c r="JZZ180" s="1"/>
      <c r="KAA180" s="1"/>
      <c r="KAB180" s="1"/>
      <c r="KAC180" s="1"/>
      <c r="KAD180" s="1"/>
      <c r="KAE180" s="1"/>
      <c r="KAF180" s="1"/>
      <c r="KAG180" s="1"/>
      <c r="KAH180" s="1"/>
      <c r="KAI180" s="1"/>
      <c r="KAJ180" s="1"/>
      <c r="KAK180" s="1"/>
      <c r="KAL180" s="1"/>
      <c r="KAM180" s="1"/>
      <c r="KAN180" s="1"/>
      <c r="KAO180" s="1"/>
      <c r="KAP180" s="1"/>
      <c r="KAQ180" s="1"/>
      <c r="KAR180" s="1"/>
      <c r="KAS180" s="1"/>
      <c r="KAT180" s="1"/>
      <c r="KAU180" s="1"/>
      <c r="KAV180" s="1"/>
      <c r="KAW180" s="1"/>
      <c r="KAX180" s="1"/>
      <c r="KAY180" s="1"/>
      <c r="KAZ180" s="1"/>
      <c r="KBA180" s="1"/>
      <c r="KBB180" s="1"/>
      <c r="KBC180" s="1"/>
      <c r="KBD180" s="1"/>
      <c r="KBE180" s="1"/>
      <c r="KBF180" s="1"/>
      <c r="KBG180" s="1"/>
      <c r="KBH180" s="1"/>
      <c r="KBI180" s="1"/>
      <c r="KBJ180" s="1"/>
      <c r="KBK180" s="1"/>
      <c r="KBL180" s="1"/>
      <c r="KBM180" s="1"/>
      <c r="KBN180" s="1"/>
      <c r="KBO180" s="1"/>
      <c r="KBP180" s="1"/>
      <c r="KBQ180" s="1"/>
      <c r="KBR180" s="1"/>
      <c r="KBS180" s="1"/>
      <c r="KBT180" s="1"/>
      <c r="KBU180" s="1"/>
      <c r="KBV180" s="1"/>
      <c r="KBW180" s="1"/>
      <c r="KBX180" s="1"/>
      <c r="KBY180" s="1"/>
      <c r="KBZ180" s="1"/>
      <c r="KCA180" s="1"/>
      <c r="KCB180" s="1"/>
      <c r="KCC180" s="1"/>
      <c r="KCD180" s="1"/>
      <c r="KCE180" s="1"/>
      <c r="KCF180" s="1"/>
      <c r="KCG180" s="1"/>
      <c r="KCH180" s="1"/>
      <c r="KCI180" s="1"/>
      <c r="KCJ180" s="1"/>
      <c r="KCK180" s="1"/>
      <c r="KCL180" s="1"/>
      <c r="KCM180" s="1"/>
      <c r="KCN180" s="1"/>
      <c r="KCO180" s="1"/>
      <c r="KCP180" s="1"/>
      <c r="KCQ180" s="1"/>
      <c r="KCR180" s="1"/>
      <c r="KCS180" s="1"/>
      <c r="KCT180" s="1"/>
      <c r="KCU180" s="1"/>
      <c r="KCV180" s="1"/>
      <c r="KCW180" s="1"/>
      <c r="KCX180" s="1"/>
      <c r="KCY180" s="1"/>
      <c r="KCZ180" s="1"/>
      <c r="KDA180" s="1"/>
      <c r="KDB180" s="1"/>
      <c r="KDC180" s="1"/>
      <c r="KDD180" s="1"/>
      <c r="KDE180" s="1"/>
      <c r="KDF180" s="1"/>
      <c r="KDG180" s="1"/>
      <c r="KDH180" s="1"/>
      <c r="KDI180" s="1"/>
      <c r="KDJ180" s="1"/>
      <c r="KDK180" s="1"/>
      <c r="KDL180" s="1"/>
      <c r="KDM180" s="1"/>
      <c r="KDN180" s="1"/>
      <c r="KDO180" s="1"/>
      <c r="KDP180" s="1"/>
      <c r="KDQ180" s="1"/>
      <c r="KDR180" s="1"/>
      <c r="KDS180" s="1"/>
      <c r="KDT180" s="1"/>
      <c r="KDU180" s="1"/>
      <c r="KDV180" s="1"/>
      <c r="KDW180" s="1"/>
      <c r="KDX180" s="1"/>
      <c r="KDY180" s="1"/>
      <c r="KDZ180" s="1"/>
      <c r="KEA180" s="1"/>
      <c r="KEB180" s="1"/>
      <c r="KEC180" s="1"/>
      <c r="KED180" s="1"/>
      <c r="KEE180" s="1"/>
      <c r="KEF180" s="1"/>
      <c r="KEG180" s="1"/>
      <c r="KEH180" s="1"/>
      <c r="KEI180" s="1"/>
      <c r="KEJ180" s="1"/>
      <c r="KEK180" s="1"/>
      <c r="KEL180" s="1"/>
      <c r="KEM180" s="1"/>
      <c r="KEN180" s="1"/>
      <c r="KEO180" s="1"/>
      <c r="KEP180" s="1"/>
      <c r="KEQ180" s="1"/>
      <c r="KER180" s="1"/>
      <c r="KES180" s="1"/>
      <c r="KET180" s="1"/>
      <c r="KEU180" s="1"/>
      <c r="KEV180" s="1"/>
      <c r="KEW180" s="1"/>
      <c r="KEX180" s="1"/>
      <c r="KEY180" s="1"/>
      <c r="KEZ180" s="1"/>
      <c r="KFA180" s="1"/>
      <c r="KFB180" s="1"/>
      <c r="KFC180" s="1"/>
      <c r="KFD180" s="1"/>
      <c r="KFE180" s="1"/>
      <c r="KFF180" s="1"/>
      <c r="KFG180" s="1"/>
      <c r="KFH180" s="1"/>
      <c r="KFI180" s="1"/>
      <c r="KFJ180" s="1"/>
      <c r="KFK180" s="1"/>
      <c r="KFL180" s="1"/>
      <c r="KFM180" s="1"/>
      <c r="KFN180" s="1"/>
      <c r="KFO180" s="1"/>
      <c r="KFP180" s="1"/>
      <c r="KFQ180" s="1"/>
      <c r="KFR180" s="1"/>
      <c r="KFS180" s="1"/>
      <c r="KFT180" s="1"/>
      <c r="KFU180" s="1"/>
      <c r="KFV180" s="1"/>
      <c r="KFW180" s="1"/>
      <c r="KFX180" s="1"/>
      <c r="KFY180" s="1"/>
      <c r="KFZ180" s="1"/>
      <c r="KGA180" s="1"/>
      <c r="KGB180" s="1"/>
      <c r="KGC180" s="1"/>
      <c r="KGD180" s="1"/>
      <c r="KGE180" s="1"/>
      <c r="KGF180" s="1"/>
      <c r="KGG180" s="1"/>
      <c r="KGH180" s="1"/>
      <c r="KGI180" s="1"/>
      <c r="KGJ180" s="1"/>
      <c r="KGK180" s="1"/>
      <c r="KGL180" s="1"/>
      <c r="KGM180" s="1"/>
      <c r="KGN180" s="1"/>
      <c r="KGO180" s="1"/>
      <c r="KGP180" s="1"/>
      <c r="KGQ180" s="1"/>
      <c r="KGR180" s="1"/>
      <c r="KGS180" s="1"/>
      <c r="KGT180" s="1"/>
      <c r="KGU180" s="1"/>
      <c r="KGV180" s="1"/>
      <c r="KGW180" s="1"/>
      <c r="KGX180" s="1"/>
      <c r="KGY180" s="1"/>
      <c r="KGZ180" s="1"/>
      <c r="KHA180" s="1"/>
      <c r="KHB180" s="1"/>
      <c r="KHC180" s="1"/>
      <c r="KHD180" s="1"/>
      <c r="KHE180" s="1"/>
      <c r="KHF180" s="1"/>
      <c r="KHG180" s="1"/>
      <c r="KHH180" s="1"/>
      <c r="KHI180" s="1"/>
      <c r="KHJ180" s="1"/>
      <c r="KHK180" s="1"/>
      <c r="KHL180" s="1"/>
      <c r="KHM180" s="1"/>
      <c r="KHN180" s="1"/>
      <c r="KHO180" s="1"/>
      <c r="KHP180" s="1"/>
      <c r="KHQ180" s="1"/>
      <c r="KHR180" s="1"/>
      <c r="KHS180" s="1"/>
      <c r="KHT180" s="1"/>
      <c r="KHU180" s="1"/>
      <c r="KHV180" s="1"/>
      <c r="KHW180" s="1"/>
      <c r="KHX180" s="1"/>
      <c r="KHY180" s="1"/>
      <c r="KHZ180" s="1"/>
      <c r="KIA180" s="1"/>
      <c r="KIB180" s="1"/>
      <c r="KIC180" s="1"/>
      <c r="KID180" s="1"/>
      <c r="KIE180" s="1"/>
      <c r="KIF180" s="1"/>
      <c r="KIG180" s="1"/>
      <c r="KIH180" s="1"/>
      <c r="KII180" s="1"/>
      <c r="KIJ180" s="1"/>
      <c r="KIK180" s="1"/>
      <c r="KIL180" s="1"/>
      <c r="KIM180" s="1"/>
      <c r="KIN180" s="1"/>
      <c r="KIO180" s="1"/>
      <c r="KIP180" s="1"/>
      <c r="KIQ180" s="1"/>
      <c r="KIR180" s="1"/>
      <c r="KIS180" s="1"/>
      <c r="KIT180" s="1"/>
      <c r="KIU180" s="1"/>
      <c r="KIV180" s="1"/>
      <c r="KIW180" s="1"/>
      <c r="KIX180" s="1"/>
      <c r="KIY180" s="1"/>
      <c r="KIZ180" s="1"/>
      <c r="KJA180" s="1"/>
      <c r="KJB180" s="1"/>
      <c r="KJC180" s="1"/>
      <c r="KJD180" s="1"/>
      <c r="KJE180" s="1"/>
      <c r="KJF180" s="1"/>
      <c r="KJG180" s="1"/>
      <c r="KJH180" s="1"/>
      <c r="KJI180" s="1"/>
      <c r="KJJ180" s="1"/>
      <c r="KJK180" s="1"/>
      <c r="KJL180" s="1"/>
      <c r="KJM180" s="1"/>
      <c r="KJN180" s="1"/>
      <c r="KJO180" s="1"/>
      <c r="KJP180" s="1"/>
      <c r="KJQ180" s="1"/>
      <c r="KJR180" s="1"/>
      <c r="KJS180" s="1"/>
      <c r="KJT180" s="1"/>
      <c r="KJU180" s="1"/>
      <c r="KJV180" s="1"/>
      <c r="KJW180" s="1"/>
      <c r="KJX180" s="1"/>
      <c r="KJY180" s="1"/>
      <c r="KJZ180" s="1"/>
      <c r="KKA180" s="1"/>
      <c r="KKB180" s="1"/>
      <c r="KKC180" s="1"/>
      <c r="KKD180" s="1"/>
      <c r="KKE180" s="1"/>
      <c r="KKF180" s="1"/>
      <c r="KKG180" s="1"/>
      <c r="KKH180" s="1"/>
      <c r="KKI180" s="1"/>
      <c r="KKJ180" s="1"/>
      <c r="KKK180" s="1"/>
      <c r="KKL180" s="1"/>
      <c r="KKM180" s="1"/>
      <c r="KKN180" s="1"/>
      <c r="KKO180" s="1"/>
      <c r="KKP180" s="1"/>
      <c r="KKQ180" s="1"/>
      <c r="KKR180" s="1"/>
      <c r="KKS180" s="1"/>
      <c r="KKT180" s="1"/>
      <c r="KKU180" s="1"/>
      <c r="KKV180" s="1"/>
      <c r="KKW180" s="1"/>
      <c r="KKX180" s="1"/>
      <c r="KKY180" s="1"/>
      <c r="KKZ180" s="1"/>
      <c r="KLA180" s="1"/>
      <c r="KLB180" s="1"/>
      <c r="KLC180" s="1"/>
      <c r="KLD180" s="1"/>
      <c r="KLE180" s="1"/>
      <c r="KLF180" s="1"/>
      <c r="KLG180" s="1"/>
      <c r="KLH180" s="1"/>
      <c r="KLI180" s="1"/>
      <c r="KLJ180" s="1"/>
      <c r="KLK180" s="1"/>
      <c r="KLL180" s="1"/>
      <c r="KLM180" s="1"/>
      <c r="KLN180" s="1"/>
      <c r="KLO180" s="1"/>
      <c r="KLP180" s="1"/>
      <c r="KLQ180" s="1"/>
      <c r="KLR180" s="1"/>
      <c r="KLS180" s="1"/>
      <c r="KLT180" s="1"/>
      <c r="KLU180" s="1"/>
      <c r="KLV180" s="1"/>
      <c r="KLW180" s="1"/>
      <c r="KLX180" s="1"/>
      <c r="KLY180" s="1"/>
      <c r="KLZ180" s="1"/>
      <c r="KMA180" s="1"/>
      <c r="KMB180" s="1"/>
      <c r="KMC180" s="1"/>
      <c r="KMD180" s="1"/>
      <c r="KME180" s="1"/>
      <c r="KMF180" s="1"/>
      <c r="KMG180" s="1"/>
      <c r="KMH180" s="1"/>
      <c r="KMI180" s="1"/>
      <c r="KMJ180" s="1"/>
      <c r="KMK180" s="1"/>
      <c r="KML180" s="1"/>
      <c r="KMM180" s="1"/>
      <c r="KMN180" s="1"/>
      <c r="KMO180" s="1"/>
      <c r="KMP180" s="1"/>
      <c r="KMQ180" s="1"/>
      <c r="KMR180" s="1"/>
      <c r="KMS180" s="1"/>
      <c r="KMT180" s="1"/>
      <c r="KMU180" s="1"/>
      <c r="KMV180" s="1"/>
      <c r="KMW180" s="1"/>
      <c r="KMX180" s="1"/>
      <c r="KMY180" s="1"/>
      <c r="KMZ180" s="1"/>
      <c r="KNA180" s="1"/>
      <c r="KNB180" s="1"/>
      <c r="KNC180" s="1"/>
      <c r="KND180" s="1"/>
      <c r="KNE180" s="1"/>
      <c r="KNF180" s="1"/>
      <c r="KNG180" s="1"/>
      <c r="KNH180" s="1"/>
      <c r="KNI180" s="1"/>
      <c r="KNJ180" s="1"/>
      <c r="KNK180" s="1"/>
      <c r="KNL180" s="1"/>
      <c r="KNM180" s="1"/>
      <c r="KNN180" s="1"/>
      <c r="KNO180" s="1"/>
      <c r="KNP180" s="1"/>
      <c r="KNQ180" s="1"/>
      <c r="KNR180" s="1"/>
      <c r="KNS180" s="1"/>
      <c r="KNT180" s="1"/>
      <c r="KNU180" s="1"/>
      <c r="KNV180" s="1"/>
      <c r="KNW180" s="1"/>
      <c r="KNX180" s="1"/>
      <c r="KNY180" s="1"/>
      <c r="KNZ180" s="1"/>
      <c r="KOA180" s="1"/>
      <c r="KOB180" s="1"/>
      <c r="KOC180" s="1"/>
      <c r="KOD180" s="1"/>
      <c r="KOE180" s="1"/>
      <c r="KOF180" s="1"/>
      <c r="KOG180" s="1"/>
      <c r="KOH180" s="1"/>
      <c r="KOI180" s="1"/>
      <c r="KOJ180" s="1"/>
      <c r="KOK180" s="1"/>
      <c r="KOL180" s="1"/>
      <c r="KOM180" s="1"/>
      <c r="KON180" s="1"/>
      <c r="KOO180" s="1"/>
      <c r="KOP180" s="1"/>
      <c r="KOQ180" s="1"/>
      <c r="KOR180" s="1"/>
      <c r="KOS180" s="1"/>
      <c r="KOT180" s="1"/>
      <c r="KOU180" s="1"/>
      <c r="KOV180" s="1"/>
      <c r="KOW180" s="1"/>
      <c r="KOX180" s="1"/>
      <c r="KOY180" s="1"/>
      <c r="KOZ180" s="1"/>
      <c r="KPA180" s="1"/>
      <c r="KPB180" s="1"/>
      <c r="KPC180" s="1"/>
      <c r="KPD180" s="1"/>
      <c r="KPE180" s="1"/>
      <c r="KPF180" s="1"/>
      <c r="KPG180" s="1"/>
      <c r="KPH180" s="1"/>
      <c r="KPI180" s="1"/>
      <c r="KPJ180" s="1"/>
      <c r="KPK180" s="1"/>
      <c r="KPL180" s="1"/>
      <c r="KPM180" s="1"/>
      <c r="KPN180" s="1"/>
      <c r="KPO180" s="1"/>
      <c r="KPP180" s="1"/>
      <c r="KPQ180" s="1"/>
      <c r="KPR180" s="1"/>
      <c r="KPS180" s="1"/>
      <c r="KPT180" s="1"/>
      <c r="KPU180" s="1"/>
      <c r="KPV180" s="1"/>
      <c r="KPW180" s="1"/>
      <c r="KPX180" s="1"/>
      <c r="KPY180" s="1"/>
      <c r="KPZ180" s="1"/>
      <c r="KQA180" s="1"/>
      <c r="KQB180" s="1"/>
      <c r="KQC180" s="1"/>
      <c r="KQD180" s="1"/>
      <c r="KQE180" s="1"/>
      <c r="KQF180" s="1"/>
      <c r="KQG180" s="1"/>
      <c r="KQH180" s="1"/>
      <c r="KQI180" s="1"/>
      <c r="KQJ180" s="1"/>
      <c r="KQK180" s="1"/>
      <c r="KQL180" s="1"/>
      <c r="KQM180" s="1"/>
      <c r="KQN180" s="1"/>
      <c r="KQO180" s="1"/>
      <c r="KQP180" s="1"/>
      <c r="KQQ180" s="1"/>
      <c r="KQR180" s="1"/>
      <c r="KQS180" s="1"/>
      <c r="KQT180" s="1"/>
      <c r="KQU180" s="1"/>
      <c r="KQV180" s="1"/>
      <c r="KQW180" s="1"/>
      <c r="KQX180" s="1"/>
      <c r="KQY180" s="1"/>
      <c r="KQZ180" s="1"/>
      <c r="KRA180" s="1"/>
      <c r="KRB180" s="1"/>
      <c r="KRC180" s="1"/>
      <c r="KRD180" s="1"/>
      <c r="KRE180" s="1"/>
      <c r="KRF180" s="1"/>
      <c r="KRG180" s="1"/>
      <c r="KRH180" s="1"/>
      <c r="KRI180" s="1"/>
      <c r="KRJ180" s="1"/>
      <c r="KRK180" s="1"/>
      <c r="KRL180" s="1"/>
      <c r="KRM180" s="1"/>
      <c r="KRN180" s="1"/>
      <c r="KRO180" s="1"/>
      <c r="KRP180" s="1"/>
      <c r="KRQ180" s="1"/>
      <c r="KRR180" s="1"/>
      <c r="KRS180" s="1"/>
      <c r="KRT180" s="1"/>
      <c r="KRU180" s="1"/>
      <c r="KRV180" s="1"/>
      <c r="KRW180" s="1"/>
      <c r="KRX180" s="1"/>
      <c r="KRY180" s="1"/>
      <c r="KRZ180" s="1"/>
      <c r="KSA180" s="1"/>
      <c r="KSB180" s="1"/>
      <c r="KSC180" s="1"/>
      <c r="KSD180" s="1"/>
      <c r="KSE180" s="1"/>
      <c r="KSF180" s="1"/>
      <c r="KSG180" s="1"/>
      <c r="KSH180" s="1"/>
      <c r="KSI180" s="1"/>
      <c r="KSJ180" s="1"/>
      <c r="KSK180" s="1"/>
      <c r="KSL180" s="1"/>
      <c r="KSM180" s="1"/>
      <c r="KSN180" s="1"/>
      <c r="KSO180" s="1"/>
      <c r="KSP180" s="1"/>
      <c r="KSQ180" s="1"/>
      <c r="KSR180" s="1"/>
      <c r="KSS180" s="1"/>
      <c r="KST180" s="1"/>
      <c r="KSU180" s="1"/>
      <c r="KSV180" s="1"/>
      <c r="KSW180" s="1"/>
      <c r="KSX180" s="1"/>
      <c r="KSY180" s="1"/>
      <c r="KSZ180" s="1"/>
      <c r="KTA180" s="1"/>
      <c r="KTB180" s="1"/>
      <c r="KTC180" s="1"/>
      <c r="KTD180" s="1"/>
      <c r="KTE180" s="1"/>
      <c r="KTF180" s="1"/>
      <c r="KTG180" s="1"/>
      <c r="KTH180" s="1"/>
      <c r="KTI180" s="1"/>
      <c r="KTJ180" s="1"/>
      <c r="KTK180" s="1"/>
      <c r="KTL180" s="1"/>
      <c r="KTM180" s="1"/>
      <c r="KTN180" s="1"/>
      <c r="KTO180" s="1"/>
      <c r="KTP180" s="1"/>
      <c r="KTQ180" s="1"/>
      <c r="KTR180" s="1"/>
      <c r="KTS180" s="1"/>
      <c r="KTT180" s="1"/>
      <c r="KTU180" s="1"/>
      <c r="KTV180" s="1"/>
      <c r="KTW180" s="1"/>
      <c r="KTX180" s="1"/>
      <c r="KTY180" s="1"/>
      <c r="KTZ180" s="1"/>
      <c r="KUA180" s="1"/>
      <c r="KUB180" s="1"/>
      <c r="KUC180" s="1"/>
      <c r="KUD180" s="1"/>
      <c r="KUE180" s="1"/>
      <c r="KUF180" s="1"/>
      <c r="KUG180" s="1"/>
      <c r="KUH180" s="1"/>
      <c r="KUI180" s="1"/>
      <c r="KUJ180" s="1"/>
      <c r="KUK180" s="1"/>
      <c r="KUL180" s="1"/>
      <c r="KUM180" s="1"/>
      <c r="KUN180" s="1"/>
      <c r="KUO180" s="1"/>
      <c r="KUP180" s="1"/>
      <c r="KUQ180" s="1"/>
      <c r="KUR180" s="1"/>
      <c r="KUS180" s="1"/>
      <c r="KUT180" s="1"/>
      <c r="KUU180" s="1"/>
      <c r="KUV180" s="1"/>
      <c r="KUW180" s="1"/>
      <c r="KUX180" s="1"/>
      <c r="KUY180" s="1"/>
      <c r="KUZ180" s="1"/>
      <c r="KVA180" s="1"/>
      <c r="KVB180" s="1"/>
      <c r="KVC180" s="1"/>
      <c r="KVD180" s="1"/>
      <c r="KVE180" s="1"/>
      <c r="KVF180" s="1"/>
      <c r="KVG180" s="1"/>
      <c r="KVH180" s="1"/>
      <c r="KVI180" s="1"/>
      <c r="KVJ180" s="1"/>
      <c r="KVK180" s="1"/>
      <c r="KVL180" s="1"/>
      <c r="KVM180" s="1"/>
      <c r="KVN180" s="1"/>
      <c r="KVO180" s="1"/>
      <c r="KVP180" s="1"/>
      <c r="KVQ180" s="1"/>
      <c r="KVR180" s="1"/>
      <c r="KVS180" s="1"/>
      <c r="KVT180" s="1"/>
      <c r="KVU180" s="1"/>
      <c r="KVV180" s="1"/>
      <c r="KVW180" s="1"/>
      <c r="KVX180" s="1"/>
      <c r="KVY180" s="1"/>
      <c r="KVZ180" s="1"/>
      <c r="KWA180" s="1"/>
      <c r="KWB180" s="1"/>
      <c r="KWC180" s="1"/>
      <c r="KWD180" s="1"/>
      <c r="KWE180" s="1"/>
      <c r="KWF180" s="1"/>
      <c r="KWG180" s="1"/>
      <c r="KWH180" s="1"/>
      <c r="KWI180" s="1"/>
      <c r="KWJ180" s="1"/>
      <c r="KWK180" s="1"/>
      <c r="KWL180" s="1"/>
      <c r="KWM180" s="1"/>
      <c r="KWN180" s="1"/>
      <c r="KWO180" s="1"/>
      <c r="KWP180" s="1"/>
      <c r="KWQ180" s="1"/>
      <c r="KWR180" s="1"/>
      <c r="KWS180" s="1"/>
      <c r="KWT180" s="1"/>
      <c r="KWU180" s="1"/>
      <c r="KWV180" s="1"/>
      <c r="KWW180" s="1"/>
      <c r="KWX180" s="1"/>
      <c r="KWY180" s="1"/>
      <c r="KWZ180" s="1"/>
      <c r="KXA180" s="1"/>
      <c r="KXB180" s="1"/>
      <c r="KXC180" s="1"/>
      <c r="KXD180" s="1"/>
      <c r="KXE180" s="1"/>
      <c r="KXF180" s="1"/>
      <c r="KXG180" s="1"/>
      <c r="KXH180" s="1"/>
      <c r="KXI180" s="1"/>
      <c r="KXJ180" s="1"/>
      <c r="KXK180" s="1"/>
      <c r="KXL180" s="1"/>
      <c r="KXM180" s="1"/>
      <c r="KXN180" s="1"/>
      <c r="KXO180" s="1"/>
      <c r="KXP180" s="1"/>
      <c r="KXQ180" s="1"/>
      <c r="KXR180" s="1"/>
      <c r="KXS180" s="1"/>
      <c r="KXT180" s="1"/>
      <c r="KXU180" s="1"/>
      <c r="KXV180" s="1"/>
      <c r="KXW180" s="1"/>
      <c r="KXX180" s="1"/>
      <c r="KXY180" s="1"/>
      <c r="KXZ180" s="1"/>
      <c r="KYA180" s="1"/>
      <c r="KYB180" s="1"/>
      <c r="KYC180" s="1"/>
      <c r="KYD180" s="1"/>
      <c r="KYE180" s="1"/>
      <c r="KYF180" s="1"/>
      <c r="KYG180" s="1"/>
      <c r="KYH180" s="1"/>
      <c r="KYI180" s="1"/>
      <c r="KYJ180" s="1"/>
      <c r="KYK180" s="1"/>
      <c r="KYL180" s="1"/>
      <c r="KYM180" s="1"/>
      <c r="KYN180" s="1"/>
      <c r="KYO180" s="1"/>
      <c r="KYP180" s="1"/>
      <c r="KYQ180" s="1"/>
      <c r="KYR180" s="1"/>
      <c r="KYS180" s="1"/>
      <c r="KYT180" s="1"/>
      <c r="KYU180" s="1"/>
      <c r="KYV180" s="1"/>
      <c r="KYW180" s="1"/>
      <c r="KYX180" s="1"/>
      <c r="KYY180" s="1"/>
      <c r="KYZ180" s="1"/>
      <c r="KZA180" s="1"/>
      <c r="KZB180" s="1"/>
      <c r="KZC180" s="1"/>
      <c r="KZD180" s="1"/>
      <c r="KZE180" s="1"/>
      <c r="KZF180" s="1"/>
      <c r="KZG180" s="1"/>
      <c r="KZH180" s="1"/>
      <c r="KZI180" s="1"/>
      <c r="KZJ180" s="1"/>
      <c r="KZK180" s="1"/>
      <c r="KZL180" s="1"/>
      <c r="KZM180" s="1"/>
      <c r="KZN180" s="1"/>
      <c r="KZO180" s="1"/>
      <c r="KZP180" s="1"/>
      <c r="KZQ180" s="1"/>
      <c r="KZR180" s="1"/>
      <c r="KZS180" s="1"/>
      <c r="KZT180" s="1"/>
      <c r="KZU180" s="1"/>
      <c r="KZV180" s="1"/>
      <c r="KZW180" s="1"/>
      <c r="KZX180" s="1"/>
      <c r="KZY180" s="1"/>
      <c r="KZZ180" s="1"/>
      <c r="LAA180" s="1"/>
      <c r="LAB180" s="1"/>
      <c r="LAC180" s="1"/>
      <c r="LAD180" s="1"/>
      <c r="LAE180" s="1"/>
      <c r="LAF180" s="1"/>
      <c r="LAG180" s="1"/>
      <c r="LAH180" s="1"/>
      <c r="LAI180" s="1"/>
      <c r="LAJ180" s="1"/>
      <c r="LAK180" s="1"/>
      <c r="LAL180" s="1"/>
      <c r="LAM180" s="1"/>
      <c r="LAN180" s="1"/>
      <c r="LAO180" s="1"/>
      <c r="LAP180" s="1"/>
      <c r="LAQ180" s="1"/>
      <c r="LAR180" s="1"/>
      <c r="LAS180" s="1"/>
      <c r="LAT180" s="1"/>
      <c r="LAU180" s="1"/>
      <c r="LAV180" s="1"/>
      <c r="LAW180" s="1"/>
      <c r="LAX180" s="1"/>
      <c r="LAY180" s="1"/>
      <c r="LAZ180" s="1"/>
      <c r="LBA180" s="1"/>
      <c r="LBB180" s="1"/>
      <c r="LBC180" s="1"/>
      <c r="LBD180" s="1"/>
      <c r="LBE180" s="1"/>
      <c r="LBF180" s="1"/>
      <c r="LBG180" s="1"/>
      <c r="LBH180" s="1"/>
      <c r="LBI180" s="1"/>
      <c r="LBJ180" s="1"/>
      <c r="LBK180" s="1"/>
      <c r="LBL180" s="1"/>
      <c r="LBM180" s="1"/>
      <c r="LBN180" s="1"/>
      <c r="LBO180" s="1"/>
      <c r="LBP180" s="1"/>
      <c r="LBQ180" s="1"/>
      <c r="LBR180" s="1"/>
      <c r="LBS180" s="1"/>
      <c r="LBT180" s="1"/>
      <c r="LBU180" s="1"/>
      <c r="LBV180" s="1"/>
      <c r="LBW180" s="1"/>
      <c r="LBX180" s="1"/>
      <c r="LBY180" s="1"/>
      <c r="LBZ180" s="1"/>
      <c r="LCA180" s="1"/>
      <c r="LCB180" s="1"/>
      <c r="LCC180" s="1"/>
      <c r="LCD180" s="1"/>
      <c r="LCE180" s="1"/>
      <c r="LCF180" s="1"/>
      <c r="LCG180" s="1"/>
      <c r="LCH180" s="1"/>
      <c r="LCI180" s="1"/>
      <c r="LCJ180" s="1"/>
      <c r="LCK180" s="1"/>
      <c r="LCL180" s="1"/>
      <c r="LCM180" s="1"/>
      <c r="LCN180" s="1"/>
      <c r="LCO180" s="1"/>
      <c r="LCP180" s="1"/>
      <c r="LCQ180" s="1"/>
      <c r="LCR180" s="1"/>
      <c r="LCS180" s="1"/>
      <c r="LCT180" s="1"/>
      <c r="LCU180" s="1"/>
      <c r="LCV180" s="1"/>
      <c r="LCW180" s="1"/>
      <c r="LCX180" s="1"/>
      <c r="LCY180" s="1"/>
      <c r="LCZ180" s="1"/>
      <c r="LDA180" s="1"/>
      <c r="LDB180" s="1"/>
      <c r="LDC180" s="1"/>
      <c r="LDD180" s="1"/>
      <c r="LDE180" s="1"/>
      <c r="LDF180" s="1"/>
      <c r="LDG180" s="1"/>
      <c r="LDH180" s="1"/>
      <c r="LDI180" s="1"/>
      <c r="LDJ180" s="1"/>
      <c r="LDK180" s="1"/>
      <c r="LDL180" s="1"/>
      <c r="LDM180" s="1"/>
      <c r="LDN180" s="1"/>
      <c r="LDO180" s="1"/>
      <c r="LDP180" s="1"/>
      <c r="LDQ180" s="1"/>
      <c r="LDR180" s="1"/>
      <c r="LDS180" s="1"/>
      <c r="LDT180" s="1"/>
      <c r="LDU180" s="1"/>
      <c r="LDV180" s="1"/>
      <c r="LDW180" s="1"/>
      <c r="LDX180" s="1"/>
      <c r="LDY180" s="1"/>
      <c r="LDZ180" s="1"/>
      <c r="LEA180" s="1"/>
      <c r="LEB180" s="1"/>
      <c r="LEC180" s="1"/>
      <c r="LED180" s="1"/>
      <c r="LEE180" s="1"/>
      <c r="LEF180" s="1"/>
      <c r="LEG180" s="1"/>
      <c r="LEH180" s="1"/>
      <c r="LEI180" s="1"/>
      <c r="LEJ180" s="1"/>
      <c r="LEK180" s="1"/>
      <c r="LEL180" s="1"/>
      <c r="LEM180" s="1"/>
      <c r="LEN180" s="1"/>
      <c r="LEO180" s="1"/>
      <c r="LEP180" s="1"/>
      <c r="LEQ180" s="1"/>
      <c r="LER180" s="1"/>
      <c r="LES180" s="1"/>
      <c r="LET180" s="1"/>
      <c r="LEU180" s="1"/>
      <c r="LEV180" s="1"/>
      <c r="LEW180" s="1"/>
      <c r="LEX180" s="1"/>
      <c r="LEY180" s="1"/>
      <c r="LEZ180" s="1"/>
      <c r="LFA180" s="1"/>
      <c r="LFB180" s="1"/>
      <c r="LFC180" s="1"/>
      <c r="LFD180" s="1"/>
      <c r="LFE180" s="1"/>
      <c r="LFF180" s="1"/>
      <c r="LFG180" s="1"/>
      <c r="LFH180" s="1"/>
      <c r="LFI180" s="1"/>
      <c r="LFJ180" s="1"/>
      <c r="LFK180" s="1"/>
      <c r="LFL180" s="1"/>
      <c r="LFM180" s="1"/>
      <c r="LFN180" s="1"/>
      <c r="LFO180" s="1"/>
      <c r="LFP180" s="1"/>
      <c r="LFQ180" s="1"/>
      <c r="LFR180" s="1"/>
      <c r="LFS180" s="1"/>
      <c r="LFT180" s="1"/>
      <c r="LFU180" s="1"/>
      <c r="LFV180" s="1"/>
      <c r="LFW180" s="1"/>
      <c r="LFX180" s="1"/>
      <c r="LFY180" s="1"/>
      <c r="LFZ180" s="1"/>
      <c r="LGA180" s="1"/>
      <c r="LGB180" s="1"/>
      <c r="LGC180" s="1"/>
      <c r="LGD180" s="1"/>
      <c r="LGE180" s="1"/>
      <c r="LGF180" s="1"/>
      <c r="LGG180" s="1"/>
      <c r="LGH180" s="1"/>
      <c r="LGI180" s="1"/>
      <c r="LGJ180" s="1"/>
      <c r="LGK180" s="1"/>
      <c r="LGL180" s="1"/>
      <c r="LGM180" s="1"/>
      <c r="LGN180" s="1"/>
      <c r="LGO180" s="1"/>
      <c r="LGP180" s="1"/>
      <c r="LGQ180" s="1"/>
      <c r="LGR180" s="1"/>
      <c r="LGS180" s="1"/>
      <c r="LGT180" s="1"/>
      <c r="LGU180" s="1"/>
      <c r="LGV180" s="1"/>
      <c r="LGW180" s="1"/>
      <c r="LGX180" s="1"/>
      <c r="LGY180" s="1"/>
      <c r="LGZ180" s="1"/>
      <c r="LHA180" s="1"/>
      <c r="LHB180" s="1"/>
      <c r="LHC180" s="1"/>
      <c r="LHD180" s="1"/>
      <c r="LHE180" s="1"/>
      <c r="LHF180" s="1"/>
      <c r="LHG180" s="1"/>
      <c r="LHH180" s="1"/>
      <c r="LHI180" s="1"/>
      <c r="LHJ180" s="1"/>
      <c r="LHK180" s="1"/>
      <c r="LHL180" s="1"/>
      <c r="LHM180" s="1"/>
      <c r="LHN180" s="1"/>
      <c r="LHO180" s="1"/>
      <c r="LHP180" s="1"/>
      <c r="LHQ180" s="1"/>
      <c r="LHR180" s="1"/>
      <c r="LHS180" s="1"/>
      <c r="LHT180" s="1"/>
      <c r="LHU180" s="1"/>
      <c r="LHV180" s="1"/>
      <c r="LHW180" s="1"/>
      <c r="LHX180" s="1"/>
      <c r="LHY180" s="1"/>
      <c r="LHZ180" s="1"/>
      <c r="LIA180" s="1"/>
      <c r="LIB180" s="1"/>
      <c r="LIC180" s="1"/>
      <c r="LID180" s="1"/>
      <c r="LIE180" s="1"/>
      <c r="LIF180" s="1"/>
      <c r="LIG180" s="1"/>
      <c r="LIH180" s="1"/>
      <c r="LII180" s="1"/>
      <c r="LIJ180" s="1"/>
      <c r="LIK180" s="1"/>
      <c r="LIL180" s="1"/>
      <c r="LIM180" s="1"/>
      <c r="LIN180" s="1"/>
      <c r="LIO180" s="1"/>
      <c r="LIP180" s="1"/>
      <c r="LIQ180" s="1"/>
      <c r="LIR180" s="1"/>
      <c r="LIS180" s="1"/>
      <c r="LIT180" s="1"/>
      <c r="LIU180" s="1"/>
      <c r="LIV180" s="1"/>
      <c r="LIW180" s="1"/>
      <c r="LIX180" s="1"/>
      <c r="LIY180" s="1"/>
      <c r="LIZ180" s="1"/>
      <c r="LJA180" s="1"/>
      <c r="LJB180" s="1"/>
      <c r="LJC180" s="1"/>
      <c r="LJD180" s="1"/>
      <c r="LJE180" s="1"/>
      <c r="LJF180" s="1"/>
      <c r="LJG180" s="1"/>
      <c r="LJH180" s="1"/>
      <c r="LJI180" s="1"/>
      <c r="LJJ180" s="1"/>
      <c r="LJK180" s="1"/>
      <c r="LJL180" s="1"/>
      <c r="LJM180" s="1"/>
      <c r="LJN180" s="1"/>
      <c r="LJO180" s="1"/>
      <c r="LJP180" s="1"/>
      <c r="LJQ180" s="1"/>
      <c r="LJR180" s="1"/>
      <c r="LJS180" s="1"/>
      <c r="LJT180" s="1"/>
      <c r="LJU180" s="1"/>
      <c r="LJV180" s="1"/>
      <c r="LJW180" s="1"/>
      <c r="LJX180" s="1"/>
      <c r="LJY180" s="1"/>
      <c r="LJZ180" s="1"/>
      <c r="LKA180" s="1"/>
      <c r="LKB180" s="1"/>
      <c r="LKC180" s="1"/>
      <c r="LKD180" s="1"/>
      <c r="LKE180" s="1"/>
      <c r="LKF180" s="1"/>
      <c r="LKG180" s="1"/>
      <c r="LKH180" s="1"/>
      <c r="LKI180" s="1"/>
      <c r="LKJ180" s="1"/>
      <c r="LKK180" s="1"/>
      <c r="LKL180" s="1"/>
      <c r="LKM180" s="1"/>
      <c r="LKN180" s="1"/>
      <c r="LKO180" s="1"/>
      <c r="LKP180" s="1"/>
      <c r="LKQ180" s="1"/>
      <c r="LKR180" s="1"/>
      <c r="LKS180" s="1"/>
      <c r="LKT180" s="1"/>
      <c r="LKU180" s="1"/>
      <c r="LKV180" s="1"/>
      <c r="LKW180" s="1"/>
      <c r="LKX180" s="1"/>
      <c r="LKY180" s="1"/>
      <c r="LKZ180" s="1"/>
      <c r="LLA180" s="1"/>
      <c r="LLB180" s="1"/>
      <c r="LLC180" s="1"/>
      <c r="LLD180" s="1"/>
      <c r="LLE180" s="1"/>
      <c r="LLF180" s="1"/>
      <c r="LLG180" s="1"/>
      <c r="LLH180" s="1"/>
      <c r="LLI180" s="1"/>
      <c r="LLJ180" s="1"/>
      <c r="LLK180" s="1"/>
      <c r="LLL180" s="1"/>
      <c r="LLM180" s="1"/>
      <c r="LLN180" s="1"/>
      <c r="LLO180" s="1"/>
      <c r="LLP180" s="1"/>
      <c r="LLQ180" s="1"/>
      <c r="LLR180" s="1"/>
      <c r="LLS180" s="1"/>
      <c r="LLT180" s="1"/>
      <c r="LLU180" s="1"/>
      <c r="LLV180" s="1"/>
      <c r="LLW180" s="1"/>
      <c r="LLX180" s="1"/>
      <c r="LLY180" s="1"/>
      <c r="LLZ180" s="1"/>
      <c r="LMA180" s="1"/>
      <c r="LMB180" s="1"/>
      <c r="LMC180" s="1"/>
      <c r="LMD180" s="1"/>
      <c r="LME180" s="1"/>
      <c r="LMF180" s="1"/>
      <c r="LMG180" s="1"/>
      <c r="LMH180" s="1"/>
      <c r="LMI180" s="1"/>
      <c r="LMJ180" s="1"/>
      <c r="LMK180" s="1"/>
      <c r="LML180" s="1"/>
      <c r="LMM180" s="1"/>
      <c r="LMN180" s="1"/>
      <c r="LMO180" s="1"/>
      <c r="LMP180" s="1"/>
      <c r="LMQ180" s="1"/>
      <c r="LMR180" s="1"/>
      <c r="LMS180" s="1"/>
      <c r="LMT180" s="1"/>
      <c r="LMU180" s="1"/>
      <c r="LMV180" s="1"/>
      <c r="LMW180" s="1"/>
      <c r="LMX180" s="1"/>
      <c r="LMY180" s="1"/>
      <c r="LMZ180" s="1"/>
      <c r="LNA180" s="1"/>
      <c r="LNB180" s="1"/>
      <c r="LNC180" s="1"/>
      <c r="LND180" s="1"/>
      <c r="LNE180" s="1"/>
      <c r="LNF180" s="1"/>
      <c r="LNG180" s="1"/>
      <c r="LNH180" s="1"/>
      <c r="LNI180" s="1"/>
      <c r="LNJ180" s="1"/>
      <c r="LNK180" s="1"/>
      <c r="LNL180" s="1"/>
      <c r="LNM180" s="1"/>
      <c r="LNN180" s="1"/>
      <c r="LNO180" s="1"/>
      <c r="LNP180" s="1"/>
      <c r="LNQ180" s="1"/>
      <c r="LNR180" s="1"/>
      <c r="LNS180" s="1"/>
      <c r="LNT180" s="1"/>
      <c r="LNU180" s="1"/>
      <c r="LNV180" s="1"/>
      <c r="LNW180" s="1"/>
      <c r="LNX180" s="1"/>
      <c r="LNY180" s="1"/>
      <c r="LNZ180" s="1"/>
      <c r="LOA180" s="1"/>
      <c r="LOB180" s="1"/>
      <c r="LOC180" s="1"/>
      <c r="LOD180" s="1"/>
      <c r="LOE180" s="1"/>
      <c r="LOF180" s="1"/>
      <c r="LOG180" s="1"/>
      <c r="LOH180" s="1"/>
      <c r="LOI180" s="1"/>
      <c r="LOJ180" s="1"/>
      <c r="LOK180" s="1"/>
      <c r="LOL180" s="1"/>
      <c r="LOM180" s="1"/>
      <c r="LON180" s="1"/>
      <c r="LOO180" s="1"/>
      <c r="LOP180" s="1"/>
      <c r="LOQ180" s="1"/>
      <c r="LOR180" s="1"/>
      <c r="LOS180" s="1"/>
      <c r="LOT180" s="1"/>
      <c r="LOU180" s="1"/>
      <c r="LOV180" s="1"/>
      <c r="LOW180" s="1"/>
      <c r="LOX180" s="1"/>
      <c r="LOY180" s="1"/>
      <c r="LOZ180" s="1"/>
      <c r="LPA180" s="1"/>
      <c r="LPB180" s="1"/>
      <c r="LPC180" s="1"/>
      <c r="LPD180" s="1"/>
      <c r="LPE180" s="1"/>
      <c r="LPF180" s="1"/>
      <c r="LPG180" s="1"/>
      <c r="LPH180" s="1"/>
      <c r="LPI180" s="1"/>
      <c r="LPJ180" s="1"/>
      <c r="LPK180" s="1"/>
      <c r="LPL180" s="1"/>
      <c r="LPM180" s="1"/>
      <c r="LPN180" s="1"/>
      <c r="LPO180" s="1"/>
      <c r="LPP180" s="1"/>
      <c r="LPQ180" s="1"/>
      <c r="LPR180" s="1"/>
      <c r="LPS180" s="1"/>
      <c r="LPT180" s="1"/>
      <c r="LPU180" s="1"/>
      <c r="LPV180" s="1"/>
      <c r="LPW180" s="1"/>
      <c r="LPX180" s="1"/>
      <c r="LPY180" s="1"/>
      <c r="LPZ180" s="1"/>
      <c r="LQA180" s="1"/>
      <c r="LQB180" s="1"/>
      <c r="LQC180" s="1"/>
      <c r="LQD180" s="1"/>
      <c r="LQE180" s="1"/>
      <c r="LQF180" s="1"/>
      <c r="LQG180" s="1"/>
      <c r="LQH180" s="1"/>
      <c r="LQI180" s="1"/>
      <c r="LQJ180" s="1"/>
      <c r="LQK180" s="1"/>
      <c r="LQL180" s="1"/>
      <c r="LQM180" s="1"/>
      <c r="LQN180" s="1"/>
      <c r="LQO180" s="1"/>
      <c r="LQP180" s="1"/>
      <c r="LQQ180" s="1"/>
      <c r="LQR180" s="1"/>
      <c r="LQS180" s="1"/>
      <c r="LQT180" s="1"/>
      <c r="LQU180" s="1"/>
      <c r="LQV180" s="1"/>
      <c r="LQW180" s="1"/>
      <c r="LQX180" s="1"/>
      <c r="LQY180" s="1"/>
      <c r="LQZ180" s="1"/>
      <c r="LRA180" s="1"/>
      <c r="LRB180" s="1"/>
      <c r="LRC180" s="1"/>
      <c r="LRD180" s="1"/>
      <c r="LRE180" s="1"/>
      <c r="LRF180" s="1"/>
      <c r="LRG180" s="1"/>
      <c r="LRH180" s="1"/>
      <c r="LRI180" s="1"/>
      <c r="LRJ180" s="1"/>
      <c r="LRK180" s="1"/>
      <c r="LRL180" s="1"/>
      <c r="LRM180" s="1"/>
      <c r="LRN180" s="1"/>
      <c r="LRO180" s="1"/>
      <c r="LRP180" s="1"/>
      <c r="LRQ180" s="1"/>
      <c r="LRR180" s="1"/>
      <c r="LRS180" s="1"/>
      <c r="LRT180" s="1"/>
      <c r="LRU180" s="1"/>
      <c r="LRV180" s="1"/>
      <c r="LRW180" s="1"/>
      <c r="LRX180" s="1"/>
      <c r="LRY180" s="1"/>
      <c r="LRZ180" s="1"/>
      <c r="LSA180" s="1"/>
      <c r="LSB180" s="1"/>
      <c r="LSC180" s="1"/>
      <c r="LSD180" s="1"/>
      <c r="LSE180" s="1"/>
      <c r="LSF180" s="1"/>
      <c r="LSG180" s="1"/>
      <c r="LSH180" s="1"/>
      <c r="LSI180" s="1"/>
      <c r="LSJ180" s="1"/>
      <c r="LSK180" s="1"/>
      <c r="LSL180" s="1"/>
      <c r="LSM180" s="1"/>
      <c r="LSN180" s="1"/>
      <c r="LSO180" s="1"/>
      <c r="LSP180" s="1"/>
      <c r="LSQ180" s="1"/>
      <c r="LSR180" s="1"/>
      <c r="LSS180" s="1"/>
      <c r="LST180" s="1"/>
      <c r="LSU180" s="1"/>
      <c r="LSV180" s="1"/>
      <c r="LSW180" s="1"/>
      <c r="LSX180" s="1"/>
      <c r="LSY180" s="1"/>
      <c r="LSZ180" s="1"/>
      <c r="LTA180" s="1"/>
      <c r="LTB180" s="1"/>
      <c r="LTC180" s="1"/>
      <c r="LTD180" s="1"/>
      <c r="LTE180" s="1"/>
      <c r="LTF180" s="1"/>
      <c r="LTG180" s="1"/>
      <c r="LTH180" s="1"/>
      <c r="LTI180" s="1"/>
      <c r="LTJ180" s="1"/>
      <c r="LTK180" s="1"/>
      <c r="LTL180" s="1"/>
      <c r="LTM180" s="1"/>
      <c r="LTN180" s="1"/>
      <c r="LTO180" s="1"/>
      <c r="LTP180" s="1"/>
      <c r="LTQ180" s="1"/>
      <c r="LTR180" s="1"/>
      <c r="LTS180" s="1"/>
      <c r="LTT180" s="1"/>
      <c r="LTU180" s="1"/>
      <c r="LTV180" s="1"/>
      <c r="LTW180" s="1"/>
      <c r="LTX180" s="1"/>
      <c r="LTY180" s="1"/>
      <c r="LTZ180" s="1"/>
      <c r="LUA180" s="1"/>
      <c r="LUB180" s="1"/>
      <c r="LUC180" s="1"/>
      <c r="LUD180" s="1"/>
      <c r="LUE180" s="1"/>
      <c r="LUF180" s="1"/>
      <c r="LUG180" s="1"/>
      <c r="LUH180" s="1"/>
      <c r="LUI180" s="1"/>
      <c r="LUJ180" s="1"/>
      <c r="LUK180" s="1"/>
      <c r="LUL180" s="1"/>
      <c r="LUM180" s="1"/>
      <c r="LUN180" s="1"/>
      <c r="LUO180" s="1"/>
      <c r="LUP180" s="1"/>
      <c r="LUQ180" s="1"/>
      <c r="LUR180" s="1"/>
      <c r="LUS180" s="1"/>
      <c r="LUT180" s="1"/>
      <c r="LUU180" s="1"/>
      <c r="LUV180" s="1"/>
      <c r="LUW180" s="1"/>
      <c r="LUX180" s="1"/>
      <c r="LUY180" s="1"/>
      <c r="LUZ180" s="1"/>
      <c r="LVA180" s="1"/>
      <c r="LVB180" s="1"/>
      <c r="LVC180" s="1"/>
      <c r="LVD180" s="1"/>
      <c r="LVE180" s="1"/>
      <c r="LVF180" s="1"/>
      <c r="LVG180" s="1"/>
      <c r="LVH180" s="1"/>
      <c r="LVI180" s="1"/>
      <c r="LVJ180" s="1"/>
      <c r="LVK180" s="1"/>
      <c r="LVL180" s="1"/>
      <c r="LVM180" s="1"/>
      <c r="LVN180" s="1"/>
      <c r="LVO180" s="1"/>
      <c r="LVP180" s="1"/>
      <c r="LVQ180" s="1"/>
      <c r="LVR180" s="1"/>
      <c r="LVS180" s="1"/>
      <c r="LVT180" s="1"/>
      <c r="LVU180" s="1"/>
      <c r="LVV180" s="1"/>
      <c r="LVW180" s="1"/>
      <c r="LVX180" s="1"/>
      <c r="LVY180" s="1"/>
      <c r="LVZ180" s="1"/>
      <c r="LWA180" s="1"/>
      <c r="LWB180" s="1"/>
      <c r="LWC180" s="1"/>
      <c r="LWD180" s="1"/>
      <c r="LWE180" s="1"/>
      <c r="LWF180" s="1"/>
      <c r="LWG180" s="1"/>
      <c r="LWH180" s="1"/>
      <c r="LWI180" s="1"/>
      <c r="LWJ180" s="1"/>
      <c r="LWK180" s="1"/>
      <c r="LWL180" s="1"/>
      <c r="LWM180" s="1"/>
      <c r="LWN180" s="1"/>
      <c r="LWO180" s="1"/>
      <c r="LWP180" s="1"/>
      <c r="LWQ180" s="1"/>
      <c r="LWR180" s="1"/>
      <c r="LWS180" s="1"/>
      <c r="LWT180" s="1"/>
      <c r="LWU180" s="1"/>
      <c r="LWV180" s="1"/>
      <c r="LWW180" s="1"/>
      <c r="LWX180" s="1"/>
      <c r="LWY180" s="1"/>
      <c r="LWZ180" s="1"/>
      <c r="LXA180" s="1"/>
      <c r="LXB180" s="1"/>
      <c r="LXC180" s="1"/>
      <c r="LXD180" s="1"/>
      <c r="LXE180" s="1"/>
      <c r="LXF180" s="1"/>
      <c r="LXG180" s="1"/>
      <c r="LXH180" s="1"/>
      <c r="LXI180" s="1"/>
      <c r="LXJ180" s="1"/>
      <c r="LXK180" s="1"/>
      <c r="LXL180" s="1"/>
      <c r="LXM180" s="1"/>
      <c r="LXN180" s="1"/>
      <c r="LXO180" s="1"/>
      <c r="LXP180" s="1"/>
      <c r="LXQ180" s="1"/>
      <c r="LXR180" s="1"/>
      <c r="LXS180" s="1"/>
      <c r="LXT180" s="1"/>
      <c r="LXU180" s="1"/>
      <c r="LXV180" s="1"/>
      <c r="LXW180" s="1"/>
      <c r="LXX180" s="1"/>
      <c r="LXY180" s="1"/>
      <c r="LXZ180" s="1"/>
      <c r="LYA180" s="1"/>
      <c r="LYB180" s="1"/>
      <c r="LYC180" s="1"/>
      <c r="LYD180" s="1"/>
      <c r="LYE180" s="1"/>
      <c r="LYF180" s="1"/>
      <c r="LYG180" s="1"/>
      <c r="LYH180" s="1"/>
      <c r="LYI180" s="1"/>
      <c r="LYJ180" s="1"/>
      <c r="LYK180" s="1"/>
      <c r="LYL180" s="1"/>
      <c r="LYM180" s="1"/>
      <c r="LYN180" s="1"/>
      <c r="LYO180" s="1"/>
      <c r="LYP180" s="1"/>
      <c r="LYQ180" s="1"/>
      <c r="LYR180" s="1"/>
      <c r="LYS180" s="1"/>
      <c r="LYT180" s="1"/>
      <c r="LYU180" s="1"/>
      <c r="LYV180" s="1"/>
      <c r="LYW180" s="1"/>
      <c r="LYX180" s="1"/>
      <c r="LYY180" s="1"/>
      <c r="LYZ180" s="1"/>
      <c r="LZA180" s="1"/>
      <c r="LZB180" s="1"/>
      <c r="LZC180" s="1"/>
      <c r="LZD180" s="1"/>
      <c r="LZE180" s="1"/>
      <c r="LZF180" s="1"/>
      <c r="LZG180" s="1"/>
      <c r="LZH180" s="1"/>
      <c r="LZI180" s="1"/>
      <c r="LZJ180" s="1"/>
      <c r="LZK180" s="1"/>
      <c r="LZL180" s="1"/>
      <c r="LZM180" s="1"/>
      <c r="LZN180" s="1"/>
      <c r="LZO180" s="1"/>
      <c r="LZP180" s="1"/>
      <c r="LZQ180" s="1"/>
      <c r="LZR180" s="1"/>
      <c r="LZS180" s="1"/>
      <c r="LZT180" s="1"/>
      <c r="LZU180" s="1"/>
      <c r="LZV180" s="1"/>
      <c r="LZW180" s="1"/>
      <c r="LZX180" s="1"/>
      <c r="LZY180" s="1"/>
      <c r="LZZ180" s="1"/>
      <c r="MAA180" s="1"/>
      <c r="MAB180" s="1"/>
      <c r="MAC180" s="1"/>
      <c r="MAD180" s="1"/>
      <c r="MAE180" s="1"/>
      <c r="MAF180" s="1"/>
      <c r="MAG180" s="1"/>
      <c r="MAH180" s="1"/>
      <c r="MAI180" s="1"/>
      <c r="MAJ180" s="1"/>
      <c r="MAK180" s="1"/>
      <c r="MAL180" s="1"/>
      <c r="MAM180" s="1"/>
      <c r="MAN180" s="1"/>
      <c r="MAO180" s="1"/>
      <c r="MAP180" s="1"/>
      <c r="MAQ180" s="1"/>
      <c r="MAR180" s="1"/>
      <c r="MAS180" s="1"/>
      <c r="MAT180" s="1"/>
      <c r="MAU180" s="1"/>
      <c r="MAV180" s="1"/>
      <c r="MAW180" s="1"/>
      <c r="MAX180" s="1"/>
      <c r="MAY180" s="1"/>
      <c r="MAZ180" s="1"/>
      <c r="MBA180" s="1"/>
      <c r="MBB180" s="1"/>
      <c r="MBC180" s="1"/>
      <c r="MBD180" s="1"/>
      <c r="MBE180" s="1"/>
      <c r="MBF180" s="1"/>
      <c r="MBG180" s="1"/>
      <c r="MBH180" s="1"/>
      <c r="MBI180" s="1"/>
      <c r="MBJ180" s="1"/>
      <c r="MBK180" s="1"/>
      <c r="MBL180" s="1"/>
      <c r="MBM180" s="1"/>
      <c r="MBN180" s="1"/>
      <c r="MBO180" s="1"/>
      <c r="MBP180" s="1"/>
      <c r="MBQ180" s="1"/>
      <c r="MBR180" s="1"/>
      <c r="MBS180" s="1"/>
      <c r="MBT180" s="1"/>
      <c r="MBU180" s="1"/>
      <c r="MBV180" s="1"/>
      <c r="MBW180" s="1"/>
      <c r="MBX180" s="1"/>
      <c r="MBY180" s="1"/>
      <c r="MBZ180" s="1"/>
      <c r="MCA180" s="1"/>
      <c r="MCB180" s="1"/>
      <c r="MCC180" s="1"/>
      <c r="MCD180" s="1"/>
      <c r="MCE180" s="1"/>
      <c r="MCF180" s="1"/>
      <c r="MCG180" s="1"/>
      <c r="MCH180" s="1"/>
      <c r="MCI180" s="1"/>
      <c r="MCJ180" s="1"/>
      <c r="MCK180" s="1"/>
      <c r="MCL180" s="1"/>
      <c r="MCM180" s="1"/>
      <c r="MCN180" s="1"/>
      <c r="MCO180" s="1"/>
      <c r="MCP180" s="1"/>
      <c r="MCQ180" s="1"/>
      <c r="MCR180" s="1"/>
      <c r="MCS180" s="1"/>
      <c r="MCT180" s="1"/>
      <c r="MCU180" s="1"/>
      <c r="MCV180" s="1"/>
      <c r="MCW180" s="1"/>
      <c r="MCX180" s="1"/>
      <c r="MCY180" s="1"/>
      <c r="MCZ180" s="1"/>
      <c r="MDA180" s="1"/>
      <c r="MDB180" s="1"/>
      <c r="MDC180" s="1"/>
      <c r="MDD180" s="1"/>
      <c r="MDE180" s="1"/>
      <c r="MDF180" s="1"/>
      <c r="MDG180" s="1"/>
      <c r="MDH180" s="1"/>
      <c r="MDI180" s="1"/>
      <c r="MDJ180" s="1"/>
      <c r="MDK180" s="1"/>
      <c r="MDL180" s="1"/>
      <c r="MDM180" s="1"/>
      <c r="MDN180" s="1"/>
      <c r="MDO180" s="1"/>
      <c r="MDP180" s="1"/>
      <c r="MDQ180" s="1"/>
      <c r="MDR180" s="1"/>
      <c r="MDS180" s="1"/>
      <c r="MDT180" s="1"/>
      <c r="MDU180" s="1"/>
      <c r="MDV180" s="1"/>
      <c r="MDW180" s="1"/>
      <c r="MDX180" s="1"/>
      <c r="MDY180" s="1"/>
      <c r="MDZ180" s="1"/>
      <c r="MEA180" s="1"/>
      <c r="MEB180" s="1"/>
      <c r="MEC180" s="1"/>
      <c r="MED180" s="1"/>
      <c r="MEE180" s="1"/>
      <c r="MEF180" s="1"/>
      <c r="MEG180" s="1"/>
      <c r="MEH180" s="1"/>
      <c r="MEI180" s="1"/>
      <c r="MEJ180" s="1"/>
      <c r="MEK180" s="1"/>
      <c r="MEL180" s="1"/>
      <c r="MEM180" s="1"/>
      <c r="MEN180" s="1"/>
      <c r="MEO180" s="1"/>
      <c r="MEP180" s="1"/>
      <c r="MEQ180" s="1"/>
      <c r="MER180" s="1"/>
      <c r="MES180" s="1"/>
      <c r="MET180" s="1"/>
      <c r="MEU180" s="1"/>
      <c r="MEV180" s="1"/>
      <c r="MEW180" s="1"/>
      <c r="MEX180" s="1"/>
      <c r="MEY180" s="1"/>
      <c r="MEZ180" s="1"/>
      <c r="MFA180" s="1"/>
      <c r="MFB180" s="1"/>
      <c r="MFC180" s="1"/>
      <c r="MFD180" s="1"/>
      <c r="MFE180" s="1"/>
      <c r="MFF180" s="1"/>
      <c r="MFG180" s="1"/>
      <c r="MFH180" s="1"/>
      <c r="MFI180" s="1"/>
      <c r="MFJ180" s="1"/>
      <c r="MFK180" s="1"/>
      <c r="MFL180" s="1"/>
      <c r="MFM180" s="1"/>
      <c r="MFN180" s="1"/>
      <c r="MFO180" s="1"/>
      <c r="MFP180" s="1"/>
      <c r="MFQ180" s="1"/>
      <c r="MFR180" s="1"/>
      <c r="MFS180" s="1"/>
      <c r="MFT180" s="1"/>
      <c r="MFU180" s="1"/>
      <c r="MFV180" s="1"/>
      <c r="MFW180" s="1"/>
      <c r="MFX180" s="1"/>
      <c r="MFY180" s="1"/>
      <c r="MFZ180" s="1"/>
      <c r="MGA180" s="1"/>
      <c r="MGB180" s="1"/>
      <c r="MGC180" s="1"/>
      <c r="MGD180" s="1"/>
      <c r="MGE180" s="1"/>
      <c r="MGF180" s="1"/>
      <c r="MGG180" s="1"/>
      <c r="MGH180" s="1"/>
      <c r="MGI180" s="1"/>
      <c r="MGJ180" s="1"/>
      <c r="MGK180" s="1"/>
      <c r="MGL180" s="1"/>
      <c r="MGM180" s="1"/>
      <c r="MGN180" s="1"/>
      <c r="MGO180" s="1"/>
      <c r="MGP180" s="1"/>
      <c r="MGQ180" s="1"/>
      <c r="MGR180" s="1"/>
      <c r="MGS180" s="1"/>
      <c r="MGT180" s="1"/>
      <c r="MGU180" s="1"/>
      <c r="MGV180" s="1"/>
      <c r="MGW180" s="1"/>
      <c r="MGX180" s="1"/>
      <c r="MGY180" s="1"/>
      <c r="MGZ180" s="1"/>
      <c r="MHA180" s="1"/>
      <c r="MHB180" s="1"/>
      <c r="MHC180" s="1"/>
      <c r="MHD180" s="1"/>
      <c r="MHE180" s="1"/>
      <c r="MHF180" s="1"/>
      <c r="MHG180" s="1"/>
      <c r="MHH180" s="1"/>
      <c r="MHI180" s="1"/>
      <c r="MHJ180" s="1"/>
      <c r="MHK180" s="1"/>
      <c r="MHL180" s="1"/>
      <c r="MHM180" s="1"/>
      <c r="MHN180" s="1"/>
      <c r="MHO180" s="1"/>
      <c r="MHP180" s="1"/>
      <c r="MHQ180" s="1"/>
      <c r="MHR180" s="1"/>
      <c r="MHS180" s="1"/>
      <c r="MHT180" s="1"/>
      <c r="MHU180" s="1"/>
      <c r="MHV180" s="1"/>
      <c r="MHW180" s="1"/>
      <c r="MHX180" s="1"/>
      <c r="MHY180" s="1"/>
      <c r="MHZ180" s="1"/>
      <c r="MIA180" s="1"/>
      <c r="MIB180" s="1"/>
      <c r="MIC180" s="1"/>
      <c r="MID180" s="1"/>
      <c r="MIE180" s="1"/>
      <c r="MIF180" s="1"/>
      <c r="MIG180" s="1"/>
      <c r="MIH180" s="1"/>
      <c r="MII180" s="1"/>
      <c r="MIJ180" s="1"/>
      <c r="MIK180" s="1"/>
      <c r="MIL180" s="1"/>
      <c r="MIM180" s="1"/>
      <c r="MIN180" s="1"/>
      <c r="MIO180" s="1"/>
      <c r="MIP180" s="1"/>
      <c r="MIQ180" s="1"/>
      <c r="MIR180" s="1"/>
      <c r="MIS180" s="1"/>
      <c r="MIT180" s="1"/>
      <c r="MIU180" s="1"/>
      <c r="MIV180" s="1"/>
      <c r="MIW180" s="1"/>
      <c r="MIX180" s="1"/>
      <c r="MIY180" s="1"/>
      <c r="MIZ180" s="1"/>
      <c r="MJA180" s="1"/>
      <c r="MJB180" s="1"/>
      <c r="MJC180" s="1"/>
      <c r="MJD180" s="1"/>
      <c r="MJE180" s="1"/>
      <c r="MJF180" s="1"/>
      <c r="MJG180" s="1"/>
      <c r="MJH180" s="1"/>
      <c r="MJI180" s="1"/>
      <c r="MJJ180" s="1"/>
      <c r="MJK180" s="1"/>
      <c r="MJL180" s="1"/>
      <c r="MJM180" s="1"/>
      <c r="MJN180" s="1"/>
      <c r="MJO180" s="1"/>
      <c r="MJP180" s="1"/>
      <c r="MJQ180" s="1"/>
      <c r="MJR180" s="1"/>
      <c r="MJS180" s="1"/>
      <c r="MJT180" s="1"/>
      <c r="MJU180" s="1"/>
      <c r="MJV180" s="1"/>
      <c r="MJW180" s="1"/>
      <c r="MJX180" s="1"/>
      <c r="MJY180" s="1"/>
      <c r="MJZ180" s="1"/>
      <c r="MKA180" s="1"/>
      <c r="MKB180" s="1"/>
      <c r="MKC180" s="1"/>
      <c r="MKD180" s="1"/>
      <c r="MKE180" s="1"/>
      <c r="MKF180" s="1"/>
      <c r="MKG180" s="1"/>
      <c r="MKH180" s="1"/>
      <c r="MKI180" s="1"/>
      <c r="MKJ180" s="1"/>
      <c r="MKK180" s="1"/>
      <c r="MKL180" s="1"/>
      <c r="MKM180" s="1"/>
      <c r="MKN180" s="1"/>
      <c r="MKO180" s="1"/>
      <c r="MKP180" s="1"/>
      <c r="MKQ180" s="1"/>
      <c r="MKR180" s="1"/>
      <c r="MKS180" s="1"/>
      <c r="MKT180" s="1"/>
      <c r="MKU180" s="1"/>
      <c r="MKV180" s="1"/>
      <c r="MKW180" s="1"/>
      <c r="MKX180" s="1"/>
      <c r="MKY180" s="1"/>
      <c r="MKZ180" s="1"/>
      <c r="MLA180" s="1"/>
      <c r="MLB180" s="1"/>
      <c r="MLC180" s="1"/>
      <c r="MLD180" s="1"/>
      <c r="MLE180" s="1"/>
      <c r="MLF180" s="1"/>
      <c r="MLG180" s="1"/>
      <c r="MLH180" s="1"/>
      <c r="MLI180" s="1"/>
      <c r="MLJ180" s="1"/>
      <c r="MLK180" s="1"/>
      <c r="MLL180" s="1"/>
      <c r="MLM180" s="1"/>
      <c r="MLN180" s="1"/>
      <c r="MLO180" s="1"/>
      <c r="MLP180" s="1"/>
      <c r="MLQ180" s="1"/>
      <c r="MLR180" s="1"/>
      <c r="MLS180" s="1"/>
      <c r="MLT180" s="1"/>
      <c r="MLU180" s="1"/>
      <c r="MLV180" s="1"/>
      <c r="MLW180" s="1"/>
      <c r="MLX180" s="1"/>
      <c r="MLY180" s="1"/>
      <c r="MLZ180" s="1"/>
      <c r="MMA180" s="1"/>
      <c r="MMB180" s="1"/>
      <c r="MMC180" s="1"/>
      <c r="MMD180" s="1"/>
      <c r="MME180" s="1"/>
      <c r="MMF180" s="1"/>
      <c r="MMG180" s="1"/>
      <c r="MMH180" s="1"/>
      <c r="MMI180" s="1"/>
      <c r="MMJ180" s="1"/>
      <c r="MMK180" s="1"/>
      <c r="MML180" s="1"/>
      <c r="MMM180" s="1"/>
      <c r="MMN180" s="1"/>
      <c r="MMO180" s="1"/>
      <c r="MMP180" s="1"/>
      <c r="MMQ180" s="1"/>
      <c r="MMR180" s="1"/>
      <c r="MMS180" s="1"/>
      <c r="MMT180" s="1"/>
      <c r="MMU180" s="1"/>
      <c r="MMV180" s="1"/>
      <c r="MMW180" s="1"/>
      <c r="MMX180" s="1"/>
      <c r="MMY180" s="1"/>
      <c r="MMZ180" s="1"/>
      <c r="MNA180" s="1"/>
      <c r="MNB180" s="1"/>
      <c r="MNC180" s="1"/>
      <c r="MND180" s="1"/>
      <c r="MNE180" s="1"/>
      <c r="MNF180" s="1"/>
      <c r="MNG180" s="1"/>
      <c r="MNH180" s="1"/>
      <c r="MNI180" s="1"/>
      <c r="MNJ180" s="1"/>
      <c r="MNK180" s="1"/>
      <c r="MNL180" s="1"/>
      <c r="MNM180" s="1"/>
      <c r="MNN180" s="1"/>
      <c r="MNO180" s="1"/>
      <c r="MNP180" s="1"/>
      <c r="MNQ180" s="1"/>
      <c r="MNR180" s="1"/>
      <c r="MNS180" s="1"/>
      <c r="MNT180" s="1"/>
      <c r="MNU180" s="1"/>
      <c r="MNV180" s="1"/>
      <c r="MNW180" s="1"/>
      <c r="MNX180" s="1"/>
      <c r="MNY180" s="1"/>
      <c r="MNZ180" s="1"/>
      <c r="MOA180" s="1"/>
      <c r="MOB180" s="1"/>
      <c r="MOC180" s="1"/>
      <c r="MOD180" s="1"/>
      <c r="MOE180" s="1"/>
      <c r="MOF180" s="1"/>
      <c r="MOG180" s="1"/>
      <c r="MOH180" s="1"/>
      <c r="MOI180" s="1"/>
      <c r="MOJ180" s="1"/>
      <c r="MOK180" s="1"/>
      <c r="MOL180" s="1"/>
      <c r="MOM180" s="1"/>
      <c r="MON180" s="1"/>
      <c r="MOO180" s="1"/>
      <c r="MOP180" s="1"/>
      <c r="MOQ180" s="1"/>
      <c r="MOR180" s="1"/>
      <c r="MOS180" s="1"/>
      <c r="MOT180" s="1"/>
      <c r="MOU180" s="1"/>
      <c r="MOV180" s="1"/>
      <c r="MOW180" s="1"/>
      <c r="MOX180" s="1"/>
      <c r="MOY180" s="1"/>
      <c r="MOZ180" s="1"/>
      <c r="MPA180" s="1"/>
      <c r="MPB180" s="1"/>
      <c r="MPC180" s="1"/>
      <c r="MPD180" s="1"/>
      <c r="MPE180" s="1"/>
      <c r="MPF180" s="1"/>
      <c r="MPG180" s="1"/>
      <c r="MPH180" s="1"/>
      <c r="MPI180" s="1"/>
      <c r="MPJ180" s="1"/>
      <c r="MPK180" s="1"/>
      <c r="MPL180" s="1"/>
      <c r="MPM180" s="1"/>
      <c r="MPN180" s="1"/>
      <c r="MPO180" s="1"/>
      <c r="MPP180" s="1"/>
      <c r="MPQ180" s="1"/>
      <c r="MPR180" s="1"/>
      <c r="MPS180" s="1"/>
      <c r="MPT180" s="1"/>
      <c r="MPU180" s="1"/>
      <c r="MPV180" s="1"/>
      <c r="MPW180" s="1"/>
      <c r="MPX180" s="1"/>
      <c r="MPY180" s="1"/>
      <c r="MPZ180" s="1"/>
      <c r="MQA180" s="1"/>
      <c r="MQB180" s="1"/>
      <c r="MQC180" s="1"/>
      <c r="MQD180" s="1"/>
      <c r="MQE180" s="1"/>
      <c r="MQF180" s="1"/>
      <c r="MQG180" s="1"/>
      <c r="MQH180" s="1"/>
      <c r="MQI180" s="1"/>
      <c r="MQJ180" s="1"/>
      <c r="MQK180" s="1"/>
      <c r="MQL180" s="1"/>
      <c r="MQM180" s="1"/>
      <c r="MQN180" s="1"/>
      <c r="MQO180" s="1"/>
      <c r="MQP180" s="1"/>
      <c r="MQQ180" s="1"/>
      <c r="MQR180" s="1"/>
      <c r="MQS180" s="1"/>
      <c r="MQT180" s="1"/>
      <c r="MQU180" s="1"/>
      <c r="MQV180" s="1"/>
      <c r="MQW180" s="1"/>
      <c r="MQX180" s="1"/>
      <c r="MQY180" s="1"/>
      <c r="MQZ180" s="1"/>
      <c r="MRA180" s="1"/>
      <c r="MRB180" s="1"/>
      <c r="MRC180" s="1"/>
      <c r="MRD180" s="1"/>
      <c r="MRE180" s="1"/>
      <c r="MRF180" s="1"/>
      <c r="MRG180" s="1"/>
      <c r="MRH180" s="1"/>
      <c r="MRI180" s="1"/>
      <c r="MRJ180" s="1"/>
      <c r="MRK180" s="1"/>
      <c r="MRL180" s="1"/>
      <c r="MRM180" s="1"/>
      <c r="MRN180" s="1"/>
      <c r="MRO180" s="1"/>
      <c r="MRP180" s="1"/>
      <c r="MRQ180" s="1"/>
      <c r="MRR180" s="1"/>
      <c r="MRS180" s="1"/>
      <c r="MRT180" s="1"/>
      <c r="MRU180" s="1"/>
      <c r="MRV180" s="1"/>
      <c r="MRW180" s="1"/>
      <c r="MRX180" s="1"/>
      <c r="MRY180" s="1"/>
      <c r="MRZ180" s="1"/>
      <c r="MSA180" s="1"/>
      <c r="MSB180" s="1"/>
      <c r="MSC180" s="1"/>
      <c r="MSD180" s="1"/>
      <c r="MSE180" s="1"/>
      <c r="MSF180" s="1"/>
      <c r="MSG180" s="1"/>
      <c r="MSH180" s="1"/>
      <c r="MSI180" s="1"/>
      <c r="MSJ180" s="1"/>
      <c r="MSK180" s="1"/>
      <c r="MSL180" s="1"/>
      <c r="MSM180" s="1"/>
      <c r="MSN180" s="1"/>
      <c r="MSO180" s="1"/>
      <c r="MSP180" s="1"/>
      <c r="MSQ180" s="1"/>
      <c r="MSR180" s="1"/>
      <c r="MSS180" s="1"/>
      <c r="MST180" s="1"/>
      <c r="MSU180" s="1"/>
      <c r="MSV180" s="1"/>
      <c r="MSW180" s="1"/>
      <c r="MSX180" s="1"/>
      <c r="MSY180" s="1"/>
      <c r="MSZ180" s="1"/>
      <c r="MTA180" s="1"/>
      <c r="MTB180" s="1"/>
      <c r="MTC180" s="1"/>
      <c r="MTD180" s="1"/>
      <c r="MTE180" s="1"/>
      <c r="MTF180" s="1"/>
      <c r="MTG180" s="1"/>
      <c r="MTH180" s="1"/>
      <c r="MTI180" s="1"/>
      <c r="MTJ180" s="1"/>
      <c r="MTK180" s="1"/>
      <c r="MTL180" s="1"/>
      <c r="MTM180" s="1"/>
      <c r="MTN180" s="1"/>
      <c r="MTO180" s="1"/>
      <c r="MTP180" s="1"/>
      <c r="MTQ180" s="1"/>
      <c r="MTR180" s="1"/>
      <c r="MTS180" s="1"/>
      <c r="MTT180" s="1"/>
      <c r="MTU180" s="1"/>
      <c r="MTV180" s="1"/>
      <c r="MTW180" s="1"/>
      <c r="MTX180" s="1"/>
      <c r="MTY180" s="1"/>
      <c r="MTZ180" s="1"/>
      <c r="MUA180" s="1"/>
      <c r="MUB180" s="1"/>
      <c r="MUC180" s="1"/>
      <c r="MUD180" s="1"/>
      <c r="MUE180" s="1"/>
      <c r="MUF180" s="1"/>
      <c r="MUG180" s="1"/>
      <c r="MUH180" s="1"/>
      <c r="MUI180" s="1"/>
      <c r="MUJ180" s="1"/>
      <c r="MUK180" s="1"/>
      <c r="MUL180" s="1"/>
      <c r="MUM180" s="1"/>
      <c r="MUN180" s="1"/>
      <c r="MUO180" s="1"/>
      <c r="MUP180" s="1"/>
      <c r="MUQ180" s="1"/>
      <c r="MUR180" s="1"/>
      <c r="MUS180" s="1"/>
      <c r="MUT180" s="1"/>
      <c r="MUU180" s="1"/>
      <c r="MUV180" s="1"/>
      <c r="MUW180" s="1"/>
      <c r="MUX180" s="1"/>
      <c r="MUY180" s="1"/>
      <c r="MUZ180" s="1"/>
      <c r="MVA180" s="1"/>
      <c r="MVB180" s="1"/>
      <c r="MVC180" s="1"/>
      <c r="MVD180" s="1"/>
      <c r="MVE180" s="1"/>
      <c r="MVF180" s="1"/>
      <c r="MVG180" s="1"/>
      <c r="MVH180" s="1"/>
      <c r="MVI180" s="1"/>
      <c r="MVJ180" s="1"/>
      <c r="MVK180" s="1"/>
      <c r="MVL180" s="1"/>
      <c r="MVM180" s="1"/>
      <c r="MVN180" s="1"/>
      <c r="MVO180" s="1"/>
      <c r="MVP180" s="1"/>
      <c r="MVQ180" s="1"/>
      <c r="MVR180" s="1"/>
      <c r="MVS180" s="1"/>
      <c r="MVT180" s="1"/>
      <c r="MVU180" s="1"/>
      <c r="MVV180" s="1"/>
      <c r="MVW180" s="1"/>
      <c r="MVX180" s="1"/>
      <c r="MVY180" s="1"/>
      <c r="MVZ180" s="1"/>
      <c r="MWA180" s="1"/>
      <c r="MWB180" s="1"/>
      <c r="MWC180" s="1"/>
      <c r="MWD180" s="1"/>
      <c r="MWE180" s="1"/>
      <c r="MWF180" s="1"/>
      <c r="MWG180" s="1"/>
      <c r="MWH180" s="1"/>
      <c r="MWI180" s="1"/>
      <c r="MWJ180" s="1"/>
      <c r="MWK180" s="1"/>
      <c r="MWL180" s="1"/>
      <c r="MWM180" s="1"/>
      <c r="MWN180" s="1"/>
      <c r="MWO180" s="1"/>
      <c r="MWP180" s="1"/>
      <c r="MWQ180" s="1"/>
      <c r="MWR180" s="1"/>
      <c r="MWS180" s="1"/>
      <c r="MWT180" s="1"/>
      <c r="MWU180" s="1"/>
      <c r="MWV180" s="1"/>
      <c r="MWW180" s="1"/>
      <c r="MWX180" s="1"/>
      <c r="MWY180" s="1"/>
      <c r="MWZ180" s="1"/>
      <c r="MXA180" s="1"/>
      <c r="MXB180" s="1"/>
      <c r="MXC180" s="1"/>
      <c r="MXD180" s="1"/>
      <c r="MXE180" s="1"/>
      <c r="MXF180" s="1"/>
      <c r="MXG180" s="1"/>
      <c r="MXH180" s="1"/>
      <c r="MXI180" s="1"/>
      <c r="MXJ180" s="1"/>
      <c r="MXK180" s="1"/>
      <c r="MXL180" s="1"/>
      <c r="MXM180" s="1"/>
      <c r="MXN180" s="1"/>
      <c r="MXO180" s="1"/>
      <c r="MXP180" s="1"/>
      <c r="MXQ180" s="1"/>
      <c r="MXR180" s="1"/>
      <c r="MXS180" s="1"/>
      <c r="MXT180" s="1"/>
      <c r="MXU180" s="1"/>
      <c r="MXV180" s="1"/>
      <c r="MXW180" s="1"/>
      <c r="MXX180" s="1"/>
      <c r="MXY180" s="1"/>
      <c r="MXZ180" s="1"/>
      <c r="MYA180" s="1"/>
      <c r="MYB180" s="1"/>
      <c r="MYC180" s="1"/>
      <c r="MYD180" s="1"/>
      <c r="MYE180" s="1"/>
      <c r="MYF180" s="1"/>
      <c r="MYG180" s="1"/>
      <c r="MYH180" s="1"/>
      <c r="MYI180" s="1"/>
      <c r="MYJ180" s="1"/>
      <c r="MYK180" s="1"/>
      <c r="MYL180" s="1"/>
      <c r="MYM180" s="1"/>
      <c r="MYN180" s="1"/>
      <c r="MYO180" s="1"/>
      <c r="MYP180" s="1"/>
      <c r="MYQ180" s="1"/>
      <c r="MYR180" s="1"/>
      <c r="MYS180" s="1"/>
      <c r="MYT180" s="1"/>
      <c r="MYU180" s="1"/>
      <c r="MYV180" s="1"/>
      <c r="MYW180" s="1"/>
      <c r="MYX180" s="1"/>
      <c r="MYY180" s="1"/>
      <c r="MYZ180" s="1"/>
      <c r="MZA180" s="1"/>
      <c r="MZB180" s="1"/>
      <c r="MZC180" s="1"/>
      <c r="MZD180" s="1"/>
      <c r="MZE180" s="1"/>
      <c r="MZF180" s="1"/>
      <c r="MZG180" s="1"/>
      <c r="MZH180" s="1"/>
      <c r="MZI180" s="1"/>
      <c r="MZJ180" s="1"/>
      <c r="MZK180" s="1"/>
      <c r="MZL180" s="1"/>
      <c r="MZM180" s="1"/>
      <c r="MZN180" s="1"/>
      <c r="MZO180" s="1"/>
      <c r="MZP180" s="1"/>
      <c r="MZQ180" s="1"/>
      <c r="MZR180" s="1"/>
      <c r="MZS180" s="1"/>
      <c r="MZT180" s="1"/>
      <c r="MZU180" s="1"/>
      <c r="MZV180" s="1"/>
      <c r="MZW180" s="1"/>
      <c r="MZX180" s="1"/>
      <c r="MZY180" s="1"/>
      <c r="MZZ180" s="1"/>
      <c r="NAA180" s="1"/>
      <c r="NAB180" s="1"/>
      <c r="NAC180" s="1"/>
      <c r="NAD180" s="1"/>
      <c r="NAE180" s="1"/>
      <c r="NAF180" s="1"/>
      <c r="NAG180" s="1"/>
      <c r="NAH180" s="1"/>
      <c r="NAI180" s="1"/>
      <c r="NAJ180" s="1"/>
      <c r="NAK180" s="1"/>
      <c r="NAL180" s="1"/>
      <c r="NAM180" s="1"/>
      <c r="NAN180" s="1"/>
      <c r="NAO180" s="1"/>
      <c r="NAP180" s="1"/>
      <c r="NAQ180" s="1"/>
      <c r="NAR180" s="1"/>
      <c r="NAS180" s="1"/>
      <c r="NAT180" s="1"/>
      <c r="NAU180" s="1"/>
      <c r="NAV180" s="1"/>
      <c r="NAW180" s="1"/>
      <c r="NAX180" s="1"/>
      <c r="NAY180" s="1"/>
      <c r="NAZ180" s="1"/>
      <c r="NBA180" s="1"/>
      <c r="NBB180" s="1"/>
      <c r="NBC180" s="1"/>
      <c r="NBD180" s="1"/>
      <c r="NBE180" s="1"/>
      <c r="NBF180" s="1"/>
      <c r="NBG180" s="1"/>
      <c r="NBH180" s="1"/>
      <c r="NBI180" s="1"/>
      <c r="NBJ180" s="1"/>
      <c r="NBK180" s="1"/>
      <c r="NBL180" s="1"/>
      <c r="NBM180" s="1"/>
      <c r="NBN180" s="1"/>
      <c r="NBO180" s="1"/>
      <c r="NBP180" s="1"/>
      <c r="NBQ180" s="1"/>
      <c r="NBR180" s="1"/>
      <c r="NBS180" s="1"/>
      <c r="NBT180" s="1"/>
      <c r="NBU180" s="1"/>
      <c r="NBV180" s="1"/>
      <c r="NBW180" s="1"/>
      <c r="NBX180" s="1"/>
      <c r="NBY180" s="1"/>
      <c r="NBZ180" s="1"/>
      <c r="NCA180" s="1"/>
      <c r="NCB180" s="1"/>
      <c r="NCC180" s="1"/>
      <c r="NCD180" s="1"/>
      <c r="NCE180" s="1"/>
      <c r="NCF180" s="1"/>
      <c r="NCG180" s="1"/>
      <c r="NCH180" s="1"/>
      <c r="NCI180" s="1"/>
      <c r="NCJ180" s="1"/>
      <c r="NCK180" s="1"/>
      <c r="NCL180" s="1"/>
      <c r="NCM180" s="1"/>
      <c r="NCN180" s="1"/>
      <c r="NCO180" s="1"/>
      <c r="NCP180" s="1"/>
      <c r="NCQ180" s="1"/>
      <c r="NCR180" s="1"/>
      <c r="NCS180" s="1"/>
      <c r="NCT180" s="1"/>
      <c r="NCU180" s="1"/>
      <c r="NCV180" s="1"/>
      <c r="NCW180" s="1"/>
      <c r="NCX180" s="1"/>
      <c r="NCY180" s="1"/>
      <c r="NCZ180" s="1"/>
      <c r="NDA180" s="1"/>
      <c r="NDB180" s="1"/>
      <c r="NDC180" s="1"/>
      <c r="NDD180" s="1"/>
      <c r="NDE180" s="1"/>
      <c r="NDF180" s="1"/>
      <c r="NDG180" s="1"/>
      <c r="NDH180" s="1"/>
      <c r="NDI180" s="1"/>
      <c r="NDJ180" s="1"/>
      <c r="NDK180" s="1"/>
      <c r="NDL180" s="1"/>
      <c r="NDM180" s="1"/>
      <c r="NDN180" s="1"/>
      <c r="NDO180" s="1"/>
      <c r="NDP180" s="1"/>
      <c r="NDQ180" s="1"/>
      <c r="NDR180" s="1"/>
      <c r="NDS180" s="1"/>
      <c r="NDT180" s="1"/>
      <c r="NDU180" s="1"/>
      <c r="NDV180" s="1"/>
      <c r="NDW180" s="1"/>
      <c r="NDX180" s="1"/>
      <c r="NDY180" s="1"/>
      <c r="NDZ180" s="1"/>
      <c r="NEA180" s="1"/>
      <c r="NEB180" s="1"/>
      <c r="NEC180" s="1"/>
      <c r="NED180" s="1"/>
      <c r="NEE180" s="1"/>
      <c r="NEF180" s="1"/>
      <c r="NEG180" s="1"/>
      <c r="NEH180" s="1"/>
      <c r="NEI180" s="1"/>
      <c r="NEJ180" s="1"/>
      <c r="NEK180" s="1"/>
      <c r="NEL180" s="1"/>
      <c r="NEM180" s="1"/>
      <c r="NEN180" s="1"/>
      <c r="NEO180" s="1"/>
      <c r="NEP180" s="1"/>
      <c r="NEQ180" s="1"/>
      <c r="NER180" s="1"/>
      <c r="NES180" s="1"/>
      <c r="NET180" s="1"/>
      <c r="NEU180" s="1"/>
      <c r="NEV180" s="1"/>
      <c r="NEW180" s="1"/>
      <c r="NEX180" s="1"/>
      <c r="NEY180" s="1"/>
      <c r="NEZ180" s="1"/>
      <c r="NFA180" s="1"/>
      <c r="NFB180" s="1"/>
      <c r="NFC180" s="1"/>
      <c r="NFD180" s="1"/>
      <c r="NFE180" s="1"/>
      <c r="NFF180" s="1"/>
      <c r="NFG180" s="1"/>
      <c r="NFH180" s="1"/>
      <c r="NFI180" s="1"/>
      <c r="NFJ180" s="1"/>
      <c r="NFK180" s="1"/>
      <c r="NFL180" s="1"/>
      <c r="NFM180" s="1"/>
      <c r="NFN180" s="1"/>
      <c r="NFO180" s="1"/>
      <c r="NFP180" s="1"/>
      <c r="NFQ180" s="1"/>
      <c r="NFR180" s="1"/>
      <c r="NFS180" s="1"/>
      <c r="NFT180" s="1"/>
      <c r="NFU180" s="1"/>
      <c r="NFV180" s="1"/>
      <c r="NFW180" s="1"/>
      <c r="NFX180" s="1"/>
      <c r="NFY180" s="1"/>
      <c r="NFZ180" s="1"/>
      <c r="NGA180" s="1"/>
      <c r="NGB180" s="1"/>
      <c r="NGC180" s="1"/>
      <c r="NGD180" s="1"/>
      <c r="NGE180" s="1"/>
      <c r="NGF180" s="1"/>
      <c r="NGG180" s="1"/>
      <c r="NGH180" s="1"/>
      <c r="NGI180" s="1"/>
      <c r="NGJ180" s="1"/>
      <c r="NGK180" s="1"/>
      <c r="NGL180" s="1"/>
      <c r="NGM180" s="1"/>
      <c r="NGN180" s="1"/>
      <c r="NGO180" s="1"/>
      <c r="NGP180" s="1"/>
      <c r="NGQ180" s="1"/>
      <c r="NGR180" s="1"/>
      <c r="NGS180" s="1"/>
      <c r="NGT180" s="1"/>
      <c r="NGU180" s="1"/>
      <c r="NGV180" s="1"/>
      <c r="NGW180" s="1"/>
      <c r="NGX180" s="1"/>
      <c r="NGY180" s="1"/>
      <c r="NGZ180" s="1"/>
      <c r="NHA180" s="1"/>
      <c r="NHB180" s="1"/>
      <c r="NHC180" s="1"/>
      <c r="NHD180" s="1"/>
      <c r="NHE180" s="1"/>
      <c r="NHF180" s="1"/>
      <c r="NHG180" s="1"/>
      <c r="NHH180" s="1"/>
      <c r="NHI180" s="1"/>
      <c r="NHJ180" s="1"/>
      <c r="NHK180" s="1"/>
      <c r="NHL180" s="1"/>
      <c r="NHM180" s="1"/>
      <c r="NHN180" s="1"/>
      <c r="NHO180" s="1"/>
      <c r="NHP180" s="1"/>
      <c r="NHQ180" s="1"/>
      <c r="NHR180" s="1"/>
      <c r="NHS180" s="1"/>
      <c r="NHT180" s="1"/>
      <c r="NHU180" s="1"/>
      <c r="NHV180" s="1"/>
      <c r="NHW180" s="1"/>
      <c r="NHX180" s="1"/>
      <c r="NHY180" s="1"/>
      <c r="NHZ180" s="1"/>
      <c r="NIA180" s="1"/>
      <c r="NIB180" s="1"/>
      <c r="NIC180" s="1"/>
      <c r="NID180" s="1"/>
      <c r="NIE180" s="1"/>
      <c r="NIF180" s="1"/>
      <c r="NIG180" s="1"/>
      <c r="NIH180" s="1"/>
      <c r="NII180" s="1"/>
      <c r="NIJ180" s="1"/>
      <c r="NIK180" s="1"/>
      <c r="NIL180" s="1"/>
      <c r="NIM180" s="1"/>
      <c r="NIN180" s="1"/>
      <c r="NIO180" s="1"/>
      <c r="NIP180" s="1"/>
      <c r="NIQ180" s="1"/>
      <c r="NIR180" s="1"/>
      <c r="NIS180" s="1"/>
      <c r="NIT180" s="1"/>
      <c r="NIU180" s="1"/>
      <c r="NIV180" s="1"/>
      <c r="NIW180" s="1"/>
      <c r="NIX180" s="1"/>
      <c r="NIY180" s="1"/>
      <c r="NIZ180" s="1"/>
      <c r="NJA180" s="1"/>
      <c r="NJB180" s="1"/>
      <c r="NJC180" s="1"/>
      <c r="NJD180" s="1"/>
      <c r="NJE180" s="1"/>
      <c r="NJF180" s="1"/>
      <c r="NJG180" s="1"/>
      <c r="NJH180" s="1"/>
      <c r="NJI180" s="1"/>
      <c r="NJJ180" s="1"/>
      <c r="NJK180" s="1"/>
      <c r="NJL180" s="1"/>
      <c r="NJM180" s="1"/>
      <c r="NJN180" s="1"/>
      <c r="NJO180" s="1"/>
      <c r="NJP180" s="1"/>
      <c r="NJQ180" s="1"/>
      <c r="NJR180" s="1"/>
      <c r="NJS180" s="1"/>
      <c r="NJT180" s="1"/>
      <c r="NJU180" s="1"/>
      <c r="NJV180" s="1"/>
      <c r="NJW180" s="1"/>
      <c r="NJX180" s="1"/>
      <c r="NJY180" s="1"/>
      <c r="NJZ180" s="1"/>
      <c r="NKA180" s="1"/>
      <c r="NKB180" s="1"/>
      <c r="NKC180" s="1"/>
      <c r="NKD180" s="1"/>
      <c r="NKE180" s="1"/>
      <c r="NKF180" s="1"/>
      <c r="NKG180" s="1"/>
      <c r="NKH180" s="1"/>
      <c r="NKI180" s="1"/>
      <c r="NKJ180" s="1"/>
      <c r="NKK180" s="1"/>
      <c r="NKL180" s="1"/>
      <c r="NKM180" s="1"/>
      <c r="NKN180" s="1"/>
      <c r="NKO180" s="1"/>
      <c r="NKP180" s="1"/>
      <c r="NKQ180" s="1"/>
      <c r="NKR180" s="1"/>
      <c r="NKS180" s="1"/>
      <c r="NKT180" s="1"/>
      <c r="NKU180" s="1"/>
      <c r="NKV180" s="1"/>
      <c r="NKW180" s="1"/>
      <c r="NKX180" s="1"/>
      <c r="NKY180" s="1"/>
      <c r="NKZ180" s="1"/>
      <c r="NLA180" s="1"/>
      <c r="NLB180" s="1"/>
      <c r="NLC180" s="1"/>
      <c r="NLD180" s="1"/>
      <c r="NLE180" s="1"/>
      <c r="NLF180" s="1"/>
      <c r="NLG180" s="1"/>
      <c r="NLH180" s="1"/>
      <c r="NLI180" s="1"/>
      <c r="NLJ180" s="1"/>
      <c r="NLK180" s="1"/>
      <c r="NLL180" s="1"/>
      <c r="NLM180" s="1"/>
      <c r="NLN180" s="1"/>
      <c r="NLO180" s="1"/>
      <c r="NLP180" s="1"/>
      <c r="NLQ180" s="1"/>
      <c r="NLR180" s="1"/>
      <c r="NLS180" s="1"/>
      <c r="NLT180" s="1"/>
      <c r="NLU180" s="1"/>
      <c r="NLV180" s="1"/>
      <c r="NLW180" s="1"/>
      <c r="NLX180" s="1"/>
      <c r="NLY180" s="1"/>
      <c r="NLZ180" s="1"/>
      <c r="NMA180" s="1"/>
      <c r="NMB180" s="1"/>
      <c r="NMC180" s="1"/>
      <c r="NMD180" s="1"/>
      <c r="NME180" s="1"/>
      <c r="NMF180" s="1"/>
      <c r="NMG180" s="1"/>
      <c r="NMH180" s="1"/>
      <c r="NMI180" s="1"/>
      <c r="NMJ180" s="1"/>
      <c r="NMK180" s="1"/>
      <c r="NML180" s="1"/>
      <c r="NMM180" s="1"/>
      <c r="NMN180" s="1"/>
      <c r="NMO180" s="1"/>
      <c r="NMP180" s="1"/>
      <c r="NMQ180" s="1"/>
      <c r="NMR180" s="1"/>
      <c r="NMS180" s="1"/>
      <c r="NMT180" s="1"/>
      <c r="NMU180" s="1"/>
      <c r="NMV180" s="1"/>
      <c r="NMW180" s="1"/>
      <c r="NMX180" s="1"/>
      <c r="NMY180" s="1"/>
      <c r="NMZ180" s="1"/>
      <c r="NNA180" s="1"/>
      <c r="NNB180" s="1"/>
      <c r="NNC180" s="1"/>
      <c r="NND180" s="1"/>
      <c r="NNE180" s="1"/>
      <c r="NNF180" s="1"/>
      <c r="NNG180" s="1"/>
      <c r="NNH180" s="1"/>
      <c r="NNI180" s="1"/>
      <c r="NNJ180" s="1"/>
      <c r="NNK180" s="1"/>
      <c r="NNL180" s="1"/>
      <c r="NNM180" s="1"/>
      <c r="NNN180" s="1"/>
      <c r="NNO180" s="1"/>
      <c r="NNP180" s="1"/>
      <c r="NNQ180" s="1"/>
      <c r="NNR180" s="1"/>
      <c r="NNS180" s="1"/>
      <c r="NNT180" s="1"/>
      <c r="NNU180" s="1"/>
      <c r="NNV180" s="1"/>
      <c r="NNW180" s="1"/>
      <c r="NNX180" s="1"/>
      <c r="NNY180" s="1"/>
      <c r="NNZ180" s="1"/>
      <c r="NOA180" s="1"/>
      <c r="NOB180" s="1"/>
      <c r="NOC180" s="1"/>
      <c r="NOD180" s="1"/>
      <c r="NOE180" s="1"/>
      <c r="NOF180" s="1"/>
      <c r="NOG180" s="1"/>
      <c r="NOH180" s="1"/>
      <c r="NOI180" s="1"/>
      <c r="NOJ180" s="1"/>
      <c r="NOK180" s="1"/>
      <c r="NOL180" s="1"/>
      <c r="NOM180" s="1"/>
      <c r="NON180" s="1"/>
      <c r="NOO180" s="1"/>
      <c r="NOP180" s="1"/>
      <c r="NOQ180" s="1"/>
      <c r="NOR180" s="1"/>
      <c r="NOS180" s="1"/>
      <c r="NOT180" s="1"/>
      <c r="NOU180" s="1"/>
      <c r="NOV180" s="1"/>
      <c r="NOW180" s="1"/>
      <c r="NOX180" s="1"/>
      <c r="NOY180" s="1"/>
      <c r="NOZ180" s="1"/>
      <c r="NPA180" s="1"/>
      <c r="NPB180" s="1"/>
      <c r="NPC180" s="1"/>
      <c r="NPD180" s="1"/>
      <c r="NPE180" s="1"/>
      <c r="NPF180" s="1"/>
      <c r="NPG180" s="1"/>
      <c r="NPH180" s="1"/>
      <c r="NPI180" s="1"/>
      <c r="NPJ180" s="1"/>
      <c r="NPK180" s="1"/>
      <c r="NPL180" s="1"/>
      <c r="NPM180" s="1"/>
      <c r="NPN180" s="1"/>
      <c r="NPO180" s="1"/>
      <c r="NPP180" s="1"/>
      <c r="NPQ180" s="1"/>
      <c r="NPR180" s="1"/>
      <c r="NPS180" s="1"/>
      <c r="NPT180" s="1"/>
      <c r="NPU180" s="1"/>
      <c r="NPV180" s="1"/>
      <c r="NPW180" s="1"/>
      <c r="NPX180" s="1"/>
      <c r="NPY180" s="1"/>
      <c r="NPZ180" s="1"/>
      <c r="NQA180" s="1"/>
      <c r="NQB180" s="1"/>
      <c r="NQC180" s="1"/>
      <c r="NQD180" s="1"/>
      <c r="NQE180" s="1"/>
      <c r="NQF180" s="1"/>
      <c r="NQG180" s="1"/>
      <c r="NQH180" s="1"/>
      <c r="NQI180" s="1"/>
      <c r="NQJ180" s="1"/>
      <c r="NQK180" s="1"/>
      <c r="NQL180" s="1"/>
      <c r="NQM180" s="1"/>
      <c r="NQN180" s="1"/>
      <c r="NQO180" s="1"/>
      <c r="NQP180" s="1"/>
      <c r="NQQ180" s="1"/>
      <c r="NQR180" s="1"/>
      <c r="NQS180" s="1"/>
      <c r="NQT180" s="1"/>
      <c r="NQU180" s="1"/>
      <c r="NQV180" s="1"/>
      <c r="NQW180" s="1"/>
      <c r="NQX180" s="1"/>
      <c r="NQY180" s="1"/>
      <c r="NQZ180" s="1"/>
      <c r="NRA180" s="1"/>
      <c r="NRB180" s="1"/>
      <c r="NRC180" s="1"/>
      <c r="NRD180" s="1"/>
      <c r="NRE180" s="1"/>
      <c r="NRF180" s="1"/>
      <c r="NRG180" s="1"/>
      <c r="NRH180" s="1"/>
      <c r="NRI180" s="1"/>
      <c r="NRJ180" s="1"/>
      <c r="NRK180" s="1"/>
      <c r="NRL180" s="1"/>
      <c r="NRM180" s="1"/>
      <c r="NRN180" s="1"/>
      <c r="NRO180" s="1"/>
      <c r="NRP180" s="1"/>
      <c r="NRQ180" s="1"/>
      <c r="NRR180" s="1"/>
      <c r="NRS180" s="1"/>
      <c r="NRT180" s="1"/>
      <c r="NRU180" s="1"/>
      <c r="NRV180" s="1"/>
      <c r="NRW180" s="1"/>
      <c r="NRX180" s="1"/>
      <c r="NRY180" s="1"/>
      <c r="NRZ180" s="1"/>
      <c r="NSA180" s="1"/>
      <c r="NSB180" s="1"/>
      <c r="NSC180" s="1"/>
      <c r="NSD180" s="1"/>
      <c r="NSE180" s="1"/>
      <c r="NSF180" s="1"/>
      <c r="NSG180" s="1"/>
      <c r="NSH180" s="1"/>
      <c r="NSI180" s="1"/>
      <c r="NSJ180" s="1"/>
      <c r="NSK180" s="1"/>
      <c r="NSL180" s="1"/>
      <c r="NSM180" s="1"/>
      <c r="NSN180" s="1"/>
      <c r="NSO180" s="1"/>
      <c r="NSP180" s="1"/>
      <c r="NSQ180" s="1"/>
      <c r="NSR180" s="1"/>
      <c r="NSS180" s="1"/>
      <c r="NST180" s="1"/>
      <c r="NSU180" s="1"/>
      <c r="NSV180" s="1"/>
      <c r="NSW180" s="1"/>
      <c r="NSX180" s="1"/>
      <c r="NSY180" s="1"/>
      <c r="NSZ180" s="1"/>
      <c r="NTA180" s="1"/>
      <c r="NTB180" s="1"/>
      <c r="NTC180" s="1"/>
      <c r="NTD180" s="1"/>
      <c r="NTE180" s="1"/>
      <c r="NTF180" s="1"/>
      <c r="NTG180" s="1"/>
      <c r="NTH180" s="1"/>
      <c r="NTI180" s="1"/>
      <c r="NTJ180" s="1"/>
      <c r="NTK180" s="1"/>
      <c r="NTL180" s="1"/>
      <c r="NTM180" s="1"/>
      <c r="NTN180" s="1"/>
      <c r="NTO180" s="1"/>
      <c r="NTP180" s="1"/>
      <c r="NTQ180" s="1"/>
      <c r="NTR180" s="1"/>
      <c r="NTS180" s="1"/>
      <c r="NTT180" s="1"/>
      <c r="NTU180" s="1"/>
      <c r="NTV180" s="1"/>
      <c r="NTW180" s="1"/>
      <c r="NTX180" s="1"/>
      <c r="NTY180" s="1"/>
      <c r="NTZ180" s="1"/>
      <c r="NUA180" s="1"/>
      <c r="NUB180" s="1"/>
      <c r="NUC180" s="1"/>
      <c r="NUD180" s="1"/>
      <c r="NUE180" s="1"/>
      <c r="NUF180" s="1"/>
      <c r="NUG180" s="1"/>
      <c r="NUH180" s="1"/>
      <c r="NUI180" s="1"/>
      <c r="NUJ180" s="1"/>
      <c r="NUK180" s="1"/>
      <c r="NUL180" s="1"/>
      <c r="NUM180" s="1"/>
      <c r="NUN180" s="1"/>
      <c r="NUO180" s="1"/>
      <c r="NUP180" s="1"/>
      <c r="NUQ180" s="1"/>
      <c r="NUR180" s="1"/>
      <c r="NUS180" s="1"/>
      <c r="NUT180" s="1"/>
      <c r="NUU180" s="1"/>
      <c r="NUV180" s="1"/>
      <c r="NUW180" s="1"/>
      <c r="NUX180" s="1"/>
      <c r="NUY180" s="1"/>
      <c r="NUZ180" s="1"/>
      <c r="NVA180" s="1"/>
      <c r="NVB180" s="1"/>
      <c r="NVC180" s="1"/>
      <c r="NVD180" s="1"/>
      <c r="NVE180" s="1"/>
      <c r="NVF180" s="1"/>
      <c r="NVG180" s="1"/>
      <c r="NVH180" s="1"/>
      <c r="NVI180" s="1"/>
      <c r="NVJ180" s="1"/>
      <c r="NVK180" s="1"/>
      <c r="NVL180" s="1"/>
      <c r="NVM180" s="1"/>
      <c r="NVN180" s="1"/>
      <c r="NVO180" s="1"/>
      <c r="NVP180" s="1"/>
      <c r="NVQ180" s="1"/>
      <c r="NVR180" s="1"/>
      <c r="NVS180" s="1"/>
      <c r="NVT180" s="1"/>
      <c r="NVU180" s="1"/>
      <c r="NVV180" s="1"/>
      <c r="NVW180" s="1"/>
      <c r="NVX180" s="1"/>
      <c r="NVY180" s="1"/>
      <c r="NVZ180" s="1"/>
      <c r="NWA180" s="1"/>
      <c r="NWB180" s="1"/>
      <c r="NWC180" s="1"/>
      <c r="NWD180" s="1"/>
      <c r="NWE180" s="1"/>
      <c r="NWF180" s="1"/>
      <c r="NWG180" s="1"/>
      <c r="NWH180" s="1"/>
      <c r="NWI180" s="1"/>
      <c r="NWJ180" s="1"/>
      <c r="NWK180" s="1"/>
      <c r="NWL180" s="1"/>
      <c r="NWM180" s="1"/>
      <c r="NWN180" s="1"/>
      <c r="NWO180" s="1"/>
      <c r="NWP180" s="1"/>
      <c r="NWQ180" s="1"/>
      <c r="NWR180" s="1"/>
      <c r="NWS180" s="1"/>
      <c r="NWT180" s="1"/>
      <c r="NWU180" s="1"/>
      <c r="NWV180" s="1"/>
      <c r="NWW180" s="1"/>
      <c r="NWX180" s="1"/>
      <c r="NWY180" s="1"/>
      <c r="NWZ180" s="1"/>
      <c r="NXA180" s="1"/>
      <c r="NXB180" s="1"/>
      <c r="NXC180" s="1"/>
      <c r="NXD180" s="1"/>
      <c r="NXE180" s="1"/>
      <c r="NXF180" s="1"/>
      <c r="NXG180" s="1"/>
      <c r="NXH180" s="1"/>
      <c r="NXI180" s="1"/>
      <c r="NXJ180" s="1"/>
      <c r="NXK180" s="1"/>
      <c r="NXL180" s="1"/>
      <c r="NXM180" s="1"/>
      <c r="NXN180" s="1"/>
      <c r="NXO180" s="1"/>
      <c r="NXP180" s="1"/>
      <c r="NXQ180" s="1"/>
      <c r="NXR180" s="1"/>
      <c r="NXS180" s="1"/>
      <c r="NXT180" s="1"/>
      <c r="NXU180" s="1"/>
      <c r="NXV180" s="1"/>
      <c r="NXW180" s="1"/>
      <c r="NXX180" s="1"/>
      <c r="NXY180" s="1"/>
      <c r="NXZ180" s="1"/>
      <c r="NYA180" s="1"/>
      <c r="NYB180" s="1"/>
      <c r="NYC180" s="1"/>
      <c r="NYD180" s="1"/>
      <c r="NYE180" s="1"/>
      <c r="NYF180" s="1"/>
      <c r="NYG180" s="1"/>
      <c r="NYH180" s="1"/>
      <c r="NYI180" s="1"/>
      <c r="NYJ180" s="1"/>
      <c r="NYK180" s="1"/>
      <c r="NYL180" s="1"/>
      <c r="NYM180" s="1"/>
      <c r="NYN180" s="1"/>
      <c r="NYO180" s="1"/>
      <c r="NYP180" s="1"/>
      <c r="NYQ180" s="1"/>
      <c r="NYR180" s="1"/>
      <c r="NYS180" s="1"/>
      <c r="NYT180" s="1"/>
      <c r="NYU180" s="1"/>
      <c r="NYV180" s="1"/>
      <c r="NYW180" s="1"/>
      <c r="NYX180" s="1"/>
      <c r="NYY180" s="1"/>
      <c r="NYZ180" s="1"/>
      <c r="NZA180" s="1"/>
      <c r="NZB180" s="1"/>
      <c r="NZC180" s="1"/>
      <c r="NZD180" s="1"/>
      <c r="NZE180" s="1"/>
      <c r="NZF180" s="1"/>
      <c r="NZG180" s="1"/>
      <c r="NZH180" s="1"/>
      <c r="NZI180" s="1"/>
      <c r="NZJ180" s="1"/>
      <c r="NZK180" s="1"/>
      <c r="NZL180" s="1"/>
      <c r="NZM180" s="1"/>
      <c r="NZN180" s="1"/>
      <c r="NZO180" s="1"/>
      <c r="NZP180" s="1"/>
      <c r="NZQ180" s="1"/>
      <c r="NZR180" s="1"/>
      <c r="NZS180" s="1"/>
      <c r="NZT180" s="1"/>
      <c r="NZU180" s="1"/>
      <c r="NZV180" s="1"/>
      <c r="NZW180" s="1"/>
      <c r="NZX180" s="1"/>
      <c r="NZY180" s="1"/>
      <c r="NZZ180" s="1"/>
      <c r="OAA180" s="1"/>
      <c r="OAB180" s="1"/>
      <c r="OAC180" s="1"/>
      <c r="OAD180" s="1"/>
      <c r="OAE180" s="1"/>
      <c r="OAF180" s="1"/>
      <c r="OAG180" s="1"/>
      <c r="OAH180" s="1"/>
      <c r="OAI180" s="1"/>
      <c r="OAJ180" s="1"/>
      <c r="OAK180" s="1"/>
      <c r="OAL180" s="1"/>
      <c r="OAM180" s="1"/>
      <c r="OAN180" s="1"/>
      <c r="OAO180" s="1"/>
      <c r="OAP180" s="1"/>
      <c r="OAQ180" s="1"/>
      <c r="OAR180" s="1"/>
      <c r="OAS180" s="1"/>
      <c r="OAT180" s="1"/>
      <c r="OAU180" s="1"/>
      <c r="OAV180" s="1"/>
      <c r="OAW180" s="1"/>
      <c r="OAX180" s="1"/>
      <c r="OAY180" s="1"/>
      <c r="OAZ180" s="1"/>
      <c r="OBA180" s="1"/>
      <c r="OBB180" s="1"/>
      <c r="OBC180" s="1"/>
      <c r="OBD180" s="1"/>
      <c r="OBE180" s="1"/>
      <c r="OBF180" s="1"/>
      <c r="OBG180" s="1"/>
      <c r="OBH180" s="1"/>
      <c r="OBI180" s="1"/>
      <c r="OBJ180" s="1"/>
      <c r="OBK180" s="1"/>
      <c r="OBL180" s="1"/>
      <c r="OBM180" s="1"/>
      <c r="OBN180" s="1"/>
      <c r="OBO180" s="1"/>
      <c r="OBP180" s="1"/>
      <c r="OBQ180" s="1"/>
      <c r="OBR180" s="1"/>
      <c r="OBS180" s="1"/>
      <c r="OBT180" s="1"/>
      <c r="OBU180" s="1"/>
      <c r="OBV180" s="1"/>
      <c r="OBW180" s="1"/>
      <c r="OBX180" s="1"/>
      <c r="OBY180" s="1"/>
      <c r="OBZ180" s="1"/>
      <c r="OCA180" s="1"/>
      <c r="OCB180" s="1"/>
      <c r="OCC180" s="1"/>
      <c r="OCD180" s="1"/>
      <c r="OCE180" s="1"/>
      <c r="OCF180" s="1"/>
      <c r="OCG180" s="1"/>
      <c r="OCH180" s="1"/>
      <c r="OCI180" s="1"/>
      <c r="OCJ180" s="1"/>
      <c r="OCK180" s="1"/>
      <c r="OCL180" s="1"/>
      <c r="OCM180" s="1"/>
      <c r="OCN180" s="1"/>
      <c r="OCO180" s="1"/>
      <c r="OCP180" s="1"/>
      <c r="OCQ180" s="1"/>
      <c r="OCR180" s="1"/>
      <c r="OCS180" s="1"/>
      <c r="OCT180" s="1"/>
      <c r="OCU180" s="1"/>
      <c r="OCV180" s="1"/>
      <c r="OCW180" s="1"/>
      <c r="OCX180" s="1"/>
      <c r="OCY180" s="1"/>
      <c r="OCZ180" s="1"/>
      <c r="ODA180" s="1"/>
      <c r="ODB180" s="1"/>
      <c r="ODC180" s="1"/>
      <c r="ODD180" s="1"/>
      <c r="ODE180" s="1"/>
      <c r="ODF180" s="1"/>
      <c r="ODG180" s="1"/>
      <c r="ODH180" s="1"/>
      <c r="ODI180" s="1"/>
      <c r="ODJ180" s="1"/>
      <c r="ODK180" s="1"/>
      <c r="ODL180" s="1"/>
      <c r="ODM180" s="1"/>
      <c r="ODN180" s="1"/>
      <c r="ODO180" s="1"/>
      <c r="ODP180" s="1"/>
      <c r="ODQ180" s="1"/>
      <c r="ODR180" s="1"/>
      <c r="ODS180" s="1"/>
      <c r="ODT180" s="1"/>
      <c r="ODU180" s="1"/>
      <c r="ODV180" s="1"/>
      <c r="ODW180" s="1"/>
      <c r="ODX180" s="1"/>
      <c r="ODY180" s="1"/>
      <c r="ODZ180" s="1"/>
      <c r="OEA180" s="1"/>
      <c r="OEB180" s="1"/>
      <c r="OEC180" s="1"/>
      <c r="OED180" s="1"/>
      <c r="OEE180" s="1"/>
      <c r="OEF180" s="1"/>
      <c r="OEG180" s="1"/>
      <c r="OEH180" s="1"/>
      <c r="OEI180" s="1"/>
      <c r="OEJ180" s="1"/>
      <c r="OEK180" s="1"/>
      <c r="OEL180" s="1"/>
      <c r="OEM180" s="1"/>
      <c r="OEN180" s="1"/>
      <c r="OEO180" s="1"/>
      <c r="OEP180" s="1"/>
      <c r="OEQ180" s="1"/>
      <c r="OER180" s="1"/>
      <c r="OES180" s="1"/>
      <c r="OET180" s="1"/>
      <c r="OEU180" s="1"/>
      <c r="OEV180" s="1"/>
      <c r="OEW180" s="1"/>
      <c r="OEX180" s="1"/>
      <c r="OEY180" s="1"/>
      <c r="OEZ180" s="1"/>
      <c r="OFA180" s="1"/>
      <c r="OFB180" s="1"/>
      <c r="OFC180" s="1"/>
      <c r="OFD180" s="1"/>
      <c r="OFE180" s="1"/>
      <c r="OFF180" s="1"/>
      <c r="OFG180" s="1"/>
      <c r="OFH180" s="1"/>
      <c r="OFI180" s="1"/>
      <c r="OFJ180" s="1"/>
      <c r="OFK180" s="1"/>
      <c r="OFL180" s="1"/>
      <c r="OFM180" s="1"/>
      <c r="OFN180" s="1"/>
      <c r="OFO180" s="1"/>
      <c r="OFP180" s="1"/>
      <c r="OFQ180" s="1"/>
      <c r="OFR180" s="1"/>
      <c r="OFS180" s="1"/>
      <c r="OFT180" s="1"/>
      <c r="OFU180" s="1"/>
      <c r="OFV180" s="1"/>
      <c r="OFW180" s="1"/>
      <c r="OFX180" s="1"/>
      <c r="OFY180" s="1"/>
      <c r="OFZ180" s="1"/>
      <c r="OGA180" s="1"/>
      <c r="OGB180" s="1"/>
      <c r="OGC180" s="1"/>
      <c r="OGD180" s="1"/>
      <c r="OGE180" s="1"/>
      <c r="OGF180" s="1"/>
      <c r="OGG180" s="1"/>
      <c r="OGH180" s="1"/>
      <c r="OGI180" s="1"/>
      <c r="OGJ180" s="1"/>
      <c r="OGK180" s="1"/>
      <c r="OGL180" s="1"/>
      <c r="OGM180" s="1"/>
      <c r="OGN180" s="1"/>
      <c r="OGO180" s="1"/>
      <c r="OGP180" s="1"/>
      <c r="OGQ180" s="1"/>
      <c r="OGR180" s="1"/>
      <c r="OGS180" s="1"/>
      <c r="OGT180" s="1"/>
      <c r="OGU180" s="1"/>
      <c r="OGV180" s="1"/>
      <c r="OGW180" s="1"/>
      <c r="OGX180" s="1"/>
      <c r="OGY180" s="1"/>
      <c r="OGZ180" s="1"/>
      <c r="OHA180" s="1"/>
      <c r="OHB180" s="1"/>
      <c r="OHC180" s="1"/>
      <c r="OHD180" s="1"/>
      <c r="OHE180" s="1"/>
      <c r="OHF180" s="1"/>
      <c r="OHG180" s="1"/>
      <c r="OHH180" s="1"/>
      <c r="OHI180" s="1"/>
      <c r="OHJ180" s="1"/>
      <c r="OHK180" s="1"/>
      <c r="OHL180" s="1"/>
      <c r="OHM180" s="1"/>
      <c r="OHN180" s="1"/>
      <c r="OHO180" s="1"/>
      <c r="OHP180" s="1"/>
      <c r="OHQ180" s="1"/>
      <c r="OHR180" s="1"/>
      <c r="OHS180" s="1"/>
      <c r="OHT180" s="1"/>
      <c r="OHU180" s="1"/>
      <c r="OHV180" s="1"/>
      <c r="OHW180" s="1"/>
      <c r="OHX180" s="1"/>
      <c r="OHY180" s="1"/>
      <c r="OHZ180" s="1"/>
      <c r="OIA180" s="1"/>
      <c r="OIB180" s="1"/>
      <c r="OIC180" s="1"/>
      <c r="OID180" s="1"/>
      <c r="OIE180" s="1"/>
      <c r="OIF180" s="1"/>
      <c r="OIG180" s="1"/>
      <c r="OIH180" s="1"/>
      <c r="OII180" s="1"/>
      <c r="OIJ180" s="1"/>
      <c r="OIK180" s="1"/>
      <c r="OIL180" s="1"/>
      <c r="OIM180" s="1"/>
      <c r="OIN180" s="1"/>
      <c r="OIO180" s="1"/>
      <c r="OIP180" s="1"/>
      <c r="OIQ180" s="1"/>
      <c r="OIR180" s="1"/>
      <c r="OIS180" s="1"/>
      <c r="OIT180" s="1"/>
      <c r="OIU180" s="1"/>
      <c r="OIV180" s="1"/>
      <c r="OIW180" s="1"/>
      <c r="OIX180" s="1"/>
      <c r="OIY180" s="1"/>
      <c r="OIZ180" s="1"/>
      <c r="OJA180" s="1"/>
      <c r="OJB180" s="1"/>
      <c r="OJC180" s="1"/>
      <c r="OJD180" s="1"/>
      <c r="OJE180" s="1"/>
      <c r="OJF180" s="1"/>
      <c r="OJG180" s="1"/>
      <c r="OJH180" s="1"/>
      <c r="OJI180" s="1"/>
      <c r="OJJ180" s="1"/>
      <c r="OJK180" s="1"/>
      <c r="OJL180" s="1"/>
      <c r="OJM180" s="1"/>
      <c r="OJN180" s="1"/>
      <c r="OJO180" s="1"/>
      <c r="OJP180" s="1"/>
      <c r="OJQ180" s="1"/>
      <c r="OJR180" s="1"/>
      <c r="OJS180" s="1"/>
      <c r="OJT180" s="1"/>
      <c r="OJU180" s="1"/>
      <c r="OJV180" s="1"/>
      <c r="OJW180" s="1"/>
      <c r="OJX180" s="1"/>
      <c r="OJY180" s="1"/>
      <c r="OJZ180" s="1"/>
      <c r="OKA180" s="1"/>
      <c r="OKB180" s="1"/>
      <c r="OKC180" s="1"/>
      <c r="OKD180" s="1"/>
      <c r="OKE180" s="1"/>
      <c r="OKF180" s="1"/>
      <c r="OKG180" s="1"/>
      <c r="OKH180" s="1"/>
      <c r="OKI180" s="1"/>
      <c r="OKJ180" s="1"/>
      <c r="OKK180" s="1"/>
      <c r="OKL180" s="1"/>
      <c r="OKM180" s="1"/>
      <c r="OKN180" s="1"/>
      <c r="OKO180" s="1"/>
      <c r="OKP180" s="1"/>
      <c r="OKQ180" s="1"/>
      <c r="OKR180" s="1"/>
      <c r="OKS180" s="1"/>
      <c r="OKT180" s="1"/>
      <c r="OKU180" s="1"/>
      <c r="OKV180" s="1"/>
      <c r="OKW180" s="1"/>
      <c r="OKX180" s="1"/>
      <c r="OKY180" s="1"/>
      <c r="OKZ180" s="1"/>
      <c r="OLA180" s="1"/>
      <c r="OLB180" s="1"/>
      <c r="OLC180" s="1"/>
      <c r="OLD180" s="1"/>
      <c r="OLE180" s="1"/>
      <c r="OLF180" s="1"/>
      <c r="OLG180" s="1"/>
      <c r="OLH180" s="1"/>
      <c r="OLI180" s="1"/>
      <c r="OLJ180" s="1"/>
      <c r="OLK180" s="1"/>
      <c r="OLL180" s="1"/>
      <c r="OLM180" s="1"/>
      <c r="OLN180" s="1"/>
      <c r="OLO180" s="1"/>
      <c r="OLP180" s="1"/>
      <c r="OLQ180" s="1"/>
      <c r="OLR180" s="1"/>
      <c r="OLS180" s="1"/>
      <c r="OLT180" s="1"/>
      <c r="OLU180" s="1"/>
      <c r="OLV180" s="1"/>
      <c r="OLW180" s="1"/>
      <c r="OLX180" s="1"/>
      <c r="OLY180" s="1"/>
      <c r="OLZ180" s="1"/>
      <c r="OMA180" s="1"/>
      <c r="OMB180" s="1"/>
      <c r="OMC180" s="1"/>
      <c r="OMD180" s="1"/>
      <c r="OME180" s="1"/>
      <c r="OMF180" s="1"/>
      <c r="OMG180" s="1"/>
      <c r="OMH180" s="1"/>
      <c r="OMI180" s="1"/>
      <c r="OMJ180" s="1"/>
      <c r="OMK180" s="1"/>
      <c r="OML180" s="1"/>
      <c r="OMM180" s="1"/>
      <c r="OMN180" s="1"/>
      <c r="OMO180" s="1"/>
      <c r="OMP180" s="1"/>
      <c r="OMQ180" s="1"/>
      <c r="OMR180" s="1"/>
      <c r="OMS180" s="1"/>
      <c r="OMT180" s="1"/>
      <c r="OMU180" s="1"/>
      <c r="OMV180" s="1"/>
      <c r="OMW180" s="1"/>
      <c r="OMX180" s="1"/>
      <c r="OMY180" s="1"/>
      <c r="OMZ180" s="1"/>
      <c r="ONA180" s="1"/>
      <c r="ONB180" s="1"/>
      <c r="ONC180" s="1"/>
      <c r="OND180" s="1"/>
      <c r="ONE180" s="1"/>
      <c r="ONF180" s="1"/>
      <c r="ONG180" s="1"/>
      <c r="ONH180" s="1"/>
      <c r="ONI180" s="1"/>
      <c r="ONJ180" s="1"/>
      <c r="ONK180" s="1"/>
      <c r="ONL180" s="1"/>
      <c r="ONM180" s="1"/>
      <c r="ONN180" s="1"/>
      <c r="ONO180" s="1"/>
      <c r="ONP180" s="1"/>
      <c r="ONQ180" s="1"/>
      <c r="ONR180" s="1"/>
      <c r="ONS180" s="1"/>
      <c r="ONT180" s="1"/>
      <c r="ONU180" s="1"/>
      <c r="ONV180" s="1"/>
      <c r="ONW180" s="1"/>
      <c r="ONX180" s="1"/>
      <c r="ONY180" s="1"/>
      <c r="ONZ180" s="1"/>
      <c r="OOA180" s="1"/>
      <c r="OOB180" s="1"/>
      <c r="OOC180" s="1"/>
      <c r="OOD180" s="1"/>
      <c r="OOE180" s="1"/>
      <c r="OOF180" s="1"/>
      <c r="OOG180" s="1"/>
      <c r="OOH180" s="1"/>
      <c r="OOI180" s="1"/>
      <c r="OOJ180" s="1"/>
      <c r="OOK180" s="1"/>
      <c r="OOL180" s="1"/>
      <c r="OOM180" s="1"/>
      <c r="OON180" s="1"/>
      <c r="OOO180" s="1"/>
      <c r="OOP180" s="1"/>
      <c r="OOQ180" s="1"/>
      <c r="OOR180" s="1"/>
      <c r="OOS180" s="1"/>
      <c r="OOT180" s="1"/>
      <c r="OOU180" s="1"/>
      <c r="OOV180" s="1"/>
      <c r="OOW180" s="1"/>
      <c r="OOX180" s="1"/>
      <c r="OOY180" s="1"/>
      <c r="OOZ180" s="1"/>
      <c r="OPA180" s="1"/>
      <c r="OPB180" s="1"/>
      <c r="OPC180" s="1"/>
      <c r="OPD180" s="1"/>
      <c r="OPE180" s="1"/>
      <c r="OPF180" s="1"/>
      <c r="OPG180" s="1"/>
      <c r="OPH180" s="1"/>
      <c r="OPI180" s="1"/>
      <c r="OPJ180" s="1"/>
      <c r="OPK180" s="1"/>
      <c r="OPL180" s="1"/>
      <c r="OPM180" s="1"/>
      <c r="OPN180" s="1"/>
      <c r="OPO180" s="1"/>
      <c r="OPP180" s="1"/>
      <c r="OPQ180" s="1"/>
      <c r="OPR180" s="1"/>
      <c r="OPS180" s="1"/>
      <c r="OPT180" s="1"/>
      <c r="OPU180" s="1"/>
      <c r="OPV180" s="1"/>
      <c r="OPW180" s="1"/>
      <c r="OPX180" s="1"/>
      <c r="OPY180" s="1"/>
      <c r="OPZ180" s="1"/>
      <c r="OQA180" s="1"/>
      <c r="OQB180" s="1"/>
      <c r="OQC180" s="1"/>
      <c r="OQD180" s="1"/>
      <c r="OQE180" s="1"/>
      <c r="OQF180" s="1"/>
      <c r="OQG180" s="1"/>
      <c r="OQH180" s="1"/>
      <c r="OQI180" s="1"/>
      <c r="OQJ180" s="1"/>
      <c r="OQK180" s="1"/>
      <c r="OQL180" s="1"/>
      <c r="OQM180" s="1"/>
      <c r="OQN180" s="1"/>
      <c r="OQO180" s="1"/>
      <c r="OQP180" s="1"/>
      <c r="OQQ180" s="1"/>
      <c r="OQR180" s="1"/>
      <c r="OQS180" s="1"/>
      <c r="OQT180" s="1"/>
      <c r="OQU180" s="1"/>
      <c r="OQV180" s="1"/>
      <c r="OQW180" s="1"/>
      <c r="OQX180" s="1"/>
      <c r="OQY180" s="1"/>
      <c r="OQZ180" s="1"/>
      <c r="ORA180" s="1"/>
      <c r="ORB180" s="1"/>
      <c r="ORC180" s="1"/>
      <c r="ORD180" s="1"/>
      <c r="ORE180" s="1"/>
      <c r="ORF180" s="1"/>
      <c r="ORG180" s="1"/>
      <c r="ORH180" s="1"/>
      <c r="ORI180" s="1"/>
      <c r="ORJ180" s="1"/>
      <c r="ORK180" s="1"/>
      <c r="ORL180" s="1"/>
      <c r="ORM180" s="1"/>
      <c r="ORN180" s="1"/>
      <c r="ORO180" s="1"/>
      <c r="ORP180" s="1"/>
      <c r="ORQ180" s="1"/>
      <c r="ORR180" s="1"/>
      <c r="ORS180" s="1"/>
      <c r="ORT180" s="1"/>
      <c r="ORU180" s="1"/>
      <c r="ORV180" s="1"/>
      <c r="ORW180" s="1"/>
      <c r="ORX180" s="1"/>
      <c r="ORY180" s="1"/>
      <c r="ORZ180" s="1"/>
      <c r="OSA180" s="1"/>
      <c r="OSB180" s="1"/>
      <c r="OSC180" s="1"/>
      <c r="OSD180" s="1"/>
      <c r="OSE180" s="1"/>
      <c r="OSF180" s="1"/>
      <c r="OSG180" s="1"/>
      <c r="OSH180" s="1"/>
      <c r="OSI180" s="1"/>
      <c r="OSJ180" s="1"/>
      <c r="OSK180" s="1"/>
      <c r="OSL180" s="1"/>
      <c r="OSM180" s="1"/>
      <c r="OSN180" s="1"/>
      <c r="OSO180" s="1"/>
      <c r="OSP180" s="1"/>
      <c r="OSQ180" s="1"/>
      <c r="OSR180" s="1"/>
      <c r="OSS180" s="1"/>
      <c r="OST180" s="1"/>
      <c r="OSU180" s="1"/>
      <c r="OSV180" s="1"/>
      <c r="OSW180" s="1"/>
      <c r="OSX180" s="1"/>
      <c r="OSY180" s="1"/>
      <c r="OSZ180" s="1"/>
      <c r="OTA180" s="1"/>
      <c r="OTB180" s="1"/>
      <c r="OTC180" s="1"/>
      <c r="OTD180" s="1"/>
      <c r="OTE180" s="1"/>
      <c r="OTF180" s="1"/>
      <c r="OTG180" s="1"/>
      <c r="OTH180" s="1"/>
      <c r="OTI180" s="1"/>
      <c r="OTJ180" s="1"/>
      <c r="OTK180" s="1"/>
      <c r="OTL180" s="1"/>
      <c r="OTM180" s="1"/>
      <c r="OTN180" s="1"/>
      <c r="OTO180" s="1"/>
      <c r="OTP180" s="1"/>
      <c r="OTQ180" s="1"/>
      <c r="OTR180" s="1"/>
      <c r="OTS180" s="1"/>
      <c r="OTT180" s="1"/>
      <c r="OTU180" s="1"/>
      <c r="OTV180" s="1"/>
      <c r="OTW180" s="1"/>
      <c r="OTX180" s="1"/>
      <c r="OTY180" s="1"/>
      <c r="OTZ180" s="1"/>
      <c r="OUA180" s="1"/>
      <c r="OUB180" s="1"/>
      <c r="OUC180" s="1"/>
      <c r="OUD180" s="1"/>
      <c r="OUE180" s="1"/>
      <c r="OUF180" s="1"/>
      <c r="OUG180" s="1"/>
      <c r="OUH180" s="1"/>
      <c r="OUI180" s="1"/>
      <c r="OUJ180" s="1"/>
      <c r="OUK180" s="1"/>
      <c r="OUL180" s="1"/>
      <c r="OUM180" s="1"/>
      <c r="OUN180" s="1"/>
      <c r="OUO180" s="1"/>
      <c r="OUP180" s="1"/>
      <c r="OUQ180" s="1"/>
      <c r="OUR180" s="1"/>
      <c r="OUS180" s="1"/>
      <c r="OUT180" s="1"/>
      <c r="OUU180" s="1"/>
      <c r="OUV180" s="1"/>
      <c r="OUW180" s="1"/>
      <c r="OUX180" s="1"/>
      <c r="OUY180" s="1"/>
      <c r="OUZ180" s="1"/>
      <c r="OVA180" s="1"/>
      <c r="OVB180" s="1"/>
      <c r="OVC180" s="1"/>
      <c r="OVD180" s="1"/>
      <c r="OVE180" s="1"/>
      <c r="OVF180" s="1"/>
      <c r="OVG180" s="1"/>
      <c r="OVH180" s="1"/>
      <c r="OVI180" s="1"/>
      <c r="OVJ180" s="1"/>
      <c r="OVK180" s="1"/>
      <c r="OVL180" s="1"/>
      <c r="OVM180" s="1"/>
      <c r="OVN180" s="1"/>
      <c r="OVO180" s="1"/>
      <c r="OVP180" s="1"/>
      <c r="OVQ180" s="1"/>
      <c r="OVR180" s="1"/>
      <c r="OVS180" s="1"/>
      <c r="OVT180" s="1"/>
      <c r="OVU180" s="1"/>
      <c r="OVV180" s="1"/>
      <c r="OVW180" s="1"/>
      <c r="OVX180" s="1"/>
      <c r="OVY180" s="1"/>
      <c r="OVZ180" s="1"/>
      <c r="OWA180" s="1"/>
      <c r="OWB180" s="1"/>
      <c r="OWC180" s="1"/>
      <c r="OWD180" s="1"/>
      <c r="OWE180" s="1"/>
      <c r="OWF180" s="1"/>
      <c r="OWG180" s="1"/>
      <c r="OWH180" s="1"/>
      <c r="OWI180" s="1"/>
      <c r="OWJ180" s="1"/>
      <c r="OWK180" s="1"/>
      <c r="OWL180" s="1"/>
      <c r="OWM180" s="1"/>
      <c r="OWN180" s="1"/>
      <c r="OWO180" s="1"/>
      <c r="OWP180" s="1"/>
      <c r="OWQ180" s="1"/>
      <c r="OWR180" s="1"/>
      <c r="OWS180" s="1"/>
      <c r="OWT180" s="1"/>
      <c r="OWU180" s="1"/>
      <c r="OWV180" s="1"/>
      <c r="OWW180" s="1"/>
      <c r="OWX180" s="1"/>
      <c r="OWY180" s="1"/>
      <c r="OWZ180" s="1"/>
      <c r="OXA180" s="1"/>
      <c r="OXB180" s="1"/>
      <c r="OXC180" s="1"/>
      <c r="OXD180" s="1"/>
      <c r="OXE180" s="1"/>
      <c r="OXF180" s="1"/>
      <c r="OXG180" s="1"/>
      <c r="OXH180" s="1"/>
      <c r="OXI180" s="1"/>
      <c r="OXJ180" s="1"/>
      <c r="OXK180" s="1"/>
      <c r="OXL180" s="1"/>
      <c r="OXM180" s="1"/>
      <c r="OXN180" s="1"/>
      <c r="OXO180" s="1"/>
      <c r="OXP180" s="1"/>
      <c r="OXQ180" s="1"/>
      <c r="OXR180" s="1"/>
      <c r="OXS180" s="1"/>
      <c r="OXT180" s="1"/>
      <c r="OXU180" s="1"/>
      <c r="OXV180" s="1"/>
      <c r="OXW180" s="1"/>
      <c r="OXX180" s="1"/>
      <c r="OXY180" s="1"/>
      <c r="OXZ180" s="1"/>
      <c r="OYA180" s="1"/>
      <c r="OYB180" s="1"/>
      <c r="OYC180" s="1"/>
      <c r="OYD180" s="1"/>
      <c r="OYE180" s="1"/>
      <c r="OYF180" s="1"/>
      <c r="OYG180" s="1"/>
      <c r="OYH180" s="1"/>
      <c r="OYI180" s="1"/>
      <c r="OYJ180" s="1"/>
      <c r="OYK180" s="1"/>
      <c r="OYL180" s="1"/>
      <c r="OYM180" s="1"/>
      <c r="OYN180" s="1"/>
      <c r="OYO180" s="1"/>
      <c r="OYP180" s="1"/>
      <c r="OYQ180" s="1"/>
      <c r="OYR180" s="1"/>
      <c r="OYS180" s="1"/>
      <c r="OYT180" s="1"/>
      <c r="OYU180" s="1"/>
      <c r="OYV180" s="1"/>
      <c r="OYW180" s="1"/>
      <c r="OYX180" s="1"/>
      <c r="OYY180" s="1"/>
      <c r="OYZ180" s="1"/>
      <c r="OZA180" s="1"/>
      <c r="OZB180" s="1"/>
      <c r="OZC180" s="1"/>
      <c r="OZD180" s="1"/>
      <c r="OZE180" s="1"/>
      <c r="OZF180" s="1"/>
      <c r="OZG180" s="1"/>
      <c r="OZH180" s="1"/>
      <c r="OZI180" s="1"/>
      <c r="OZJ180" s="1"/>
      <c r="OZK180" s="1"/>
      <c r="OZL180" s="1"/>
      <c r="OZM180" s="1"/>
      <c r="OZN180" s="1"/>
      <c r="OZO180" s="1"/>
      <c r="OZP180" s="1"/>
      <c r="OZQ180" s="1"/>
      <c r="OZR180" s="1"/>
      <c r="OZS180" s="1"/>
      <c r="OZT180" s="1"/>
      <c r="OZU180" s="1"/>
      <c r="OZV180" s="1"/>
      <c r="OZW180" s="1"/>
      <c r="OZX180" s="1"/>
      <c r="OZY180" s="1"/>
      <c r="OZZ180" s="1"/>
      <c r="PAA180" s="1"/>
      <c r="PAB180" s="1"/>
      <c r="PAC180" s="1"/>
      <c r="PAD180" s="1"/>
      <c r="PAE180" s="1"/>
      <c r="PAF180" s="1"/>
      <c r="PAG180" s="1"/>
      <c r="PAH180" s="1"/>
      <c r="PAI180" s="1"/>
      <c r="PAJ180" s="1"/>
      <c r="PAK180" s="1"/>
      <c r="PAL180" s="1"/>
      <c r="PAM180" s="1"/>
      <c r="PAN180" s="1"/>
      <c r="PAO180" s="1"/>
      <c r="PAP180" s="1"/>
      <c r="PAQ180" s="1"/>
      <c r="PAR180" s="1"/>
      <c r="PAS180" s="1"/>
      <c r="PAT180" s="1"/>
      <c r="PAU180" s="1"/>
      <c r="PAV180" s="1"/>
      <c r="PAW180" s="1"/>
      <c r="PAX180" s="1"/>
      <c r="PAY180" s="1"/>
      <c r="PAZ180" s="1"/>
      <c r="PBA180" s="1"/>
      <c r="PBB180" s="1"/>
      <c r="PBC180" s="1"/>
      <c r="PBD180" s="1"/>
      <c r="PBE180" s="1"/>
      <c r="PBF180" s="1"/>
      <c r="PBG180" s="1"/>
      <c r="PBH180" s="1"/>
      <c r="PBI180" s="1"/>
      <c r="PBJ180" s="1"/>
      <c r="PBK180" s="1"/>
      <c r="PBL180" s="1"/>
      <c r="PBM180" s="1"/>
      <c r="PBN180" s="1"/>
      <c r="PBO180" s="1"/>
      <c r="PBP180" s="1"/>
      <c r="PBQ180" s="1"/>
      <c r="PBR180" s="1"/>
      <c r="PBS180" s="1"/>
      <c r="PBT180" s="1"/>
      <c r="PBU180" s="1"/>
      <c r="PBV180" s="1"/>
      <c r="PBW180" s="1"/>
      <c r="PBX180" s="1"/>
      <c r="PBY180" s="1"/>
      <c r="PBZ180" s="1"/>
      <c r="PCA180" s="1"/>
      <c r="PCB180" s="1"/>
      <c r="PCC180" s="1"/>
      <c r="PCD180" s="1"/>
      <c r="PCE180" s="1"/>
      <c r="PCF180" s="1"/>
      <c r="PCG180" s="1"/>
      <c r="PCH180" s="1"/>
      <c r="PCI180" s="1"/>
      <c r="PCJ180" s="1"/>
      <c r="PCK180" s="1"/>
      <c r="PCL180" s="1"/>
      <c r="PCM180" s="1"/>
      <c r="PCN180" s="1"/>
      <c r="PCO180" s="1"/>
      <c r="PCP180" s="1"/>
      <c r="PCQ180" s="1"/>
      <c r="PCR180" s="1"/>
      <c r="PCS180" s="1"/>
      <c r="PCT180" s="1"/>
      <c r="PCU180" s="1"/>
      <c r="PCV180" s="1"/>
      <c r="PCW180" s="1"/>
      <c r="PCX180" s="1"/>
      <c r="PCY180" s="1"/>
      <c r="PCZ180" s="1"/>
      <c r="PDA180" s="1"/>
      <c r="PDB180" s="1"/>
      <c r="PDC180" s="1"/>
      <c r="PDD180" s="1"/>
      <c r="PDE180" s="1"/>
      <c r="PDF180" s="1"/>
      <c r="PDG180" s="1"/>
      <c r="PDH180" s="1"/>
      <c r="PDI180" s="1"/>
      <c r="PDJ180" s="1"/>
      <c r="PDK180" s="1"/>
      <c r="PDL180" s="1"/>
      <c r="PDM180" s="1"/>
      <c r="PDN180" s="1"/>
      <c r="PDO180" s="1"/>
      <c r="PDP180" s="1"/>
      <c r="PDQ180" s="1"/>
      <c r="PDR180" s="1"/>
      <c r="PDS180" s="1"/>
      <c r="PDT180" s="1"/>
      <c r="PDU180" s="1"/>
      <c r="PDV180" s="1"/>
      <c r="PDW180" s="1"/>
      <c r="PDX180" s="1"/>
      <c r="PDY180" s="1"/>
      <c r="PDZ180" s="1"/>
      <c r="PEA180" s="1"/>
      <c r="PEB180" s="1"/>
      <c r="PEC180" s="1"/>
      <c r="PED180" s="1"/>
      <c r="PEE180" s="1"/>
      <c r="PEF180" s="1"/>
      <c r="PEG180" s="1"/>
      <c r="PEH180" s="1"/>
      <c r="PEI180" s="1"/>
      <c r="PEJ180" s="1"/>
      <c r="PEK180" s="1"/>
      <c r="PEL180" s="1"/>
      <c r="PEM180" s="1"/>
      <c r="PEN180" s="1"/>
      <c r="PEO180" s="1"/>
      <c r="PEP180" s="1"/>
      <c r="PEQ180" s="1"/>
      <c r="PER180" s="1"/>
      <c r="PES180" s="1"/>
      <c r="PET180" s="1"/>
      <c r="PEU180" s="1"/>
      <c r="PEV180" s="1"/>
      <c r="PEW180" s="1"/>
      <c r="PEX180" s="1"/>
      <c r="PEY180" s="1"/>
      <c r="PEZ180" s="1"/>
      <c r="PFA180" s="1"/>
      <c r="PFB180" s="1"/>
      <c r="PFC180" s="1"/>
      <c r="PFD180" s="1"/>
      <c r="PFE180" s="1"/>
      <c r="PFF180" s="1"/>
      <c r="PFG180" s="1"/>
      <c r="PFH180" s="1"/>
      <c r="PFI180" s="1"/>
      <c r="PFJ180" s="1"/>
      <c r="PFK180" s="1"/>
      <c r="PFL180" s="1"/>
      <c r="PFM180" s="1"/>
      <c r="PFN180" s="1"/>
      <c r="PFO180" s="1"/>
      <c r="PFP180" s="1"/>
      <c r="PFQ180" s="1"/>
      <c r="PFR180" s="1"/>
      <c r="PFS180" s="1"/>
      <c r="PFT180" s="1"/>
      <c r="PFU180" s="1"/>
      <c r="PFV180" s="1"/>
      <c r="PFW180" s="1"/>
      <c r="PFX180" s="1"/>
      <c r="PFY180" s="1"/>
      <c r="PFZ180" s="1"/>
      <c r="PGA180" s="1"/>
      <c r="PGB180" s="1"/>
      <c r="PGC180" s="1"/>
      <c r="PGD180" s="1"/>
      <c r="PGE180" s="1"/>
      <c r="PGF180" s="1"/>
      <c r="PGG180" s="1"/>
      <c r="PGH180" s="1"/>
      <c r="PGI180" s="1"/>
      <c r="PGJ180" s="1"/>
      <c r="PGK180" s="1"/>
      <c r="PGL180" s="1"/>
      <c r="PGM180" s="1"/>
      <c r="PGN180" s="1"/>
      <c r="PGO180" s="1"/>
      <c r="PGP180" s="1"/>
      <c r="PGQ180" s="1"/>
      <c r="PGR180" s="1"/>
      <c r="PGS180" s="1"/>
      <c r="PGT180" s="1"/>
      <c r="PGU180" s="1"/>
      <c r="PGV180" s="1"/>
      <c r="PGW180" s="1"/>
      <c r="PGX180" s="1"/>
      <c r="PGY180" s="1"/>
      <c r="PGZ180" s="1"/>
      <c r="PHA180" s="1"/>
      <c r="PHB180" s="1"/>
      <c r="PHC180" s="1"/>
      <c r="PHD180" s="1"/>
      <c r="PHE180" s="1"/>
      <c r="PHF180" s="1"/>
      <c r="PHG180" s="1"/>
      <c r="PHH180" s="1"/>
      <c r="PHI180" s="1"/>
      <c r="PHJ180" s="1"/>
      <c r="PHK180" s="1"/>
      <c r="PHL180" s="1"/>
      <c r="PHM180" s="1"/>
      <c r="PHN180" s="1"/>
      <c r="PHO180" s="1"/>
      <c r="PHP180" s="1"/>
      <c r="PHQ180" s="1"/>
      <c r="PHR180" s="1"/>
      <c r="PHS180" s="1"/>
      <c r="PHT180" s="1"/>
      <c r="PHU180" s="1"/>
      <c r="PHV180" s="1"/>
      <c r="PHW180" s="1"/>
      <c r="PHX180" s="1"/>
      <c r="PHY180" s="1"/>
      <c r="PHZ180" s="1"/>
      <c r="PIA180" s="1"/>
      <c r="PIB180" s="1"/>
      <c r="PIC180" s="1"/>
      <c r="PID180" s="1"/>
      <c r="PIE180" s="1"/>
      <c r="PIF180" s="1"/>
      <c r="PIG180" s="1"/>
      <c r="PIH180" s="1"/>
      <c r="PII180" s="1"/>
      <c r="PIJ180" s="1"/>
      <c r="PIK180" s="1"/>
      <c r="PIL180" s="1"/>
      <c r="PIM180" s="1"/>
      <c r="PIN180" s="1"/>
      <c r="PIO180" s="1"/>
      <c r="PIP180" s="1"/>
      <c r="PIQ180" s="1"/>
      <c r="PIR180" s="1"/>
      <c r="PIS180" s="1"/>
      <c r="PIT180" s="1"/>
      <c r="PIU180" s="1"/>
      <c r="PIV180" s="1"/>
      <c r="PIW180" s="1"/>
      <c r="PIX180" s="1"/>
      <c r="PIY180" s="1"/>
      <c r="PIZ180" s="1"/>
      <c r="PJA180" s="1"/>
      <c r="PJB180" s="1"/>
      <c r="PJC180" s="1"/>
      <c r="PJD180" s="1"/>
      <c r="PJE180" s="1"/>
      <c r="PJF180" s="1"/>
      <c r="PJG180" s="1"/>
      <c r="PJH180" s="1"/>
      <c r="PJI180" s="1"/>
      <c r="PJJ180" s="1"/>
      <c r="PJK180" s="1"/>
      <c r="PJL180" s="1"/>
      <c r="PJM180" s="1"/>
      <c r="PJN180" s="1"/>
      <c r="PJO180" s="1"/>
      <c r="PJP180" s="1"/>
      <c r="PJQ180" s="1"/>
      <c r="PJR180" s="1"/>
      <c r="PJS180" s="1"/>
      <c r="PJT180" s="1"/>
      <c r="PJU180" s="1"/>
      <c r="PJV180" s="1"/>
      <c r="PJW180" s="1"/>
      <c r="PJX180" s="1"/>
      <c r="PJY180" s="1"/>
      <c r="PJZ180" s="1"/>
      <c r="PKA180" s="1"/>
      <c r="PKB180" s="1"/>
      <c r="PKC180" s="1"/>
      <c r="PKD180" s="1"/>
      <c r="PKE180" s="1"/>
      <c r="PKF180" s="1"/>
      <c r="PKG180" s="1"/>
      <c r="PKH180" s="1"/>
      <c r="PKI180" s="1"/>
      <c r="PKJ180" s="1"/>
      <c r="PKK180" s="1"/>
      <c r="PKL180" s="1"/>
      <c r="PKM180" s="1"/>
      <c r="PKN180" s="1"/>
      <c r="PKO180" s="1"/>
      <c r="PKP180" s="1"/>
      <c r="PKQ180" s="1"/>
      <c r="PKR180" s="1"/>
      <c r="PKS180" s="1"/>
      <c r="PKT180" s="1"/>
      <c r="PKU180" s="1"/>
      <c r="PKV180" s="1"/>
      <c r="PKW180" s="1"/>
      <c r="PKX180" s="1"/>
      <c r="PKY180" s="1"/>
      <c r="PKZ180" s="1"/>
      <c r="PLA180" s="1"/>
      <c r="PLB180" s="1"/>
      <c r="PLC180" s="1"/>
      <c r="PLD180" s="1"/>
      <c r="PLE180" s="1"/>
      <c r="PLF180" s="1"/>
      <c r="PLG180" s="1"/>
      <c r="PLH180" s="1"/>
      <c r="PLI180" s="1"/>
      <c r="PLJ180" s="1"/>
      <c r="PLK180" s="1"/>
      <c r="PLL180" s="1"/>
      <c r="PLM180" s="1"/>
      <c r="PLN180" s="1"/>
      <c r="PLO180" s="1"/>
      <c r="PLP180" s="1"/>
      <c r="PLQ180" s="1"/>
      <c r="PLR180" s="1"/>
      <c r="PLS180" s="1"/>
      <c r="PLT180" s="1"/>
      <c r="PLU180" s="1"/>
      <c r="PLV180" s="1"/>
      <c r="PLW180" s="1"/>
      <c r="PLX180" s="1"/>
      <c r="PLY180" s="1"/>
      <c r="PLZ180" s="1"/>
      <c r="PMA180" s="1"/>
      <c r="PMB180" s="1"/>
      <c r="PMC180" s="1"/>
      <c r="PMD180" s="1"/>
      <c r="PME180" s="1"/>
      <c r="PMF180" s="1"/>
      <c r="PMG180" s="1"/>
      <c r="PMH180" s="1"/>
      <c r="PMI180" s="1"/>
      <c r="PMJ180" s="1"/>
      <c r="PMK180" s="1"/>
      <c r="PML180" s="1"/>
      <c r="PMM180" s="1"/>
      <c r="PMN180" s="1"/>
      <c r="PMO180" s="1"/>
      <c r="PMP180" s="1"/>
      <c r="PMQ180" s="1"/>
      <c r="PMR180" s="1"/>
      <c r="PMS180" s="1"/>
      <c r="PMT180" s="1"/>
      <c r="PMU180" s="1"/>
      <c r="PMV180" s="1"/>
      <c r="PMW180" s="1"/>
      <c r="PMX180" s="1"/>
      <c r="PMY180" s="1"/>
      <c r="PMZ180" s="1"/>
      <c r="PNA180" s="1"/>
      <c r="PNB180" s="1"/>
      <c r="PNC180" s="1"/>
      <c r="PND180" s="1"/>
      <c r="PNE180" s="1"/>
      <c r="PNF180" s="1"/>
      <c r="PNG180" s="1"/>
      <c r="PNH180" s="1"/>
      <c r="PNI180" s="1"/>
      <c r="PNJ180" s="1"/>
      <c r="PNK180" s="1"/>
      <c r="PNL180" s="1"/>
      <c r="PNM180" s="1"/>
      <c r="PNN180" s="1"/>
      <c r="PNO180" s="1"/>
      <c r="PNP180" s="1"/>
      <c r="PNQ180" s="1"/>
      <c r="PNR180" s="1"/>
      <c r="PNS180" s="1"/>
      <c r="PNT180" s="1"/>
      <c r="PNU180" s="1"/>
      <c r="PNV180" s="1"/>
      <c r="PNW180" s="1"/>
      <c r="PNX180" s="1"/>
      <c r="PNY180" s="1"/>
      <c r="PNZ180" s="1"/>
      <c r="POA180" s="1"/>
      <c r="POB180" s="1"/>
      <c r="POC180" s="1"/>
      <c r="POD180" s="1"/>
      <c r="POE180" s="1"/>
      <c r="POF180" s="1"/>
      <c r="POG180" s="1"/>
      <c r="POH180" s="1"/>
      <c r="POI180" s="1"/>
      <c r="POJ180" s="1"/>
      <c r="POK180" s="1"/>
      <c r="POL180" s="1"/>
      <c r="POM180" s="1"/>
      <c r="PON180" s="1"/>
      <c r="POO180" s="1"/>
      <c r="POP180" s="1"/>
      <c r="POQ180" s="1"/>
      <c r="POR180" s="1"/>
      <c r="POS180" s="1"/>
      <c r="POT180" s="1"/>
      <c r="POU180" s="1"/>
      <c r="POV180" s="1"/>
      <c r="POW180" s="1"/>
      <c r="POX180" s="1"/>
      <c r="POY180" s="1"/>
      <c r="POZ180" s="1"/>
      <c r="PPA180" s="1"/>
      <c r="PPB180" s="1"/>
      <c r="PPC180" s="1"/>
      <c r="PPD180" s="1"/>
      <c r="PPE180" s="1"/>
      <c r="PPF180" s="1"/>
      <c r="PPG180" s="1"/>
      <c r="PPH180" s="1"/>
      <c r="PPI180" s="1"/>
      <c r="PPJ180" s="1"/>
      <c r="PPK180" s="1"/>
      <c r="PPL180" s="1"/>
      <c r="PPM180" s="1"/>
      <c r="PPN180" s="1"/>
      <c r="PPO180" s="1"/>
      <c r="PPP180" s="1"/>
      <c r="PPQ180" s="1"/>
      <c r="PPR180" s="1"/>
      <c r="PPS180" s="1"/>
      <c r="PPT180" s="1"/>
      <c r="PPU180" s="1"/>
      <c r="PPV180" s="1"/>
      <c r="PPW180" s="1"/>
      <c r="PPX180" s="1"/>
      <c r="PPY180" s="1"/>
      <c r="PPZ180" s="1"/>
      <c r="PQA180" s="1"/>
      <c r="PQB180" s="1"/>
      <c r="PQC180" s="1"/>
      <c r="PQD180" s="1"/>
      <c r="PQE180" s="1"/>
      <c r="PQF180" s="1"/>
      <c r="PQG180" s="1"/>
      <c r="PQH180" s="1"/>
      <c r="PQI180" s="1"/>
      <c r="PQJ180" s="1"/>
      <c r="PQK180" s="1"/>
      <c r="PQL180" s="1"/>
      <c r="PQM180" s="1"/>
      <c r="PQN180" s="1"/>
      <c r="PQO180" s="1"/>
      <c r="PQP180" s="1"/>
      <c r="PQQ180" s="1"/>
      <c r="PQR180" s="1"/>
      <c r="PQS180" s="1"/>
      <c r="PQT180" s="1"/>
      <c r="PQU180" s="1"/>
      <c r="PQV180" s="1"/>
      <c r="PQW180" s="1"/>
      <c r="PQX180" s="1"/>
      <c r="PQY180" s="1"/>
      <c r="PQZ180" s="1"/>
      <c r="PRA180" s="1"/>
      <c r="PRB180" s="1"/>
      <c r="PRC180" s="1"/>
      <c r="PRD180" s="1"/>
      <c r="PRE180" s="1"/>
      <c r="PRF180" s="1"/>
      <c r="PRG180" s="1"/>
      <c r="PRH180" s="1"/>
      <c r="PRI180" s="1"/>
      <c r="PRJ180" s="1"/>
      <c r="PRK180" s="1"/>
      <c r="PRL180" s="1"/>
      <c r="PRM180" s="1"/>
      <c r="PRN180" s="1"/>
      <c r="PRO180" s="1"/>
      <c r="PRP180" s="1"/>
      <c r="PRQ180" s="1"/>
      <c r="PRR180" s="1"/>
      <c r="PRS180" s="1"/>
      <c r="PRT180" s="1"/>
      <c r="PRU180" s="1"/>
      <c r="PRV180" s="1"/>
      <c r="PRW180" s="1"/>
      <c r="PRX180" s="1"/>
      <c r="PRY180" s="1"/>
      <c r="PRZ180" s="1"/>
      <c r="PSA180" s="1"/>
      <c r="PSB180" s="1"/>
      <c r="PSC180" s="1"/>
      <c r="PSD180" s="1"/>
      <c r="PSE180" s="1"/>
      <c r="PSF180" s="1"/>
      <c r="PSG180" s="1"/>
      <c r="PSH180" s="1"/>
      <c r="PSI180" s="1"/>
      <c r="PSJ180" s="1"/>
      <c r="PSK180" s="1"/>
      <c r="PSL180" s="1"/>
      <c r="PSM180" s="1"/>
      <c r="PSN180" s="1"/>
      <c r="PSO180" s="1"/>
      <c r="PSP180" s="1"/>
      <c r="PSQ180" s="1"/>
      <c r="PSR180" s="1"/>
      <c r="PSS180" s="1"/>
      <c r="PST180" s="1"/>
      <c r="PSU180" s="1"/>
      <c r="PSV180" s="1"/>
      <c r="PSW180" s="1"/>
      <c r="PSX180" s="1"/>
      <c r="PSY180" s="1"/>
      <c r="PSZ180" s="1"/>
      <c r="PTA180" s="1"/>
      <c r="PTB180" s="1"/>
      <c r="PTC180" s="1"/>
      <c r="PTD180" s="1"/>
      <c r="PTE180" s="1"/>
      <c r="PTF180" s="1"/>
      <c r="PTG180" s="1"/>
      <c r="PTH180" s="1"/>
      <c r="PTI180" s="1"/>
      <c r="PTJ180" s="1"/>
      <c r="PTK180" s="1"/>
      <c r="PTL180" s="1"/>
      <c r="PTM180" s="1"/>
      <c r="PTN180" s="1"/>
      <c r="PTO180" s="1"/>
      <c r="PTP180" s="1"/>
      <c r="PTQ180" s="1"/>
      <c r="PTR180" s="1"/>
      <c r="PTS180" s="1"/>
      <c r="PTT180" s="1"/>
      <c r="PTU180" s="1"/>
      <c r="PTV180" s="1"/>
      <c r="PTW180" s="1"/>
      <c r="PTX180" s="1"/>
      <c r="PTY180" s="1"/>
      <c r="PTZ180" s="1"/>
      <c r="PUA180" s="1"/>
      <c r="PUB180" s="1"/>
      <c r="PUC180" s="1"/>
      <c r="PUD180" s="1"/>
      <c r="PUE180" s="1"/>
      <c r="PUF180" s="1"/>
      <c r="PUG180" s="1"/>
      <c r="PUH180" s="1"/>
      <c r="PUI180" s="1"/>
      <c r="PUJ180" s="1"/>
      <c r="PUK180" s="1"/>
      <c r="PUL180" s="1"/>
      <c r="PUM180" s="1"/>
      <c r="PUN180" s="1"/>
      <c r="PUO180" s="1"/>
      <c r="PUP180" s="1"/>
      <c r="PUQ180" s="1"/>
      <c r="PUR180" s="1"/>
      <c r="PUS180" s="1"/>
      <c r="PUT180" s="1"/>
      <c r="PUU180" s="1"/>
      <c r="PUV180" s="1"/>
      <c r="PUW180" s="1"/>
      <c r="PUX180" s="1"/>
      <c r="PUY180" s="1"/>
      <c r="PUZ180" s="1"/>
      <c r="PVA180" s="1"/>
      <c r="PVB180" s="1"/>
      <c r="PVC180" s="1"/>
      <c r="PVD180" s="1"/>
      <c r="PVE180" s="1"/>
      <c r="PVF180" s="1"/>
      <c r="PVG180" s="1"/>
      <c r="PVH180" s="1"/>
      <c r="PVI180" s="1"/>
      <c r="PVJ180" s="1"/>
      <c r="PVK180" s="1"/>
      <c r="PVL180" s="1"/>
      <c r="PVM180" s="1"/>
      <c r="PVN180" s="1"/>
      <c r="PVO180" s="1"/>
      <c r="PVP180" s="1"/>
      <c r="PVQ180" s="1"/>
      <c r="PVR180" s="1"/>
      <c r="PVS180" s="1"/>
      <c r="PVT180" s="1"/>
      <c r="PVU180" s="1"/>
      <c r="PVV180" s="1"/>
      <c r="PVW180" s="1"/>
      <c r="PVX180" s="1"/>
      <c r="PVY180" s="1"/>
      <c r="PVZ180" s="1"/>
      <c r="PWA180" s="1"/>
      <c r="PWB180" s="1"/>
      <c r="PWC180" s="1"/>
      <c r="PWD180" s="1"/>
      <c r="PWE180" s="1"/>
      <c r="PWF180" s="1"/>
      <c r="PWG180" s="1"/>
      <c r="PWH180" s="1"/>
      <c r="PWI180" s="1"/>
      <c r="PWJ180" s="1"/>
      <c r="PWK180" s="1"/>
      <c r="PWL180" s="1"/>
      <c r="PWM180" s="1"/>
      <c r="PWN180" s="1"/>
      <c r="PWO180" s="1"/>
      <c r="PWP180" s="1"/>
      <c r="PWQ180" s="1"/>
      <c r="PWR180" s="1"/>
      <c r="PWS180" s="1"/>
      <c r="PWT180" s="1"/>
      <c r="PWU180" s="1"/>
      <c r="PWV180" s="1"/>
      <c r="PWW180" s="1"/>
      <c r="PWX180" s="1"/>
      <c r="PWY180" s="1"/>
      <c r="PWZ180" s="1"/>
      <c r="PXA180" s="1"/>
      <c r="PXB180" s="1"/>
      <c r="PXC180" s="1"/>
      <c r="PXD180" s="1"/>
      <c r="PXE180" s="1"/>
      <c r="PXF180" s="1"/>
      <c r="PXG180" s="1"/>
      <c r="PXH180" s="1"/>
      <c r="PXI180" s="1"/>
      <c r="PXJ180" s="1"/>
      <c r="PXK180" s="1"/>
      <c r="PXL180" s="1"/>
      <c r="PXM180" s="1"/>
      <c r="PXN180" s="1"/>
      <c r="PXO180" s="1"/>
      <c r="PXP180" s="1"/>
      <c r="PXQ180" s="1"/>
      <c r="PXR180" s="1"/>
      <c r="PXS180" s="1"/>
      <c r="PXT180" s="1"/>
      <c r="PXU180" s="1"/>
      <c r="PXV180" s="1"/>
      <c r="PXW180" s="1"/>
      <c r="PXX180" s="1"/>
      <c r="PXY180" s="1"/>
      <c r="PXZ180" s="1"/>
      <c r="PYA180" s="1"/>
      <c r="PYB180" s="1"/>
      <c r="PYC180" s="1"/>
      <c r="PYD180" s="1"/>
      <c r="PYE180" s="1"/>
      <c r="PYF180" s="1"/>
      <c r="PYG180" s="1"/>
      <c r="PYH180" s="1"/>
      <c r="PYI180" s="1"/>
      <c r="PYJ180" s="1"/>
      <c r="PYK180" s="1"/>
      <c r="PYL180" s="1"/>
      <c r="PYM180" s="1"/>
      <c r="PYN180" s="1"/>
      <c r="PYO180" s="1"/>
      <c r="PYP180" s="1"/>
      <c r="PYQ180" s="1"/>
      <c r="PYR180" s="1"/>
      <c r="PYS180" s="1"/>
      <c r="PYT180" s="1"/>
      <c r="PYU180" s="1"/>
      <c r="PYV180" s="1"/>
      <c r="PYW180" s="1"/>
      <c r="PYX180" s="1"/>
      <c r="PYY180" s="1"/>
      <c r="PYZ180" s="1"/>
      <c r="PZA180" s="1"/>
      <c r="PZB180" s="1"/>
      <c r="PZC180" s="1"/>
      <c r="PZD180" s="1"/>
      <c r="PZE180" s="1"/>
      <c r="PZF180" s="1"/>
      <c r="PZG180" s="1"/>
      <c r="PZH180" s="1"/>
      <c r="PZI180" s="1"/>
      <c r="PZJ180" s="1"/>
      <c r="PZK180" s="1"/>
      <c r="PZL180" s="1"/>
      <c r="PZM180" s="1"/>
      <c r="PZN180" s="1"/>
      <c r="PZO180" s="1"/>
      <c r="PZP180" s="1"/>
      <c r="PZQ180" s="1"/>
      <c r="PZR180" s="1"/>
      <c r="PZS180" s="1"/>
      <c r="PZT180" s="1"/>
      <c r="PZU180" s="1"/>
      <c r="PZV180" s="1"/>
      <c r="PZW180" s="1"/>
      <c r="PZX180" s="1"/>
      <c r="PZY180" s="1"/>
      <c r="PZZ180" s="1"/>
      <c r="QAA180" s="1"/>
      <c r="QAB180" s="1"/>
      <c r="QAC180" s="1"/>
      <c r="QAD180" s="1"/>
      <c r="QAE180" s="1"/>
      <c r="QAF180" s="1"/>
      <c r="QAG180" s="1"/>
      <c r="QAH180" s="1"/>
      <c r="QAI180" s="1"/>
      <c r="QAJ180" s="1"/>
      <c r="QAK180" s="1"/>
      <c r="QAL180" s="1"/>
      <c r="QAM180" s="1"/>
      <c r="QAN180" s="1"/>
      <c r="QAO180" s="1"/>
      <c r="QAP180" s="1"/>
      <c r="QAQ180" s="1"/>
      <c r="QAR180" s="1"/>
      <c r="QAS180" s="1"/>
      <c r="QAT180" s="1"/>
      <c r="QAU180" s="1"/>
      <c r="QAV180" s="1"/>
      <c r="QAW180" s="1"/>
      <c r="QAX180" s="1"/>
      <c r="QAY180" s="1"/>
      <c r="QAZ180" s="1"/>
      <c r="QBA180" s="1"/>
      <c r="QBB180" s="1"/>
      <c r="QBC180" s="1"/>
      <c r="QBD180" s="1"/>
      <c r="QBE180" s="1"/>
      <c r="QBF180" s="1"/>
      <c r="QBG180" s="1"/>
      <c r="QBH180" s="1"/>
      <c r="QBI180" s="1"/>
      <c r="QBJ180" s="1"/>
      <c r="QBK180" s="1"/>
      <c r="QBL180" s="1"/>
      <c r="QBM180" s="1"/>
      <c r="QBN180" s="1"/>
      <c r="QBO180" s="1"/>
      <c r="QBP180" s="1"/>
      <c r="QBQ180" s="1"/>
      <c r="QBR180" s="1"/>
      <c r="QBS180" s="1"/>
      <c r="QBT180" s="1"/>
      <c r="QBU180" s="1"/>
      <c r="QBV180" s="1"/>
      <c r="QBW180" s="1"/>
      <c r="QBX180" s="1"/>
      <c r="QBY180" s="1"/>
      <c r="QBZ180" s="1"/>
      <c r="QCA180" s="1"/>
      <c r="QCB180" s="1"/>
      <c r="QCC180" s="1"/>
      <c r="QCD180" s="1"/>
      <c r="QCE180" s="1"/>
      <c r="QCF180" s="1"/>
      <c r="QCG180" s="1"/>
      <c r="QCH180" s="1"/>
      <c r="QCI180" s="1"/>
      <c r="QCJ180" s="1"/>
      <c r="QCK180" s="1"/>
      <c r="QCL180" s="1"/>
      <c r="QCM180" s="1"/>
      <c r="QCN180" s="1"/>
      <c r="QCO180" s="1"/>
      <c r="QCP180" s="1"/>
      <c r="QCQ180" s="1"/>
      <c r="QCR180" s="1"/>
      <c r="QCS180" s="1"/>
      <c r="QCT180" s="1"/>
      <c r="QCU180" s="1"/>
      <c r="QCV180" s="1"/>
      <c r="QCW180" s="1"/>
      <c r="QCX180" s="1"/>
      <c r="QCY180" s="1"/>
      <c r="QCZ180" s="1"/>
      <c r="QDA180" s="1"/>
      <c r="QDB180" s="1"/>
      <c r="QDC180" s="1"/>
      <c r="QDD180" s="1"/>
      <c r="QDE180" s="1"/>
      <c r="QDF180" s="1"/>
      <c r="QDG180" s="1"/>
      <c r="QDH180" s="1"/>
      <c r="QDI180" s="1"/>
      <c r="QDJ180" s="1"/>
      <c r="QDK180" s="1"/>
      <c r="QDL180" s="1"/>
      <c r="QDM180" s="1"/>
      <c r="QDN180" s="1"/>
      <c r="QDO180" s="1"/>
      <c r="QDP180" s="1"/>
      <c r="QDQ180" s="1"/>
      <c r="QDR180" s="1"/>
      <c r="QDS180" s="1"/>
      <c r="QDT180" s="1"/>
      <c r="QDU180" s="1"/>
      <c r="QDV180" s="1"/>
      <c r="QDW180" s="1"/>
      <c r="QDX180" s="1"/>
      <c r="QDY180" s="1"/>
      <c r="QDZ180" s="1"/>
      <c r="QEA180" s="1"/>
      <c r="QEB180" s="1"/>
      <c r="QEC180" s="1"/>
      <c r="QED180" s="1"/>
      <c r="QEE180" s="1"/>
      <c r="QEF180" s="1"/>
      <c r="QEG180" s="1"/>
      <c r="QEH180" s="1"/>
      <c r="QEI180" s="1"/>
      <c r="QEJ180" s="1"/>
      <c r="QEK180" s="1"/>
      <c r="QEL180" s="1"/>
      <c r="QEM180" s="1"/>
      <c r="QEN180" s="1"/>
      <c r="QEO180" s="1"/>
      <c r="QEP180" s="1"/>
      <c r="QEQ180" s="1"/>
      <c r="QER180" s="1"/>
      <c r="QES180" s="1"/>
      <c r="QET180" s="1"/>
      <c r="QEU180" s="1"/>
      <c r="QEV180" s="1"/>
      <c r="QEW180" s="1"/>
      <c r="QEX180" s="1"/>
      <c r="QEY180" s="1"/>
      <c r="QEZ180" s="1"/>
      <c r="QFA180" s="1"/>
      <c r="QFB180" s="1"/>
      <c r="QFC180" s="1"/>
      <c r="QFD180" s="1"/>
      <c r="QFE180" s="1"/>
      <c r="QFF180" s="1"/>
      <c r="QFG180" s="1"/>
      <c r="QFH180" s="1"/>
      <c r="QFI180" s="1"/>
      <c r="QFJ180" s="1"/>
      <c r="QFK180" s="1"/>
      <c r="QFL180" s="1"/>
      <c r="QFM180" s="1"/>
      <c r="QFN180" s="1"/>
      <c r="QFO180" s="1"/>
      <c r="QFP180" s="1"/>
      <c r="QFQ180" s="1"/>
      <c r="QFR180" s="1"/>
      <c r="QFS180" s="1"/>
      <c r="QFT180" s="1"/>
      <c r="QFU180" s="1"/>
      <c r="QFV180" s="1"/>
      <c r="QFW180" s="1"/>
      <c r="QFX180" s="1"/>
      <c r="QFY180" s="1"/>
      <c r="QFZ180" s="1"/>
      <c r="QGA180" s="1"/>
      <c r="QGB180" s="1"/>
      <c r="QGC180" s="1"/>
      <c r="QGD180" s="1"/>
      <c r="QGE180" s="1"/>
      <c r="QGF180" s="1"/>
      <c r="QGG180" s="1"/>
      <c r="QGH180" s="1"/>
      <c r="QGI180" s="1"/>
      <c r="QGJ180" s="1"/>
      <c r="QGK180" s="1"/>
      <c r="QGL180" s="1"/>
      <c r="QGM180" s="1"/>
      <c r="QGN180" s="1"/>
      <c r="QGO180" s="1"/>
      <c r="QGP180" s="1"/>
      <c r="QGQ180" s="1"/>
      <c r="QGR180" s="1"/>
      <c r="QGS180" s="1"/>
      <c r="QGT180" s="1"/>
      <c r="QGU180" s="1"/>
      <c r="QGV180" s="1"/>
      <c r="QGW180" s="1"/>
      <c r="QGX180" s="1"/>
      <c r="QGY180" s="1"/>
      <c r="QGZ180" s="1"/>
      <c r="QHA180" s="1"/>
      <c r="QHB180" s="1"/>
      <c r="QHC180" s="1"/>
      <c r="QHD180" s="1"/>
      <c r="QHE180" s="1"/>
      <c r="QHF180" s="1"/>
      <c r="QHG180" s="1"/>
      <c r="QHH180" s="1"/>
      <c r="QHI180" s="1"/>
      <c r="QHJ180" s="1"/>
      <c r="QHK180" s="1"/>
      <c r="QHL180" s="1"/>
      <c r="QHM180" s="1"/>
      <c r="QHN180" s="1"/>
      <c r="QHO180" s="1"/>
      <c r="QHP180" s="1"/>
      <c r="QHQ180" s="1"/>
      <c r="QHR180" s="1"/>
      <c r="QHS180" s="1"/>
      <c r="QHT180" s="1"/>
      <c r="QHU180" s="1"/>
      <c r="QHV180" s="1"/>
      <c r="QHW180" s="1"/>
      <c r="QHX180" s="1"/>
      <c r="QHY180" s="1"/>
      <c r="QHZ180" s="1"/>
      <c r="QIA180" s="1"/>
      <c r="QIB180" s="1"/>
      <c r="QIC180" s="1"/>
      <c r="QID180" s="1"/>
      <c r="QIE180" s="1"/>
      <c r="QIF180" s="1"/>
      <c r="QIG180" s="1"/>
      <c r="QIH180" s="1"/>
      <c r="QII180" s="1"/>
      <c r="QIJ180" s="1"/>
      <c r="QIK180" s="1"/>
      <c r="QIL180" s="1"/>
      <c r="QIM180" s="1"/>
      <c r="QIN180" s="1"/>
      <c r="QIO180" s="1"/>
      <c r="QIP180" s="1"/>
      <c r="QIQ180" s="1"/>
      <c r="QIR180" s="1"/>
      <c r="QIS180" s="1"/>
      <c r="QIT180" s="1"/>
      <c r="QIU180" s="1"/>
      <c r="QIV180" s="1"/>
      <c r="QIW180" s="1"/>
      <c r="QIX180" s="1"/>
      <c r="QIY180" s="1"/>
      <c r="QIZ180" s="1"/>
      <c r="QJA180" s="1"/>
      <c r="QJB180" s="1"/>
      <c r="QJC180" s="1"/>
      <c r="QJD180" s="1"/>
      <c r="QJE180" s="1"/>
      <c r="QJF180" s="1"/>
      <c r="QJG180" s="1"/>
      <c r="QJH180" s="1"/>
      <c r="QJI180" s="1"/>
      <c r="QJJ180" s="1"/>
      <c r="QJK180" s="1"/>
      <c r="QJL180" s="1"/>
      <c r="QJM180" s="1"/>
      <c r="QJN180" s="1"/>
      <c r="QJO180" s="1"/>
      <c r="QJP180" s="1"/>
      <c r="QJQ180" s="1"/>
      <c r="QJR180" s="1"/>
      <c r="QJS180" s="1"/>
      <c r="QJT180" s="1"/>
      <c r="QJU180" s="1"/>
      <c r="QJV180" s="1"/>
      <c r="QJW180" s="1"/>
      <c r="QJX180" s="1"/>
      <c r="QJY180" s="1"/>
      <c r="QJZ180" s="1"/>
      <c r="QKA180" s="1"/>
      <c r="QKB180" s="1"/>
      <c r="QKC180" s="1"/>
      <c r="QKD180" s="1"/>
      <c r="QKE180" s="1"/>
      <c r="QKF180" s="1"/>
      <c r="QKG180" s="1"/>
      <c r="QKH180" s="1"/>
      <c r="QKI180" s="1"/>
      <c r="QKJ180" s="1"/>
      <c r="QKK180" s="1"/>
      <c r="QKL180" s="1"/>
      <c r="QKM180" s="1"/>
      <c r="QKN180" s="1"/>
      <c r="QKO180" s="1"/>
      <c r="QKP180" s="1"/>
      <c r="QKQ180" s="1"/>
      <c r="QKR180" s="1"/>
      <c r="QKS180" s="1"/>
      <c r="QKT180" s="1"/>
      <c r="QKU180" s="1"/>
      <c r="QKV180" s="1"/>
      <c r="QKW180" s="1"/>
      <c r="QKX180" s="1"/>
      <c r="QKY180" s="1"/>
      <c r="QKZ180" s="1"/>
      <c r="QLA180" s="1"/>
      <c r="QLB180" s="1"/>
      <c r="QLC180" s="1"/>
      <c r="QLD180" s="1"/>
      <c r="QLE180" s="1"/>
      <c r="QLF180" s="1"/>
      <c r="QLG180" s="1"/>
      <c r="QLH180" s="1"/>
      <c r="QLI180" s="1"/>
      <c r="QLJ180" s="1"/>
      <c r="QLK180" s="1"/>
      <c r="QLL180" s="1"/>
      <c r="QLM180" s="1"/>
      <c r="QLN180" s="1"/>
      <c r="QLO180" s="1"/>
      <c r="QLP180" s="1"/>
      <c r="QLQ180" s="1"/>
      <c r="QLR180" s="1"/>
      <c r="QLS180" s="1"/>
      <c r="QLT180" s="1"/>
      <c r="QLU180" s="1"/>
      <c r="QLV180" s="1"/>
      <c r="QLW180" s="1"/>
      <c r="QLX180" s="1"/>
      <c r="QLY180" s="1"/>
      <c r="QLZ180" s="1"/>
      <c r="QMA180" s="1"/>
      <c r="QMB180" s="1"/>
      <c r="QMC180" s="1"/>
      <c r="QMD180" s="1"/>
      <c r="QME180" s="1"/>
      <c r="QMF180" s="1"/>
      <c r="QMG180" s="1"/>
      <c r="QMH180" s="1"/>
      <c r="QMI180" s="1"/>
      <c r="QMJ180" s="1"/>
      <c r="QMK180" s="1"/>
      <c r="QML180" s="1"/>
      <c r="QMM180" s="1"/>
      <c r="QMN180" s="1"/>
      <c r="QMO180" s="1"/>
      <c r="QMP180" s="1"/>
      <c r="QMQ180" s="1"/>
      <c r="QMR180" s="1"/>
      <c r="QMS180" s="1"/>
      <c r="QMT180" s="1"/>
      <c r="QMU180" s="1"/>
      <c r="QMV180" s="1"/>
      <c r="QMW180" s="1"/>
      <c r="QMX180" s="1"/>
      <c r="QMY180" s="1"/>
      <c r="QMZ180" s="1"/>
      <c r="QNA180" s="1"/>
      <c r="QNB180" s="1"/>
      <c r="QNC180" s="1"/>
      <c r="QND180" s="1"/>
      <c r="QNE180" s="1"/>
      <c r="QNF180" s="1"/>
      <c r="QNG180" s="1"/>
      <c r="QNH180" s="1"/>
      <c r="QNI180" s="1"/>
      <c r="QNJ180" s="1"/>
      <c r="QNK180" s="1"/>
      <c r="QNL180" s="1"/>
      <c r="QNM180" s="1"/>
      <c r="QNN180" s="1"/>
      <c r="QNO180" s="1"/>
      <c r="QNP180" s="1"/>
      <c r="QNQ180" s="1"/>
      <c r="QNR180" s="1"/>
      <c r="QNS180" s="1"/>
      <c r="QNT180" s="1"/>
      <c r="QNU180" s="1"/>
      <c r="QNV180" s="1"/>
      <c r="QNW180" s="1"/>
      <c r="QNX180" s="1"/>
      <c r="QNY180" s="1"/>
      <c r="QNZ180" s="1"/>
      <c r="QOA180" s="1"/>
      <c r="QOB180" s="1"/>
      <c r="QOC180" s="1"/>
      <c r="QOD180" s="1"/>
      <c r="QOE180" s="1"/>
      <c r="QOF180" s="1"/>
      <c r="QOG180" s="1"/>
      <c r="QOH180" s="1"/>
      <c r="QOI180" s="1"/>
      <c r="QOJ180" s="1"/>
      <c r="QOK180" s="1"/>
      <c r="QOL180" s="1"/>
      <c r="QOM180" s="1"/>
      <c r="QON180" s="1"/>
      <c r="QOO180" s="1"/>
      <c r="QOP180" s="1"/>
      <c r="QOQ180" s="1"/>
      <c r="QOR180" s="1"/>
      <c r="QOS180" s="1"/>
      <c r="QOT180" s="1"/>
      <c r="QOU180" s="1"/>
      <c r="QOV180" s="1"/>
      <c r="QOW180" s="1"/>
      <c r="QOX180" s="1"/>
      <c r="QOY180" s="1"/>
      <c r="QOZ180" s="1"/>
      <c r="QPA180" s="1"/>
      <c r="QPB180" s="1"/>
      <c r="QPC180" s="1"/>
      <c r="QPD180" s="1"/>
      <c r="QPE180" s="1"/>
      <c r="QPF180" s="1"/>
      <c r="QPG180" s="1"/>
      <c r="QPH180" s="1"/>
      <c r="QPI180" s="1"/>
      <c r="QPJ180" s="1"/>
      <c r="QPK180" s="1"/>
      <c r="QPL180" s="1"/>
      <c r="QPM180" s="1"/>
      <c r="QPN180" s="1"/>
      <c r="QPO180" s="1"/>
      <c r="QPP180" s="1"/>
      <c r="QPQ180" s="1"/>
      <c r="QPR180" s="1"/>
      <c r="QPS180" s="1"/>
      <c r="QPT180" s="1"/>
      <c r="QPU180" s="1"/>
      <c r="QPV180" s="1"/>
      <c r="QPW180" s="1"/>
      <c r="QPX180" s="1"/>
      <c r="QPY180" s="1"/>
      <c r="QPZ180" s="1"/>
      <c r="QQA180" s="1"/>
      <c r="QQB180" s="1"/>
      <c r="QQC180" s="1"/>
      <c r="QQD180" s="1"/>
      <c r="QQE180" s="1"/>
      <c r="QQF180" s="1"/>
      <c r="QQG180" s="1"/>
      <c r="QQH180" s="1"/>
      <c r="QQI180" s="1"/>
      <c r="QQJ180" s="1"/>
      <c r="QQK180" s="1"/>
      <c r="QQL180" s="1"/>
      <c r="QQM180" s="1"/>
      <c r="QQN180" s="1"/>
      <c r="QQO180" s="1"/>
      <c r="QQP180" s="1"/>
      <c r="QQQ180" s="1"/>
      <c r="QQR180" s="1"/>
      <c r="QQS180" s="1"/>
      <c r="QQT180" s="1"/>
      <c r="QQU180" s="1"/>
      <c r="QQV180" s="1"/>
      <c r="QQW180" s="1"/>
      <c r="QQX180" s="1"/>
      <c r="QQY180" s="1"/>
      <c r="QQZ180" s="1"/>
      <c r="QRA180" s="1"/>
      <c r="QRB180" s="1"/>
      <c r="QRC180" s="1"/>
      <c r="QRD180" s="1"/>
      <c r="QRE180" s="1"/>
      <c r="QRF180" s="1"/>
      <c r="QRG180" s="1"/>
      <c r="QRH180" s="1"/>
      <c r="QRI180" s="1"/>
      <c r="QRJ180" s="1"/>
      <c r="QRK180" s="1"/>
      <c r="QRL180" s="1"/>
      <c r="QRM180" s="1"/>
      <c r="QRN180" s="1"/>
      <c r="QRO180" s="1"/>
      <c r="QRP180" s="1"/>
      <c r="QRQ180" s="1"/>
      <c r="QRR180" s="1"/>
      <c r="QRS180" s="1"/>
      <c r="QRT180" s="1"/>
      <c r="QRU180" s="1"/>
      <c r="QRV180" s="1"/>
      <c r="QRW180" s="1"/>
      <c r="QRX180" s="1"/>
      <c r="QRY180" s="1"/>
      <c r="QRZ180" s="1"/>
      <c r="QSA180" s="1"/>
      <c r="QSB180" s="1"/>
      <c r="QSC180" s="1"/>
      <c r="QSD180" s="1"/>
      <c r="QSE180" s="1"/>
      <c r="QSF180" s="1"/>
      <c r="QSG180" s="1"/>
      <c r="QSH180" s="1"/>
      <c r="QSI180" s="1"/>
      <c r="QSJ180" s="1"/>
      <c r="QSK180" s="1"/>
      <c r="QSL180" s="1"/>
      <c r="QSM180" s="1"/>
      <c r="QSN180" s="1"/>
      <c r="QSO180" s="1"/>
      <c r="QSP180" s="1"/>
      <c r="QSQ180" s="1"/>
      <c r="QSR180" s="1"/>
      <c r="QSS180" s="1"/>
      <c r="QST180" s="1"/>
      <c r="QSU180" s="1"/>
      <c r="QSV180" s="1"/>
      <c r="QSW180" s="1"/>
      <c r="QSX180" s="1"/>
      <c r="QSY180" s="1"/>
      <c r="QSZ180" s="1"/>
      <c r="QTA180" s="1"/>
      <c r="QTB180" s="1"/>
      <c r="QTC180" s="1"/>
      <c r="QTD180" s="1"/>
      <c r="QTE180" s="1"/>
      <c r="QTF180" s="1"/>
      <c r="QTG180" s="1"/>
      <c r="QTH180" s="1"/>
      <c r="QTI180" s="1"/>
      <c r="QTJ180" s="1"/>
      <c r="QTK180" s="1"/>
      <c r="QTL180" s="1"/>
      <c r="QTM180" s="1"/>
      <c r="QTN180" s="1"/>
      <c r="QTO180" s="1"/>
      <c r="QTP180" s="1"/>
      <c r="QTQ180" s="1"/>
      <c r="QTR180" s="1"/>
      <c r="QTS180" s="1"/>
      <c r="QTT180" s="1"/>
      <c r="QTU180" s="1"/>
      <c r="QTV180" s="1"/>
      <c r="QTW180" s="1"/>
      <c r="QTX180" s="1"/>
      <c r="QTY180" s="1"/>
      <c r="QTZ180" s="1"/>
      <c r="QUA180" s="1"/>
      <c r="QUB180" s="1"/>
      <c r="QUC180" s="1"/>
      <c r="QUD180" s="1"/>
      <c r="QUE180" s="1"/>
      <c r="QUF180" s="1"/>
      <c r="QUG180" s="1"/>
      <c r="QUH180" s="1"/>
      <c r="QUI180" s="1"/>
      <c r="QUJ180" s="1"/>
      <c r="QUK180" s="1"/>
      <c r="QUL180" s="1"/>
      <c r="QUM180" s="1"/>
      <c r="QUN180" s="1"/>
      <c r="QUO180" s="1"/>
      <c r="QUP180" s="1"/>
      <c r="QUQ180" s="1"/>
      <c r="QUR180" s="1"/>
      <c r="QUS180" s="1"/>
      <c r="QUT180" s="1"/>
      <c r="QUU180" s="1"/>
      <c r="QUV180" s="1"/>
      <c r="QUW180" s="1"/>
      <c r="QUX180" s="1"/>
      <c r="QUY180" s="1"/>
      <c r="QUZ180" s="1"/>
      <c r="QVA180" s="1"/>
      <c r="QVB180" s="1"/>
      <c r="QVC180" s="1"/>
      <c r="QVD180" s="1"/>
      <c r="QVE180" s="1"/>
      <c r="QVF180" s="1"/>
      <c r="QVG180" s="1"/>
      <c r="QVH180" s="1"/>
      <c r="QVI180" s="1"/>
      <c r="QVJ180" s="1"/>
      <c r="QVK180" s="1"/>
      <c r="QVL180" s="1"/>
      <c r="QVM180" s="1"/>
      <c r="QVN180" s="1"/>
      <c r="QVO180" s="1"/>
      <c r="QVP180" s="1"/>
      <c r="QVQ180" s="1"/>
      <c r="QVR180" s="1"/>
      <c r="QVS180" s="1"/>
      <c r="QVT180" s="1"/>
      <c r="QVU180" s="1"/>
      <c r="QVV180" s="1"/>
      <c r="QVW180" s="1"/>
      <c r="QVX180" s="1"/>
      <c r="QVY180" s="1"/>
      <c r="QVZ180" s="1"/>
      <c r="QWA180" s="1"/>
      <c r="QWB180" s="1"/>
      <c r="QWC180" s="1"/>
      <c r="QWD180" s="1"/>
      <c r="QWE180" s="1"/>
      <c r="QWF180" s="1"/>
      <c r="QWG180" s="1"/>
      <c r="QWH180" s="1"/>
      <c r="QWI180" s="1"/>
      <c r="QWJ180" s="1"/>
      <c r="QWK180" s="1"/>
      <c r="QWL180" s="1"/>
      <c r="QWM180" s="1"/>
      <c r="QWN180" s="1"/>
      <c r="QWO180" s="1"/>
      <c r="QWP180" s="1"/>
      <c r="QWQ180" s="1"/>
      <c r="QWR180" s="1"/>
      <c r="QWS180" s="1"/>
      <c r="QWT180" s="1"/>
      <c r="QWU180" s="1"/>
      <c r="QWV180" s="1"/>
      <c r="QWW180" s="1"/>
      <c r="QWX180" s="1"/>
      <c r="QWY180" s="1"/>
      <c r="QWZ180" s="1"/>
      <c r="QXA180" s="1"/>
      <c r="QXB180" s="1"/>
      <c r="QXC180" s="1"/>
      <c r="QXD180" s="1"/>
      <c r="QXE180" s="1"/>
      <c r="QXF180" s="1"/>
      <c r="QXG180" s="1"/>
      <c r="QXH180" s="1"/>
      <c r="QXI180" s="1"/>
      <c r="QXJ180" s="1"/>
      <c r="QXK180" s="1"/>
      <c r="QXL180" s="1"/>
      <c r="QXM180" s="1"/>
      <c r="QXN180" s="1"/>
      <c r="QXO180" s="1"/>
      <c r="QXP180" s="1"/>
      <c r="QXQ180" s="1"/>
      <c r="QXR180" s="1"/>
      <c r="QXS180" s="1"/>
      <c r="QXT180" s="1"/>
      <c r="QXU180" s="1"/>
      <c r="QXV180" s="1"/>
      <c r="QXW180" s="1"/>
      <c r="QXX180" s="1"/>
      <c r="QXY180" s="1"/>
      <c r="QXZ180" s="1"/>
      <c r="QYA180" s="1"/>
      <c r="QYB180" s="1"/>
      <c r="QYC180" s="1"/>
      <c r="QYD180" s="1"/>
      <c r="QYE180" s="1"/>
      <c r="QYF180" s="1"/>
      <c r="QYG180" s="1"/>
      <c r="QYH180" s="1"/>
      <c r="QYI180" s="1"/>
      <c r="QYJ180" s="1"/>
      <c r="QYK180" s="1"/>
      <c r="QYL180" s="1"/>
      <c r="QYM180" s="1"/>
      <c r="QYN180" s="1"/>
      <c r="QYO180" s="1"/>
      <c r="QYP180" s="1"/>
      <c r="QYQ180" s="1"/>
      <c r="QYR180" s="1"/>
      <c r="QYS180" s="1"/>
      <c r="QYT180" s="1"/>
      <c r="QYU180" s="1"/>
      <c r="QYV180" s="1"/>
      <c r="QYW180" s="1"/>
      <c r="QYX180" s="1"/>
      <c r="QYY180" s="1"/>
      <c r="QYZ180" s="1"/>
      <c r="QZA180" s="1"/>
      <c r="QZB180" s="1"/>
      <c r="QZC180" s="1"/>
      <c r="QZD180" s="1"/>
      <c r="QZE180" s="1"/>
      <c r="QZF180" s="1"/>
      <c r="QZG180" s="1"/>
      <c r="QZH180" s="1"/>
      <c r="QZI180" s="1"/>
      <c r="QZJ180" s="1"/>
      <c r="QZK180" s="1"/>
      <c r="QZL180" s="1"/>
      <c r="QZM180" s="1"/>
      <c r="QZN180" s="1"/>
      <c r="QZO180" s="1"/>
      <c r="QZP180" s="1"/>
      <c r="QZQ180" s="1"/>
      <c r="QZR180" s="1"/>
      <c r="QZS180" s="1"/>
      <c r="QZT180" s="1"/>
      <c r="QZU180" s="1"/>
      <c r="QZV180" s="1"/>
      <c r="QZW180" s="1"/>
      <c r="QZX180" s="1"/>
      <c r="QZY180" s="1"/>
      <c r="QZZ180" s="1"/>
      <c r="RAA180" s="1"/>
      <c r="RAB180" s="1"/>
      <c r="RAC180" s="1"/>
      <c r="RAD180" s="1"/>
      <c r="RAE180" s="1"/>
      <c r="RAF180" s="1"/>
      <c r="RAG180" s="1"/>
      <c r="RAH180" s="1"/>
      <c r="RAI180" s="1"/>
      <c r="RAJ180" s="1"/>
      <c r="RAK180" s="1"/>
      <c r="RAL180" s="1"/>
      <c r="RAM180" s="1"/>
      <c r="RAN180" s="1"/>
      <c r="RAO180" s="1"/>
      <c r="RAP180" s="1"/>
      <c r="RAQ180" s="1"/>
      <c r="RAR180" s="1"/>
      <c r="RAS180" s="1"/>
      <c r="RAT180" s="1"/>
      <c r="RAU180" s="1"/>
      <c r="RAV180" s="1"/>
      <c r="RAW180" s="1"/>
      <c r="RAX180" s="1"/>
      <c r="RAY180" s="1"/>
      <c r="RAZ180" s="1"/>
      <c r="RBA180" s="1"/>
      <c r="RBB180" s="1"/>
      <c r="RBC180" s="1"/>
      <c r="RBD180" s="1"/>
      <c r="RBE180" s="1"/>
      <c r="RBF180" s="1"/>
      <c r="RBG180" s="1"/>
      <c r="RBH180" s="1"/>
      <c r="RBI180" s="1"/>
      <c r="RBJ180" s="1"/>
      <c r="RBK180" s="1"/>
      <c r="RBL180" s="1"/>
      <c r="RBM180" s="1"/>
      <c r="RBN180" s="1"/>
      <c r="RBO180" s="1"/>
      <c r="RBP180" s="1"/>
      <c r="RBQ180" s="1"/>
      <c r="RBR180" s="1"/>
      <c r="RBS180" s="1"/>
      <c r="RBT180" s="1"/>
      <c r="RBU180" s="1"/>
      <c r="RBV180" s="1"/>
      <c r="RBW180" s="1"/>
      <c r="RBX180" s="1"/>
      <c r="RBY180" s="1"/>
      <c r="RBZ180" s="1"/>
      <c r="RCA180" s="1"/>
      <c r="RCB180" s="1"/>
      <c r="RCC180" s="1"/>
      <c r="RCD180" s="1"/>
      <c r="RCE180" s="1"/>
      <c r="RCF180" s="1"/>
      <c r="RCG180" s="1"/>
      <c r="RCH180" s="1"/>
      <c r="RCI180" s="1"/>
      <c r="RCJ180" s="1"/>
      <c r="RCK180" s="1"/>
      <c r="RCL180" s="1"/>
      <c r="RCM180" s="1"/>
      <c r="RCN180" s="1"/>
      <c r="RCO180" s="1"/>
      <c r="RCP180" s="1"/>
      <c r="RCQ180" s="1"/>
      <c r="RCR180" s="1"/>
      <c r="RCS180" s="1"/>
      <c r="RCT180" s="1"/>
      <c r="RCU180" s="1"/>
      <c r="RCV180" s="1"/>
      <c r="RCW180" s="1"/>
      <c r="RCX180" s="1"/>
      <c r="RCY180" s="1"/>
      <c r="RCZ180" s="1"/>
      <c r="RDA180" s="1"/>
      <c r="RDB180" s="1"/>
      <c r="RDC180" s="1"/>
      <c r="RDD180" s="1"/>
      <c r="RDE180" s="1"/>
      <c r="RDF180" s="1"/>
      <c r="RDG180" s="1"/>
      <c r="RDH180" s="1"/>
      <c r="RDI180" s="1"/>
      <c r="RDJ180" s="1"/>
      <c r="RDK180" s="1"/>
      <c r="RDL180" s="1"/>
      <c r="RDM180" s="1"/>
      <c r="RDN180" s="1"/>
      <c r="RDO180" s="1"/>
      <c r="RDP180" s="1"/>
      <c r="RDQ180" s="1"/>
      <c r="RDR180" s="1"/>
      <c r="RDS180" s="1"/>
      <c r="RDT180" s="1"/>
      <c r="RDU180" s="1"/>
      <c r="RDV180" s="1"/>
      <c r="RDW180" s="1"/>
      <c r="RDX180" s="1"/>
      <c r="RDY180" s="1"/>
      <c r="RDZ180" s="1"/>
      <c r="REA180" s="1"/>
      <c r="REB180" s="1"/>
      <c r="REC180" s="1"/>
      <c r="RED180" s="1"/>
      <c r="REE180" s="1"/>
      <c r="REF180" s="1"/>
      <c r="REG180" s="1"/>
      <c r="REH180" s="1"/>
      <c r="REI180" s="1"/>
      <c r="REJ180" s="1"/>
      <c r="REK180" s="1"/>
      <c r="REL180" s="1"/>
      <c r="REM180" s="1"/>
      <c r="REN180" s="1"/>
      <c r="REO180" s="1"/>
      <c r="REP180" s="1"/>
      <c r="REQ180" s="1"/>
      <c r="RER180" s="1"/>
      <c r="RES180" s="1"/>
      <c r="RET180" s="1"/>
      <c r="REU180" s="1"/>
      <c r="REV180" s="1"/>
      <c r="REW180" s="1"/>
      <c r="REX180" s="1"/>
      <c r="REY180" s="1"/>
      <c r="REZ180" s="1"/>
      <c r="RFA180" s="1"/>
      <c r="RFB180" s="1"/>
      <c r="RFC180" s="1"/>
      <c r="RFD180" s="1"/>
      <c r="RFE180" s="1"/>
      <c r="RFF180" s="1"/>
      <c r="RFG180" s="1"/>
      <c r="RFH180" s="1"/>
      <c r="RFI180" s="1"/>
      <c r="RFJ180" s="1"/>
      <c r="RFK180" s="1"/>
      <c r="RFL180" s="1"/>
      <c r="RFM180" s="1"/>
      <c r="RFN180" s="1"/>
      <c r="RFO180" s="1"/>
      <c r="RFP180" s="1"/>
      <c r="RFQ180" s="1"/>
      <c r="RFR180" s="1"/>
      <c r="RFS180" s="1"/>
      <c r="RFT180" s="1"/>
      <c r="RFU180" s="1"/>
      <c r="RFV180" s="1"/>
      <c r="RFW180" s="1"/>
      <c r="RFX180" s="1"/>
      <c r="RFY180" s="1"/>
      <c r="RFZ180" s="1"/>
      <c r="RGA180" s="1"/>
      <c r="RGB180" s="1"/>
      <c r="RGC180" s="1"/>
      <c r="RGD180" s="1"/>
      <c r="RGE180" s="1"/>
      <c r="RGF180" s="1"/>
      <c r="RGG180" s="1"/>
      <c r="RGH180" s="1"/>
      <c r="RGI180" s="1"/>
      <c r="RGJ180" s="1"/>
      <c r="RGK180" s="1"/>
      <c r="RGL180" s="1"/>
      <c r="RGM180" s="1"/>
      <c r="RGN180" s="1"/>
      <c r="RGO180" s="1"/>
      <c r="RGP180" s="1"/>
      <c r="RGQ180" s="1"/>
      <c r="RGR180" s="1"/>
      <c r="RGS180" s="1"/>
      <c r="RGT180" s="1"/>
      <c r="RGU180" s="1"/>
      <c r="RGV180" s="1"/>
      <c r="RGW180" s="1"/>
      <c r="RGX180" s="1"/>
      <c r="RGY180" s="1"/>
      <c r="RGZ180" s="1"/>
      <c r="RHA180" s="1"/>
      <c r="RHB180" s="1"/>
      <c r="RHC180" s="1"/>
      <c r="RHD180" s="1"/>
      <c r="RHE180" s="1"/>
      <c r="RHF180" s="1"/>
      <c r="RHG180" s="1"/>
      <c r="RHH180" s="1"/>
      <c r="RHI180" s="1"/>
      <c r="RHJ180" s="1"/>
      <c r="RHK180" s="1"/>
      <c r="RHL180" s="1"/>
      <c r="RHM180" s="1"/>
      <c r="RHN180" s="1"/>
      <c r="RHO180" s="1"/>
      <c r="RHP180" s="1"/>
      <c r="RHQ180" s="1"/>
      <c r="RHR180" s="1"/>
      <c r="RHS180" s="1"/>
      <c r="RHT180" s="1"/>
      <c r="RHU180" s="1"/>
      <c r="RHV180" s="1"/>
      <c r="RHW180" s="1"/>
      <c r="RHX180" s="1"/>
      <c r="RHY180" s="1"/>
      <c r="RHZ180" s="1"/>
      <c r="RIA180" s="1"/>
      <c r="RIB180" s="1"/>
      <c r="RIC180" s="1"/>
      <c r="RID180" s="1"/>
      <c r="RIE180" s="1"/>
      <c r="RIF180" s="1"/>
      <c r="RIG180" s="1"/>
      <c r="RIH180" s="1"/>
      <c r="RII180" s="1"/>
      <c r="RIJ180" s="1"/>
      <c r="RIK180" s="1"/>
      <c r="RIL180" s="1"/>
      <c r="RIM180" s="1"/>
      <c r="RIN180" s="1"/>
      <c r="RIO180" s="1"/>
      <c r="RIP180" s="1"/>
      <c r="RIQ180" s="1"/>
      <c r="RIR180" s="1"/>
      <c r="RIS180" s="1"/>
      <c r="RIT180" s="1"/>
      <c r="RIU180" s="1"/>
      <c r="RIV180" s="1"/>
      <c r="RIW180" s="1"/>
      <c r="RIX180" s="1"/>
      <c r="RIY180" s="1"/>
      <c r="RIZ180" s="1"/>
      <c r="RJA180" s="1"/>
      <c r="RJB180" s="1"/>
      <c r="RJC180" s="1"/>
      <c r="RJD180" s="1"/>
      <c r="RJE180" s="1"/>
      <c r="RJF180" s="1"/>
      <c r="RJG180" s="1"/>
      <c r="RJH180" s="1"/>
      <c r="RJI180" s="1"/>
      <c r="RJJ180" s="1"/>
      <c r="RJK180" s="1"/>
      <c r="RJL180" s="1"/>
      <c r="RJM180" s="1"/>
      <c r="RJN180" s="1"/>
      <c r="RJO180" s="1"/>
      <c r="RJP180" s="1"/>
      <c r="RJQ180" s="1"/>
      <c r="RJR180" s="1"/>
      <c r="RJS180" s="1"/>
      <c r="RJT180" s="1"/>
      <c r="RJU180" s="1"/>
      <c r="RJV180" s="1"/>
      <c r="RJW180" s="1"/>
      <c r="RJX180" s="1"/>
      <c r="RJY180" s="1"/>
      <c r="RJZ180" s="1"/>
      <c r="RKA180" s="1"/>
      <c r="RKB180" s="1"/>
      <c r="RKC180" s="1"/>
      <c r="RKD180" s="1"/>
      <c r="RKE180" s="1"/>
      <c r="RKF180" s="1"/>
      <c r="RKG180" s="1"/>
      <c r="RKH180" s="1"/>
      <c r="RKI180" s="1"/>
      <c r="RKJ180" s="1"/>
      <c r="RKK180" s="1"/>
      <c r="RKL180" s="1"/>
      <c r="RKM180" s="1"/>
      <c r="RKN180" s="1"/>
      <c r="RKO180" s="1"/>
      <c r="RKP180" s="1"/>
      <c r="RKQ180" s="1"/>
      <c r="RKR180" s="1"/>
      <c r="RKS180" s="1"/>
      <c r="RKT180" s="1"/>
      <c r="RKU180" s="1"/>
      <c r="RKV180" s="1"/>
      <c r="RKW180" s="1"/>
      <c r="RKX180" s="1"/>
      <c r="RKY180" s="1"/>
      <c r="RKZ180" s="1"/>
      <c r="RLA180" s="1"/>
      <c r="RLB180" s="1"/>
      <c r="RLC180" s="1"/>
      <c r="RLD180" s="1"/>
      <c r="RLE180" s="1"/>
      <c r="RLF180" s="1"/>
      <c r="RLG180" s="1"/>
      <c r="RLH180" s="1"/>
      <c r="RLI180" s="1"/>
      <c r="RLJ180" s="1"/>
      <c r="RLK180" s="1"/>
      <c r="RLL180" s="1"/>
      <c r="RLM180" s="1"/>
      <c r="RLN180" s="1"/>
      <c r="RLO180" s="1"/>
      <c r="RLP180" s="1"/>
      <c r="RLQ180" s="1"/>
      <c r="RLR180" s="1"/>
      <c r="RLS180" s="1"/>
      <c r="RLT180" s="1"/>
      <c r="RLU180" s="1"/>
      <c r="RLV180" s="1"/>
      <c r="RLW180" s="1"/>
      <c r="RLX180" s="1"/>
      <c r="RLY180" s="1"/>
      <c r="RLZ180" s="1"/>
      <c r="RMA180" s="1"/>
      <c r="RMB180" s="1"/>
      <c r="RMC180" s="1"/>
      <c r="RMD180" s="1"/>
      <c r="RME180" s="1"/>
      <c r="RMF180" s="1"/>
      <c r="RMG180" s="1"/>
      <c r="RMH180" s="1"/>
      <c r="RMI180" s="1"/>
      <c r="RMJ180" s="1"/>
      <c r="RMK180" s="1"/>
      <c r="RML180" s="1"/>
      <c r="RMM180" s="1"/>
      <c r="RMN180" s="1"/>
      <c r="RMO180" s="1"/>
      <c r="RMP180" s="1"/>
      <c r="RMQ180" s="1"/>
      <c r="RMR180" s="1"/>
      <c r="RMS180" s="1"/>
      <c r="RMT180" s="1"/>
      <c r="RMU180" s="1"/>
      <c r="RMV180" s="1"/>
      <c r="RMW180" s="1"/>
      <c r="RMX180" s="1"/>
      <c r="RMY180" s="1"/>
      <c r="RMZ180" s="1"/>
      <c r="RNA180" s="1"/>
      <c r="RNB180" s="1"/>
      <c r="RNC180" s="1"/>
      <c r="RND180" s="1"/>
      <c r="RNE180" s="1"/>
      <c r="RNF180" s="1"/>
      <c r="RNG180" s="1"/>
      <c r="RNH180" s="1"/>
      <c r="RNI180" s="1"/>
      <c r="RNJ180" s="1"/>
      <c r="RNK180" s="1"/>
      <c r="RNL180" s="1"/>
      <c r="RNM180" s="1"/>
      <c r="RNN180" s="1"/>
      <c r="RNO180" s="1"/>
      <c r="RNP180" s="1"/>
      <c r="RNQ180" s="1"/>
      <c r="RNR180" s="1"/>
      <c r="RNS180" s="1"/>
      <c r="RNT180" s="1"/>
      <c r="RNU180" s="1"/>
      <c r="RNV180" s="1"/>
      <c r="RNW180" s="1"/>
      <c r="RNX180" s="1"/>
      <c r="RNY180" s="1"/>
      <c r="RNZ180" s="1"/>
      <c r="ROA180" s="1"/>
      <c r="ROB180" s="1"/>
      <c r="ROC180" s="1"/>
      <c r="ROD180" s="1"/>
      <c r="ROE180" s="1"/>
      <c r="ROF180" s="1"/>
      <c r="ROG180" s="1"/>
      <c r="ROH180" s="1"/>
      <c r="ROI180" s="1"/>
      <c r="ROJ180" s="1"/>
      <c r="ROK180" s="1"/>
      <c r="ROL180" s="1"/>
      <c r="ROM180" s="1"/>
      <c r="RON180" s="1"/>
      <c r="ROO180" s="1"/>
      <c r="ROP180" s="1"/>
      <c r="ROQ180" s="1"/>
      <c r="ROR180" s="1"/>
      <c r="ROS180" s="1"/>
      <c r="ROT180" s="1"/>
      <c r="ROU180" s="1"/>
      <c r="ROV180" s="1"/>
      <c r="ROW180" s="1"/>
      <c r="ROX180" s="1"/>
      <c r="ROY180" s="1"/>
      <c r="ROZ180" s="1"/>
      <c r="RPA180" s="1"/>
      <c r="RPB180" s="1"/>
      <c r="RPC180" s="1"/>
      <c r="RPD180" s="1"/>
      <c r="RPE180" s="1"/>
      <c r="RPF180" s="1"/>
      <c r="RPG180" s="1"/>
      <c r="RPH180" s="1"/>
      <c r="RPI180" s="1"/>
      <c r="RPJ180" s="1"/>
      <c r="RPK180" s="1"/>
      <c r="RPL180" s="1"/>
      <c r="RPM180" s="1"/>
      <c r="RPN180" s="1"/>
      <c r="RPO180" s="1"/>
      <c r="RPP180" s="1"/>
      <c r="RPQ180" s="1"/>
      <c r="RPR180" s="1"/>
      <c r="RPS180" s="1"/>
      <c r="RPT180" s="1"/>
      <c r="RPU180" s="1"/>
      <c r="RPV180" s="1"/>
      <c r="RPW180" s="1"/>
      <c r="RPX180" s="1"/>
      <c r="RPY180" s="1"/>
      <c r="RPZ180" s="1"/>
      <c r="RQA180" s="1"/>
      <c r="RQB180" s="1"/>
      <c r="RQC180" s="1"/>
      <c r="RQD180" s="1"/>
      <c r="RQE180" s="1"/>
      <c r="RQF180" s="1"/>
      <c r="RQG180" s="1"/>
      <c r="RQH180" s="1"/>
      <c r="RQI180" s="1"/>
      <c r="RQJ180" s="1"/>
      <c r="RQK180" s="1"/>
      <c r="RQL180" s="1"/>
      <c r="RQM180" s="1"/>
      <c r="RQN180" s="1"/>
      <c r="RQO180" s="1"/>
      <c r="RQP180" s="1"/>
      <c r="RQQ180" s="1"/>
      <c r="RQR180" s="1"/>
      <c r="RQS180" s="1"/>
      <c r="RQT180" s="1"/>
      <c r="RQU180" s="1"/>
      <c r="RQV180" s="1"/>
      <c r="RQW180" s="1"/>
      <c r="RQX180" s="1"/>
      <c r="RQY180" s="1"/>
      <c r="RQZ180" s="1"/>
      <c r="RRA180" s="1"/>
      <c r="RRB180" s="1"/>
      <c r="RRC180" s="1"/>
      <c r="RRD180" s="1"/>
      <c r="RRE180" s="1"/>
      <c r="RRF180" s="1"/>
      <c r="RRG180" s="1"/>
      <c r="RRH180" s="1"/>
      <c r="RRI180" s="1"/>
      <c r="RRJ180" s="1"/>
      <c r="RRK180" s="1"/>
      <c r="RRL180" s="1"/>
      <c r="RRM180" s="1"/>
      <c r="RRN180" s="1"/>
      <c r="RRO180" s="1"/>
      <c r="RRP180" s="1"/>
      <c r="RRQ180" s="1"/>
      <c r="RRR180" s="1"/>
      <c r="RRS180" s="1"/>
      <c r="RRT180" s="1"/>
      <c r="RRU180" s="1"/>
      <c r="RRV180" s="1"/>
      <c r="RRW180" s="1"/>
      <c r="RRX180" s="1"/>
      <c r="RRY180" s="1"/>
      <c r="RRZ180" s="1"/>
      <c r="RSA180" s="1"/>
      <c r="RSB180" s="1"/>
      <c r="RSC180" s="1"/>
      <c r="RSD180" s="1"/>
      <c r="RSE180" s="1"/>
      <c r="RSF180" s="1"/>
      <c r="RSG180" s="1"/>
      <c r="RSH180" s="1"/>
      <c r="RSI180" s="1"/>
      <c r="RSJ180" s="1"/>
      <c r="RSK180" s="1"/>
      <c r="RSL180" s="1"/>
      <c r="RSM180" s="1"/>
      <c r="RSN180" s="1"/>
      <c r="RSO180" s="1"/>
      <c r="RSP180" s="1"/>
      <c r="RSQ180" s="1"/>
      <c r="RSR180" s="1"/>
      <c r="RSS180" s="1"/>
      <c r="RST180" s="1"/>
      <c r="RSU180" s="1"/>
      <c r="RSV180" s="1"/>
      <c r="RSW180" s="1"/>
      <c r="RSX180" s="1"/>
      <c r="RSY180" s="1"/>
      <c r="RSZ180" s="1"/>
      <c r="RTA180" s="1"/>
      <c r="RTB180" s="1"/>
      <c r="RTC180" s="1"/>
      <c r="RTD180" s="1"/>
      <c r="RTE180" s="1"/>
      <c r="RTF180" s="1"/>
      <c r="RTG180" s="1"/>
      <c r="RTH180" s="1"/>
      <c r="RTI180" s="1"/>
      <c r="RTJ180" s="1"/>
      <c r="RTK180" s="1"/>
      <c r="RTL180" s="1"/>
      <c r="RTM180" s="1"/>
      <c r="RTN180" s="1"/>
      <c r="RTO180" s="1"/>
      <c r="RTP180" s="1"/>
      <c r="RTQ180" s="1"/>
      <c r="RTR180" s="1"/>
      <c r="RTS180" s="1"/>
      <c r="RTT180" s="1"/>
      <c r="RTU180" s="1"/>
      <c r="RTV180" s="1"/>
      <c r="RTW180" s="1"/>
      <c r="RTX180" s="1"/>
      <c r="RTY180" s="1"/>
      <c r="RTZ180" s="1"/>
      <c r="RUA180" s="1"/>
      <c r="RUB180" s="1"/>
      <c r="RUC180" s="1"/>
      <c r="RUD180" s="1"/>
      <c r="RUE180" s="1"/>
      <c r="RUF180" s="1"/>
      <c r="RUG180" s="1"/>
      <c r="RUH180" s="1"/>
      <c r="RUI180" s="1"/>
      <c r="RUJ180" s="1"/>
      <c r="RUK180" s="1"/>
      <c r="RUL180" s="1"/>
      <c r="RUM180" s="1"/>
      <c r="RUN180" s="1"/>
      <c r="RUO180" s="1"/>
      <c r="RUP180" s="1"/>
      <c r="RUQ180" s="1"/>
      <c r="RUR180" s="1"/>
      <c r="RUS180" s="1"/>
      <c r="RUT180" s="1"/>
      <c r="RUU180" s="1"/>
      <c r="RUV180" s="1"/>
      <c r="RUW180" s="1"/>
      <c r="RUX180" s="1"/>
      <c r="RUY180" s="1"/>
      <c r="RUZ180" s="1"/>
      <c r="RVA180" s="1"/>
      <c r="RVB180" s="1"/>
      <c r="RVC180" s="1"/>
      <c r="RVD180" s="1"/>
      <c r="RVE180" s="1"/>
      <c r="RVF180" s="1"/>
      <c r="RVG180" s="1"/>
      <c r="RVH180" s="1"/>
      <c r="RVI180" s="1"/>
      <c r="RVJ180" s="1"/>
      <c r="RVK180" s="1"/>
      <c r="RVL180" s="1"/>
      <c r="RVM180" s="1"/>
      <c r="RVN180" s="1"/>
      <c r="RVO180" s="1"/>
      <c r="RVP180" s="1"/>
      <c r="RVQ180" s="1"/>
      <c r="RVR180" s="1"/>
      <c r="RVS180" s="1"/>
      <c r="RVT180" s="1"/>
      <c r="RVU180" s="1"/>
      <c r="RVV180" s="1"/>
      <c r="RVW180" s="1"/>
      <c r="RVX180" s="1"/>
      <c r="RVY180" s="1"/>
      <c r="RVZ180" s="1"/>
      <c r="RWA180" s="1"/>
      <c r="RWB180" s="1"/>
      <c r="RWC180" s="1"/>
      <c r="RWD180" s="1"/>
      <c r="RWE180" s="1"/>
      <c r="RWF180" s="1"/>
      <c r="RWG180" s="1"/>
      <c r="RWH180" s="1"/>
      <c r="RWI180" s="1"/>
      <c r="RWJ180" s="1"/>
      <c r="RWK180" s="1"/>
      <c r="RWL180" s="1"/>
      <c r="RWM180" s="1"/>
      <c r="RWN180" s="1"/>
      <c r="RWO180" s="1"/>
      <c r="RWP180" s="1"/>
      <c r="RWQ180" s="1"/>
      <c r="RWR180" s="1"/>
      <c r="RWS180" s="1"/>
      <c r="RWT180" s="1"/>
      <c r="RWU180" s="1"/>
      <c r="RWV180" s="1"/>
      <c r="RWW180" s="1"/>
      <c r="RWX180" s="1"/>
      <c r="RWY180" s="1"/>
      <c r="RWZ180" s="1"/>
      <c r="RXA180" s="1"/>
      <c r="RXB180" s="1"/>
      <c r="RXC180" s="1"/>
      <c r="RXD180" s="1"/>
      <c r="RXE180" s="1"/>
      <c r="RXF180" s="1"/>
      <c r="RXG180" s="1"/>
      <c r="RXH180" s="1"/>
      <c r="RXI180" s="1"/>
      <c r="RXJ180" s="1"/>
      <c r="RXK180" s="1"/>
      <c r="RXL180" s="1"/>
      <c r="RXM180" s="1"/>
      <c r="RXN180" s="1"/>
      <c r="RXO180" s="1"/>
      <c r="RXP180" s="1"/>
      <c r="RXQ180" s="1"/>
      <c r="RXR180" s="1"/>
      <c r="RXS180" s="1"/>
      <c r="RXT180" s="1"/>
      <c r="RXU180" s="1"/>
      <c r="RXV180" s="1"/>
      <c r="RXW180" s="1"/>
      <c r="RXX180" s="1"/>
      <c r="RXY180" s="1"/>
      <c r="RXZ180" s="1"/>
      <c r="RYA180" s="1"/>
      <c r="RYB180" s="1"/>
      <c r="RYC180" s="1"/>
      <c r="RYD180" s="1"/>
      <c r="RYE180" s="1"/>
      <c r="RYF180" s="1"/>
      <c r="RYG180" s="1"/>
      <c r="RYH180" s="1"/>
      <c r="RYI180" s="1"/>
      <c r="RYJ180" s="1"/>
      <c r="RYK180" s="1"/>
      <c r="RYL180" s="1"/>
      <c r="RYM180" s="1"/>
      <c r="RYN180" s="1"/>
      <c r="RYO180" s="1"/>
      <c r="RYP180" s="1"/>
      <c r="RYQ180" s="1"/>
      <c r="RYR180" s="1"/>
      <c r="RYS180" s="1"/>
      <c r="RYT180" s="1"/>
      <c r="RYU180" s="1"/>
      <c r="RYV180" s="1"/>
      <c r="RYW180" s="1"/>
      <c r="RYX180" s="1"/>
      <c r="RYY180" s="1"/>
      <c r="RYZ180" s="1"/>
      <c r="RZA180" s="1"/>
      <c r="RZB180" s="1"/>
      <c r="RZC180" s="1"/>
      <c r="RZD180" s="1"/>
      <c r="RZE180" s="1"/>
      <c r="RZF180" s="1"/>
      <c r="RZG180" s="1"/>
      <c r="RZH180" s="1"/>
      <c r="RZI180" s="1"/>
      <c r="RZJ180" s="1"/>
      <c r="RZK180" s="1"/>
      <c r="RZL180" s="1"/>
      <c r="RZM180" s="1"/>
      <c r="RZN180" s="1"/>
      <c r="RZO180" s="1"/>
      <c r="RZP180" s="1"/>
      <c r="RZQ180" s="1"/>
      <c r="RZR180" s="1"/>
      <c r="RZS180" s="1"/>
      <c r="RZT180" s="1"/>
      <c r="RZU180" s="1"/>
      <c r="RZV180" s="1"/>
      <c r="RZW180" s="1"/>
      <c r="RZX180" s="1"/>
      <c r="RZY180" s="1"/>
      <c r="RZZ180" s="1"/>
      <c r="SAA180" s="1"/>
      <c r="SAB180" s="1"/>
      <c r="SAC180" s="1"/>
      <c r="SAD180" s="1"/>
      <c r="SAE180" s="1"/>
      <c r="SAF180" s="1"/>
      <c r="SAG180" s="1"/>
      <c r="SAH180" s="1"/>
      <c r="SAI180" s="1"/>
      <c r="SAJ180" s="1"/>
      <c r="SAK180" s="1"/>
      <c r="SAL180" s="1"/>
      <c r="SAM180" s="1"/>
      <c r="SAN180" s="1"/>
      <c r="SAO180" s="1"/>
      <c r="SAP180" s="1"/>
      <c r="SAQ180" s="1"/>
      <c r="SAR180" s="1"/>
      <c r="SAS180" s="1"/>
      <c r="SAT180" s="1"/>
      <c r="SAU180" s="1"/>
      <c r="SAV180" s="1"/>
      <c r="SAW180" s="1"/>
      <c r="SAX180" s="1"/>
      <c r="SAY180" s="1"/>
      <c r="SAZ180" s="1"/>
      <c r="SBA180" s="1"/>
      <c r="SBB180" s="1"/>
      <c r="SBC180" s="1"/>
      <c r="SBD180" s="1"/>
      <c r="SBE180" s="1"/>
      <c r="SBF180" s="1"/>
      <c r="SBG180" s="1"/>
      <c r="SBH180" s="1"/>
      <c r="SBI180" s="1"/>
      <c r="SBJ180" s="1"/>
      <c r="SBK180" s="1"/>
      <c r="SBL180" s="1"/>
      <c r="SBM180" s="1"/>
      <c r="SBN180" s="1"/>
      <c r="SBO180" s="1"/>
      <c r="SBP180" s="1"/>
      <c r="SBQ180" s="1"/>
      <c r="SBR180" s="1"/>
      <c r="SBS180" s="1"/>
      <c r="SBT180" s="1"/>
      <c r="SBU180" s="1"/>
      <c r="SBV180" s="1"/>
      <c r="SBW180" s="1"/>
      <c r="SBX180" s="1"/>
      <c r="SBY180" s="1"/>
      <c r="SBZ180" s="1"/>
      <c r="SCA180" s="1"/>
      <c r="SCB180" s="1"/>
      <c r="SCC180" s="1"/>
      <c r="SCD180" s="1"/>
      <c r="SCE180" s="1"/>
      <c r="SCF180" s="1"/>
      <c r="SCG180" s="1"/>
      <c r="SCH180" s="1"/>
      <c r="SCI180" s="1"/>
      <c r="SCJ180" s="1"/>
      <c r="SCK180" s="1"/>
      <c r="SCL180" s="1"/>
      <c r="SCM180" s="1"/>
      <c r="SCN180" s="1"/>
      <c r="SCO180" s="1"/>
      <c r="SCP180" s="1"/>
      <c r="SCQ180" s="1"/>
      <c r="SCR180" s="1"/>
      <c r="SCS180" s="1"/>
      <c r="SCT180" s="1"/>
      <c r="SCU180" s="1"/>
      <c r="SCV180" s="1"/>
      <c r="SCW180" s="1"/>
      <c r="SCX180" s="1"/>
      <c r="SCY180" s="1"/>
      <c r="SCZ180" s="1"/>
      <c r="SDA180" s="1"/>
      <c r="SDB180" s="1"/>
      <c r="SDC180" s="1"/>
      <c r="SDD180" s="1"/>
      <c r="SDE180" s="1"/>
      <c r="SDF180" s="1"/>
      <c r="SDG180" s="1"/>
      <c r="SDH180" s="1"/>
      <c r="SDI180" s="1"/>
      <c r="SDJ180" s="1"/>
      <c r="SDK180" s="1"/>
      <c r="SDL180" s="1"/>
      <c r="SDM180" s="1"/>
      <c r="SDN180" s="1"/>
      <c r="SDO180" s="1"/>
      <c r="SDP180" s="1"/>
      <c r="SDQ180" s="1"/>
      <c r="SDR180" s="1"/>
      <c r="SDS180" s="1"/>
      <c r="SDT180" s="1"/>
      <c r="SDU180" s="1"/>
      <c r="SDV180" s="1"/>
      <c r="SDW180" s="1"/>
      <c r="SDX180" s="1"/>
      <c r="SDY180" s="1"/>
      <c r="SDZ180" s="1"/>
      <c r="SEA180" s="1"/>
      <c r="SEB180" s="1"/>
      <c r="SEC180" s="1"/>
      <c r="SED180" s="1"/>
      <c r="SEE180" s="1"/>
      <c r="SEF180" s="1"/>
      <c r="SEG180" s="1"/>
      <c r="SEH180" s="1"/>
      <c r="SEI180" s="1"/>
      <c r="SEJ180" s="1"/>
      <c r="SEK180" s="1"/>
      <c r="SEL180" s="1"/>
      <c r="SEM180" s="1"/>
      <c r="SEN180" s="1"/>
      <c r="SEO180" s="1"/>
      <c r="SEP180" s="1"/>
      <c r="SEQ180" s="1"/>
      <c r="SER180" s="1"/>
      <c r="SES180" s="1"/>
      <c r="SET180" s="1"/>
      <c r="SEU180" s="1"/>
      <c r="SEV180" s="1"/>
      <c r="SEW180" s="1"/>
      <c r="SEX180" s="1"/>
      <c r="SEY180" s="1"/>
      <c r="SEZ180" s="1"/>
      <c r="SFA180" s="1"/>
      <c r="SFB180" s="1"/>
      <c r="SFC180" s="1"/>
      <c r="SFD180" s="1"/>
      <c r="SFE180" s="1"/>
      <c r="SFF180" s="1"/>
      <c r="SFG180" s="1"/>
      <c r="SFH180" s="1"/>
      <c r="SFI180" s="1"/>
      <c r="SFJ180" s="1"/>
      <c r="SFK180" s="1"/>
      <c r="SFL180" s="1"/>
      <c r="SFM180" s="1"/>
      <c r="SFN180" s="1"/>
      <c r="SFO180" s="1"/>
      <c r="SFP180" s="1"/>
      <c r="SFQ180" s="1"/>
      <c r="SFR180" s="1"/>
      <c r="SFS180" s="1"/>
      <c r="SFT180" s="1"/>
      <c r="SFU180" s="1"/>
      <c r="SFV180" s="1"/>
      <c r="SFW180" s="1"/>
      <c r="SFX180" s="1"/>
      <c r="SFY180" s="1"/>
      <c r="SFZ180" s="1"/>
      <c r="SGA180" s="1"/>
      <c r="SGB180" s="1"/>
      <c r="SGC180" s="1"/>
      <c r="SGD180" s="1"/>
      <c r="SGE180" s="1"/>
      <c r="SGF180" s="1"/>
      <c r="SGG180" s="1"/>
      <c r="SGH180" s="1"/>
      <c r="SGI180" s="1"/>
      <c r="SGJ180" s="1"/>
      <c r="SGK180" s="1"/>
      <c r="SGL180" s="1"/>
      <c r="SGM180" s="1"/>
      <c r="SGN180" s="1"/>
      <c r="SGO180" s="1"/>
      <c r="SGP180" s="1"/>
      <c r="SGQ180" s="1"/>
      <c r="SGR180" s="1"/>
      <c r="SGS180" s="1"/>
      <c r="SGT180" s="1"/>
      <c r="SGU180" s="1"/>
      <c r="SGV180" s="1"/>
      <c r="SGW180" s="1"/>
      <c r="SGX180" s="1"/>
      <c r="SGY180" s="1"/>
      <c r="SGZ180" s="1"/>
      <c r="SHA180" s="1"/>
      <c r="SHB180" s="1"/>
      <c r="SHC180" s="1"/>
      <c r="SHD180" s="1"/>
      <c r="SHE180" s="1"/>
      <c r="SHF180" s="1"/>
      <c r="SHG180" s="1"/>
      <c r="SHH180" s="1"/>
      <c r="SHI180" s="1"/>
      <c r="SHJ180" s="1"/>
      <c r="SHK180" s="1"/>
      <c r="SHL180" s="1"/>
      <c r="SHM180" s="1"/>
      <c r="SHN180" s="1"/>
      <c r="SHO180" s="1"/>
      <c r="SHP180" s="1"/>
      <c r="SHQ180" s="1"/>
      <c r="SHR180" s="1"/>
      <c r="SHS180" s="1"/>
      <c r="SHT180" s="1"/>
      <c r="SHU180" s="1"/>
      <c r="SHV180" s="1"/>
      <c r="SHW180" s="1"/>
      <c r="SHX180" s="1"/>
      <c r="SHY180" s="1"/>
      <c r="SHZ180" s="1"/>
      <c r="SIA180" s="1"/>
      <c r="SIB180" s="1"/>
      <c r="SIC180" s="1"/>
      <c r="SID180" s="1"/>
      <c r="SIE180" s="1"/>
      <c r="SIF180" s="1"/>
      <c r="SIG180" s="1"/>
      <c r="SIH180" s="1"/>
      <c r="SII180" s="1"/>
      <c r="SIJ180" s="1"/>
      <c r="SIK180" s="1"/>
      <c r="SIL180" s="1"/>
      <c r="SIM180" s="1"/>
      <c r="SIN180" s="1"/>
      <c r="SIO180" s="1"/>
      <c r="SIP180" s="1"/>
      <c r="SIQ180" s="1"/>
      <c r="SIR180" s="1"/>
      <c r="SIS180" s="1"/>
      <c r="SIT180" s="1"/>
      <c r="SIU180" s="1"/>
      <c r="SIV180" s="1"/>
      <c r="SIW180" s="1"/>
      <c r="SIX180" s="1"/>
      <c r="SIY180" s="1"/>
      <c r="SIZ180" s="1"/>
      <c r="SJA180" s="1"/>
      <c r="SJB180" s="1"/>
      <c r="SJC180" s="1"/>
      <c r="SJD180" s="1"/>
      <c r="SJE180" s="1"/>
      <c r="SJF180" s="1"/>
      <c r="SJG180" s="1"/>
      <c r="SJH180" s="1"/>
      <c r="SJI180" s="1"/>
      <c r="SJJ180" s="1"/>
      <c r="SJK180" s="1"/>
      <c r="SJL180" s="1"/>
      <c r="SJM180" s="1"/>
      <c r="SJN180" s="1"/>
      <c r="SJO180" s="1"/>
      <c r="SJP180" s="1"/>
      <c r="SJQ180" s="1"/>
      <c r="SJR180" s="1"/>
      <c r="SJS180" s="1"/>
      <c r="SJT180" s="1"/>
      <c r="SJU180" s="1"/>
      <c r="SJV180" s="1"/>
      <c r="SJW180" s="1"/>
      <c r="SJX180" s="1"/>
      <c r="SJY180" s="1"/>
      <c r="SJZ180" s="1"/>
      <c r="SKA180" s="1"/>
      <c r="SKB180" s="1"/>
      <c r="SKC180" s="1"/>
      <c r="SKD180" s="1"/>
      <c r="SKE180" s="1"/>
      <c r="SKF180" s="1"/>
      <c r="SKG180" s="1"/>
      <c r="SKH180" s="1"/>
      <c r="SKI180" s="1"/>
      <c r="SKJ180" s="1"/>
      <c r="SKK180" s="1"/>
      <c r="SKL180" s="1"/>
      <c r="SKM180" s="1"/>
      <c r="SKN180" s="1"/>
      <c r="SKO180" s="1"/>
      <c r="SKP180" s="1"/>
      <c r="SKQ180" s="1"/>
      <c r="SKR180" s="1"/>
      <c r="SKS180" s="1"/>
      <c r="SKT180" s="1"/>
      <c r="SKU180" s="1"/>
      <c r="SKV180" s="1"/>
      <c r="SKW180" s="1"/>
      <c r="SKX180" s="1"/>
      <c r="SKY180" s="1"/>
      <c r="SKZ180" s="1"/>
      <c r="SLA180" s="1"/>
      <c r="SLB180" s="1"/>
      <c r="SLC180" s="1"/>
      <c r="SLD180" s="1"/>
      <c r="SLE180" s="1"/>
      <c r="SLF180" s="1"/>
      <c r="SLG180" s="1"/>
      <c r="SLH180" s="1"/>
      <c r="SLI180" s="1"/>
      <c r="SLJ180" s="1"/>
      <c r="SLK180" s="1"/>
      <c r="SLL180" s="1"/>
      <c r="SLM180" s="1"/>
      <c r="SLN180" s="1"/>
      <c r="SLO180" s="1"/>
      <c r="SLP180" s="1"/>
      <c r="SLQ180" s="1"/>
      <c r="SLR180" s="1"/>
      <c r="SLS180" s="1"/>
      <c r="SLT180" s="1"/>
      <c r="SLU180" s="1"/>
      <c r="SLV180" s="1"/>
      <c r="SLW180" s="1"/>
      <c r="SLX180" s="1"/>
      <c r="SLY180" s="1"/>
      <c r="SLZ180" s="1"/>
      <c r="SMA180" s="1"/>
      <c r="SMB180" s="1"/>
      <c r="SMC180" s="1"/>
      <c r="SMD180" s="1"/>
      <c r="SME180" s="1"/>
      <c r="SMF180" s="1"/>
      <c r="SMG180" s="1"/>
      <c r="SMH180" s="1"/>
      <c r="SMI180" s="1"/>
      <c r="SMJ180" s="1"/>
      <c r="SMK180" s="1"/>
      <c r="SML180" s="1"/>
      <c r="SMM180" s="1"/>
      <c r="SMN180" s="1"/>
      <c r="SMO180" s="1"/>
      <c r="SMP180" s="1"/>
      <c r="SMQ180" s="1"/>
      <c r="SMR180" s="1"/>
      <c r="SMS180" s="1"/>
      <c r="SMT180" s="1"/>
      <c r="SMU180" s="1"/>
      <c r="SMV180" s="1"/>
      <c r="SMW180" s="1"/>
      <c r="SMX180" s="1"/>
      <c r="SMY180" s="1"/>
      <c r="SMZ180" s="1"/>
      <c r="SNA180" s="1"/>
      <c r="SNB180" s="1"/>
      <c r="SNC180" s="1"/>
      <c r="SND180" s="1"/>
      <c r="SNE180" s="1"/>
      <c r="SNF180" s="1"/>
      <c r="SNG180" s="1"/>
      <c r="SNH180" s="1"/>
      <c r="SNI180" s="1"/>
      <c r="SNJ180" s="1"/>
      <c r="SNK180" s="1"/>
      <c r="SNL180" s="1"/>
      <c r="SNM180" s="1"/>
      <c r="SNN180" s="1"/>
      <c r="SNO180" s="1"/>
      <c r="SNP180" s="1"/>
      <c r="SNQ180" s="1"/>
      <c r="SNR180" s="1"/>
      <c r="SNS180" s="1"/>
      <c r="SNT180" s="1"/>
      <c r="SNU180" s="1"/>
      <c r="SNV180" s="1"/>
      <c r="SNW180" s="1"/>
      <c r="SNX180" s="1"/>
      <c r="SNY180" s="1"/>
      <c r="SNZ180" s="1"/>
      <c r="SOA180" s="1"/>
      <c r="SOB180" s="1"/>
      <c r="SOC180" s="1"/>
      <c r="SOD180" s="1"/>
      <c r="SOE180" s="1"/>
      <c r="SOF180" s="1"/>
      <c r="SOG180" s="1"/>
      <c r="SOH180" s="1"/>
      <c r="SOI180" s="1"/>
      <c r="SOJ180" s="1"/>
      <c r="SOK180" s="1"/>
      <c r="SOL180" s="1"/>
      <c r="SOM180" s="1"/>
      <c r="SON180" s="1"/>
      <c r="SOO180" s="1"/>
      <c r="SOP180" s="1"/>
      <c r="SOQ180" s="1"/>
      <c r="SOR180" s="1"/>
      <c r="SOS180" s="1"/>
      <c r="SOT180" s="1"/>
      <c r="SOU180" s="1"/>
      <c r="SOV180" s="1"/>
      <c r="SOW180" s="1"/>
      <c r="SOX180" s="1"/>
      <c r="SOY180" s="1"/>
      <c r="SOZ180" s="1"/>
      <c r="SPA180" s="1"/>
      <c r="SPB180" s="1"/>
      <c r="SPC180" s="1"/>
      <c r="SPD180" s="1"/>
      <c r="SPE180" s="1"/>
      <c r="SPF180" s="1"/>
      <c r="SPG180" s="1"/>
      <c r="SPH180" s="1"/>
      <c r="SPI180" s="1"/>
      <c r="SPJ180" s="1"/>
      <c r="SPK180" s="1"/>
      <c r="SPL180" s="1"/>
      <c r="SPM180" s="1"/>
      <c r="SPN180" s="1"/>
      <c r="SPO180" s="1"/>
      <c r="SPP180" s="1"/>
      <c r="SPQ180" s="1"/>
      <c r="SPR180" s="1"/>
      <c r="SPS180" s="1"/>
      <c r="SPT180" s="1"/>
      <c r="SPU180" s="1"/>
      <c r="SPV180" s="1"/>
      <c r="SPW180" s="1"/>
      <c r="SPX180" s="1"/>
      <c r="SPY180" s="1"/>
      <c r="SPZ180" s="1"/>
      <c r="SQA180" s="1"/>
      <c r="SQB180" s="1"/>
      <c r="SQC180" s="1"/>
      <c r="SQD180" s="1"/>
      <c r="SQE180" s="1"/>
      <c r="SQF180" s="1"/>
      <c r="SQG180" s="1"/>
      <c r="SQH180" s="1"/>
      <c r="SQI180" s="1"/>
      <c r="SQJ180" s="1"/>
      <c r="SQK180" s="1"/>
      <c r="SQL180" s="1"/>
      <c r="SQM180" s="1"/>
      <c r="SQN180" s="1"/>
      <c r="SQO180" s="1"/>
      <c r="SQP180" s="1"/>
      <c r="SQQ180" s="1"/>
      <c r="SQR180" s="1"/>
      <c r="SQS180" s="1"/>
      <c r="SQT180" s="1"/>
      <c r="SQU180" s="1"/>
      <c r="SQV180" s="1"/>
      <c r="SQW180" s="1"/>
      <c r="SQX180" s="1"/>
      <c r="SQY180" s="1"/>
      <c r="SQZ180" s="1"/>
      <c r="SRA180" s="1"/>
      <c r="SRB180" s="1"/>
      <c r="SRC180" s="1"/>
      <c r="SRD180" s="1"/>
      <c r="SRE180" s="1"/>
      <c r="SRF180" s="1"/>
      <c r="SRG180" s="1"/>
      <c r="SRH180" s="1"/>
      <c r="SRI180" s="1"/>
      <c r="SRJ180" s="1"/>
      <c r="SRK180" s="1"/>
      <c r="SRL180" s="1"/>
      <c r="SRM180" s="1"/>
      <c r="SRN180" s="1"/>
      <c r="SRO180" s="1"/>
      <c r="SRP180" s="1"/>
      <c r="SRQ180" s="1"/>
      <c r="SRR180" s="1"/>
      <c r="SRS180" s="1"/>
      <c r="SRT180" s="1"/>
      <c r="SRU180" s="1"/>
      <c r="SRV180" s="1"/>
      <c r="SRW180" s="1"/>
      <c r="SRX180" s="1"/>
      <c r="SRY180" s="1"/>
      <c r="SRZ180" s="1"/>
      <c r="SSA180" s="1"/>
      <c r="SSB180" s="1"/>
      <c r="SSC180" s="1"/>
      <c r="SSD180" s="1"/>
      <c r="SSE180" s="1"/>
      <c r="SSF180" s="1"/>
      <c r="SSG180" s="1"/>
      <c r="SSH180" s="1"/>
      <c r="SSI180" s="1"/>
      <c r="SSJ180" s="1"/>
      <c r="SSK180" s="1"/>
      <c r="SSL180" s="1"/>
      <c r="SSM180" s="1"/>
      <c r="SSN180" s="1"/>
      <c r="SSO180" s="1"/>
      <c r="SSP180" s="1"/>
      <c r="SSQ180" s="1"/>
      <c r="SSR180" s="1"/>
      <c r="SSS180" s="1"/>
      <c r="SST180" s="1"/>
      <c r="SSU180" s="1"/>
      <c r="SSV180" s="1"/>
      <c r="SSW180" s="1"/>
      <c r="SSX180" s="1"/>
      <c r="SSY180" s="1"/>
      <c r="SSZ180" s="1"/>
      <c r="STA180" s="1"/>
      <c r="STB180" s="1"/>
      <c r="STC180" s="1"/>
      <c r="STD180" s="1"/>
      <c r="STE180" s="1"/>
      <c r="STF180" s="1"/>
      <c r="STG180" s="1"/>
      <c r="STH180" s="1"/>
      <c r="STI180" s="1"/>
      <c r="STJ180" s="1"/>
      <c r="STK180" s="1"/>
      <c r="STL180" s="1"/>
      <c r="STM180" s="1"/>
      <c r="STN180" s="1"/>
      <c r="STO180" s="1"/>
      <c r="STP180" s="1"/>
      <c r="STQ180" s="1"/>
      <c r="STR180" s="1"/>
      <c r="STS180" s="1"/>
      <c r="STT180" s="1"/>
      <c r="STU180" s="1"/>
      <c r="STV180" s="1"/>
      <c r="STW180" s="1"/>
      <c r="STX180" s="1"/>
      <c r="STY180" s="1"/>
      <c r="STZ180" s="1"/>
      <c r="SUA180" s="1"/>
      <c r="SUB180" s="1"/>
      <c r="SUC180" s="1"/>
      <c r="SUD180" s="1"/>
      <c r="SUE180" s="1"/>
      <c r="SUF180" s="1"/>
      <c r="SUG180" s="1"/>
      <c r="SUH180" s="1"/>
      <c r="SUI180" s="1"/>
      <c r="SUJ180" s="1"/>
      <c r="SUK180" s="1"/>
      <c r="SUL180" s="1"/>
      <c r="SUM180" s="1"/>
      <c r="SUN180" s="1"/>
      <c r="SUO180" s="1"/>
      <c r="SUP180" s="1"/>
      <c r="SUQ180" s="1"/>
      <c r="SUR180" s="1"/>
      <c r="SUS180" s="1"/>
      <c r="SUT180" s="1"/>
      <c r="SUU180" s="1"/>
      <c r="SUV180" s="1"/>
      <c r="SUW180" s="1"/>
      <c r="SUX180" s="1"/>
      <c r="SUY180" s="1"/>
      <c r="SUZ180" s="1"/>
      <c r="SVA180" s="1"/>
      <c r="SVB180" s="1"/>
      <c r="SVC180" s="1"/>
      <c r="SVD180" s="1"/>
      <c r="SVE180" s="1"/>
      <c r="SVF180" s="1"/>
      <c r="SVG180" s="1"/>
      <c r="SVH180" s="1"/>
      <c r="SVI180" s="1"/>
      <c r="SVJ180" s="1"/>
      <c r="SVK180" s="1"/>
      <c r="SVL180" s="1"/>
      <c r="SVM180" s="1"/>
      <c r="SVN180" s="1"/>
      <c r="SVO180" s="1"/>
      <c r="SVP180" s="1"/>
      <c r="SVQ180" s="1"/>
      <c r="SVR180" s="1"/>
      <c r="SVS180" s="1"/>
      <c r="SVT180" s="1"/>
      <c r="SVU180" s="1"/>
      <c r="SVV180" s="1"/>
      <c r="SVW180" s="1"/>
      <c r="SVX180" s="1"/>
      <c r="SVY180" s="1"/>
      <c r="SVZ180" s="1"/>
      <c r="SWA180" s="1"/>
      <c r="SWB180" s="1"/>
      <c r="SWC180" s="1"/>
      <c r="SWD180" s="1"/>
      <c r="SWE180" s="1"/>
      <c r="SWF180" s="1"/>
      <c r="SWG180" s="1"/>
      <c r="SWH180" s="1"/>
      <c r="SWI180" s="1"/>
      <c r="SWJ180" s="1"/>
      <c r="SWK180" s="1"/>
      <c r="SWL180" s="1"/>
      <c r="SWM180" s="1"/>
      <c r="SWN180" s="1"/>
      <c r="SWO180" s="1"/>
      <c r="SWP180" s="1"/>
      <c r="SWQ180" s="1"/>
      <c r="SWR180" s="1"/>
      <c r="SWS180" s="1"/>
      <c r="SWT180" s="1"/>
      <c r="SWU180" s="1"/>
      <c r="SWV180" s="1"/>
      <c r="SWW180" s="1"/>
      <c r="SWX180" s="1"/>
      <c r="SWY180" s="1"/>
      <c r="SWZ180" s="1"/>
      <c r="SXA180" s="1"/>
      <c r="SXB180" s="1"/>
      <c r="SXC180" s="1"/>
      <c r="SXD180" s="1"/>
      <c r="SXE180" s="1"/>
      <c r="SXF180" s="1"/>
      <c r="SXG180" s="1"/>
      <c r="SXH180" s="1"/>
      <c r="SXI180" s="1"/>
      <c r="SXJ180" s="1"/>
      <c r="SXK180" s="1"/>
      <c r="SXL180" s="1"/>
      <c r="SXM180" s="1"/>
      <c r="SXN180" s="1"/>
      <c r="SXO180" s="1"/>
      <c r="SXP180" s="1"/>
      <c r="SXQ180" s="1"/>
      <c r="SXR180" s="1"/>
      <c r="SXS180" s="1"/>
      <c r="SXT180" s="1"/>
      <c r="SXU180" s="1"/>
      <c r="SXV180" s="1"/>
      <c r="SXW180" s="1"/>
      <c r="SXX180" s="1"/>
      <c r="SXY180" s="1"/>
      <c r="SXZ180" s="1"/>
      <c r="SYA180" s="1"/>
      <c r="SYB180" s="1"/>
      <c r="SYC180" s="1"/>
      <c r="SYD180" s="1"/>
      <c r="SYE180" s="1"/>
      <c r="SYF180" s="1"/>
      <c r="SYG180" s="1"/>
      <c r="SYH180" s="1"/>
      <c r="SYI180" s="1"/>
      <c r="SYJ180" s="1"/>
      <c r="SYK180" s="1"/>
      <c r="SYL180" s="1"/>
      <c r="SYM180" s="1"/>
      <c r="SYN180" s="1"/>
      <c r="SYO180" s="1"/>
      <c r="SYP180" s="1"/>
      <c r="SYQ180" s="1"/>
      <c r="SYR180" s="1"/>
      <c r="SYS180" s="1"/>
      <c r="SYT180" s="1"/>
      <c r="SYU180" s="1"/>
      <c r="SYV180" s="1"/>
      <c r="SYW180" s="1"/>
      <c r="SYX180" s="1"/>
      <c r="SYY180" s="1"/>
      <c r="SYZ180" s="1"/>
      <c r="SZA180" s="1"/>
      <c r="SZB180" s="1"/>
      <c r="SZC180" s="1"/>
      <c r="SZD180" s="1"/>
      <c r="SZE180" s="1"/>
      <c r="SZF180" s="1"/>
      <c r="SZG180" s="1"/>
      <c r="SZH180" s="1"/>
      <c r="SZI180" s="1"/>
      <c r="SZJ180" s="1"/>
      <c r="SZK180" s="1"/>
      <c r="SZL180" s="1"/>
      <c r="SZM180" s="1"/>
      <c r="SZN180" s="1"/>
      <c r="SZO180" s="1"/>
      <c r="SZP180" s="1"/>
      <c r="SZQ180" s="1"/>
      <c r="SZR180" s="1"/>
      <c r="SZS180" s="1"/>
      <c r="SZT180" s="1"/>
      <c r="SZU180" s="1"/>
      <c r="SZV180" s="1"/>
      <c r="SZW180" s="1"/>
      <c r="SZX180" s="1"/>
      <c r="SZY180" s="1"/>
      <c r="SZZ180" s="1"/>
      <c r="TAA180" s="1"/>
      <c r="TAB180" s="1"/>
      <c r="TAC180" s="1"/>
      <c r="TAD180" s="1"/>
      <c r="TAE180" s="1"/>
      <c r="TAF180" s="1"/>
      <c r="TAG180" s="1"/>
      <c r="TAH180" s="1"/>
      <c r="TAI180" s="1"/>
      <c r="TAJ180" s="1"/>
      <c r="TAK180" s="1"/>
      <c r="TAL180" s="1"/>
      <c r="TAM180" s="1"/>
      <c r="TAN180" s="1"/>
      <c r="TAO180" s="1"/>
      <c r="TAP180" s="1"/>
      <c r="TAQ180" s="1"/>
      <c r="TAR180" s="1"/>
      <c r="TAS180" s="1"/>
      <c r="TAT180" s="1"/>
      <c r="TAU180" s="1"/>
      <c r="TAV180" s="1"/>
      <c r="TAW180" s="1"/>
      <c r="TAX180" s="1"/>
      <c r="TAY180" s="1"/>
      <c r="TAZ180" s="1"/>
      <c r="TBA180" s="1"/>
      <c r="TBB180" s="1"/>
      <c r="TBC180" s="1"/>
      <c r="TBD180" s="1"/>
      <c r="TBE180" s="1"/>
      <c r="TBF180" s="1"/>
      <c r="TBG180" s="1"/>
      <c r="TBH180" s="1"/>
      <c r="TBI180" s="1"/>
      <c r="TBJ180" s="1"/>
      <c r="TBK180" s="1"/>
      <c r="TBL180" s="1"/>
      <c r="TBM180" s="1"/>
      <c r="TBN180" s="1"/>
      <c r="TBO180" s="1"/>
      <c r="TBP180" s="1"/>
      <c r="TBQ180" s="1"/>
      <c r="TBR180" s="1"/>
      <c r="TBS180" s="1"/>
      <c r="TBT180" s="1"/>
      <c r="TBU180" s="1"/>
      <c r="TBV180" s="1"/>
      <c r="TBW180" s="1"/>
      <c r="TBX180" s="1"/>
      <c r="TBY180" s="1"/>
      <c r="TBZ180" s="1"/>
      <c r="TCA180" s="1"/>
      <c r="TCB180" s="1"/>
      <c r="TCC180" s="1"/>
      <c r="TCD180" s="1"/>
      <c r="TCE180" s="1"/>
      <c r="TCF180" s="1"/>
      <c r="TCG180" s="1"/>
      <c r="TCH180" s="1"/>
      <c r="TCI180" s="1"/>
      <c r="TCJ180" s="1"/>
      <c r="TCK180" s="1"/>
      <c r="TCL180" s="1"/>
      <c r="TCM180" s="1"/>
      <c r="TCN180" s="1"/>
      <c r="TCO180" s="1"/>
      <c r="TCP180" s="1"/>
      <c r="TCQ180" s="1"/>
      <c r="TCR180" s="1"/>
      <c r="TCS180" s="1"/>
      <c r="TCT180" s="1"/>
      <c r="TCU180" s="1"/>
      <c r="TCV180" s="1"/>
      <c r="TCW180" s="1"/>
      <c r="TCX180" s="1"/>
      <c r="TCY180" s="1"/>
      <c r="TCZ180" s="1"/>
      <c r="TDA180" s="1"/>
      <c r="TDB180" s="1"/>
      <c r="TDC180" s="1"/>
      <c r="TDD180" s="1"/>
      <c r="TDE180" s="1"/>
      <c r="TDF180" s="1"/>
      <c r="TDG180" s="1"/>
      <c r="TDH180" s="1"/>
      <c r="TDI180" s="1"/>
      <c r="TDJ180" s="1"/>
      <c r="TDK180" s="1"/>
      <c r="TDL180" s="1"/>
      <c r="TDM180" s="1"/>
      <c r="TDN180" s="1"/>
      <c r="TDO180" s="1"/>
      <c r="TDP180" s="1"/>
      <c r="TDQ180" s="1"/>
      <c r="TDR180" s="1"/>
      <c r="TDS180" s="1"/>
      <c r="TDT180" s="1"/>
      <c r="TDU180" s="1"/>
      <c r="TDV180" s="1"/>
      <c r="TDW180" s="1"/>
      <c r="TDX180" s="1"/>
      <c r="TDY180" s="1"/>
      <c r="TDZ180" s="1"/>
      <c r="TEA180" s="1"/>
      <c r="TEB180" s="1"/>
      <c r="TEC180" s="1"/>
      <c r="TED180" s="1"/>
      <c r="TEE180" s="1"/>
      <c r="TEF180" s="1"/>
      <c r="TEG180" s="1"/>
      <c r="TEH180" s="1"/>
      <c r="TEI180" s="1"/>
      <c r="TEJ180" s="1"/>
      <c r="TEK180" s="1"/>
      <c r="TEL180" s="1"/>
      <c r="TEM180" s="1"/>
      <c r="TEN180" s="1"/>
      <c r="TEO180" s="1"/>
      <c r="TEP180" s="1"/>
      <c r="TEQ180" s="1"/>
      <c r="TER180" s="1"/>
      <c r="TES180" s="1"/>
      <c r="TET180" s="1"/>
      <c r="TEU180" s="1"/>
      <c r="TEV180" s="1"/>
      <c r="TEW180" s="1"/>
      <c r="TEX180" s="1"/>
      <c r="TEY180" s="1"/>
      <c r="TEZ180" s="1"/>
      <c r="TFA180" s="1"/>
      <c r="TFB180" s="1"/>
      <c r="TFC180" s="1"/>
      <c r="TFD180" s="1"/>
      <c r="TFE180" s="1"/>
      <c r="TFF180" s="1"/>
      <c r="TFG180" s="1"/>
      <c r="TFH180" s="1"/>
      <c r="TFI180" s="1"/>
      <c r="TFJ180" s="1"/>
      <c r="TFK180" s="1"/>
      <c r="TFL180" s="1"/>
      <c r="TFM180" s="1"/>
      <c r="TFN180" s="1"/>
      <c r="TFO180" s="1"/>
      <c r="TFP180" s="1"/>
      <c r="TFQ180" s="1"/>
      <c r="TFR180" s="1"/>
      <c r="TFS180" s="1"/>
      <c r="TFT180" s="1"/>
      <c r="TFU180" s="1"/>
      <c r="TFV180" s="1"/>
      <c r="TFW180" s="1"/>
      <c r="TFX180" s="1"/>
      <c r="TFY180" s="1"/>
      <c r="TFZ180" s="1"/>
      <c r="TGA180" s="1"/>
      <c r="TGB180" s="1"/>
      <c r="TGC180" s="1"/>
      <c r="TGD180" s="1"/>
      <c r="TGE180" s="1"/>
      <c r="TGF180" s="1"/>
      <c r="TGG180" s="1"/>
      <c r="TGH180" s="1"/>
      <c r="TGI180" s="1"/>
      <c r="TGJ180" s="1"/>
      <c r="TGK180" s="1"/>
      <c r="TGL180" s="1"/>
      <c r="TGM180" s="1"/>
      <c r="TGN180" s="1"/>
      <c r="TGO180" s="1"/>
      <c r="TGP180" s="1"/>
      <c r="TGQ180" s="1"/>
      <c r="TGR180" s="1"/>
      <c r="TGS180" s="1"/>
      <c r="TGT180" s="1"/>
      <c r="TGU180" s="1"/>
      <c r="TGV180" s="1"/>
      <c r="TGW180" s="1"/>
      <c r="TGX180" s="1"/>
      <c r="TGY180" s="1"/>
      <c r="TGZ180" s="1"/>
      <c r="THA180" s="1"/>
      <c r="THB180" s="1"/>
      <c r="THC180" s="1"/>
      <c r="THD180" s="1"/>
      <c r="THE180" s="1"/>
      <c r="THF180" s="1"/>
      <c r="THG180" s="1"/>
      <c r="THH180" s="1"/>
      <c r="THI180" s="1"/>
      <c r="THJ180" s="1"/>
      <c r="THK180" s="1"/>
      <c r="THL180" s="1"/>
      <c r="THM180" s="1"/>
      <c r="THN180" s="1"/>
      <c r="THO180" s="1"/>
      <c r="THP180" s="1"/>
      <c r="THQ180" s="1"/>
      <c r="THR180" s="1"/>
      <c r="THS180" s="1"/>
      <c r="THT180" s="1"/>
      <c r="THU180" s="1"/>
      <c r="THV180" s="1"/>
      <c r="THW180" s="1"/>
      <c r="THX180" s="1"/>
      <c r="THY180" s="1"/>
      <c r="THZ180" s="1"/>
      <c r="TIA180" s="1"/>
      <c r="TIB180" s="1"/>
      <c r="TIC180" s="1"/>
      <c r="TID180" s="1"/>
      <c r="TIE180" s="1"/>
      <c r="TIF180" s="1"/>
      <c r="TIG180" s="1"/>
      <c r="TIH180" s="1"/>
      <c r="TII180" s="1"/>
      <c r="TIJ180" s="1"/>
      <c r="TIK180" s="1"/>
      <c r="TIL180" s="1"/>
      <c r="TIM180" s="1"/>
      <c r="TIN180" s="1"/>
      <c r="TIO180" s="1"/>
      <c r="TIP180" s="1"/>
      <c r="TIQ180" s="1"/>
      <c r="TIR180" s="1"/>
      <c r="TIS180" s="1"/>
      <c r="TIT180" s="1"/>
      <c r="TIU180" s="1"/>
      <c r="TIV180" s="1"/>
      <c r="TIW180" s="1"/>
      <c r="TIX180" s="1"/>
      <c r="TIY180" s="1"/>
      <c r="TIZ180" s="1"/>
      <c r="TJA180" s="1"/>
      <c r="TJB180" s="1"/>
      <c r="TJC180" s="1"/>
      <c r="TJD180" s="1"/>
      <c r="TJE180" s="1"/>
      <c r="TJF180" s="1"/>
      <c r="TJG180" s="1"/>
      <c r="TJH180" s="1"/>
      <c r="TJI180" s="1"/>
      <c r="TJJ180" s="1"/>
      <c r="TJK180" s="1"/>
      <c r="TJL180" s="1"/>
      <c r="TJM180" s="1"/>
      <c r="TJN180" s="1"/>
      <c r="TJO180" s="1"/>
      <c r="TJP180" s="1"/>
      <c r="TJQ180" s="1"/>
      <c r="TJR180" s="1"/>
      <c r="TJS180" s="1"/>
      <c r="TJT180" s="1"/>
      <c r="TJU180" s="1"/>
      <c r="TJV180" s="1"/>
      <c r="TJW180" s="1"/>
      <c r="TJX180" s="1"/>
      <c r="TJY180" s="1"/>
      <c r="TJZ180" s="1"/>
      <c r="TKA180" s="1"/>
      <c r="TKB180" s="1"/>
      <c r="TKC180" s="1"/>
      <c r="TKD180" s="1"/>
      <c r="TKE180" s="1"/>
      <c r="TKF180" s="1"/>
      <c r="TKG180" s="1"/>
      <c r="TKH180" s="1"/>
      <c r="TKI180" s="1"/>
      <c r="TKJ180" s="1"/>
      <c r="TKK180" s="1"/>
      <c r="TKL180" s="1"/>
      <c r="TKM180" s="1"/>
      <c r="TKN180" s="1"/>
      <c r="TKO180" s="1"/>
      <c r="TKP180" s="1"/>
      <c r="TKQ180" s="1"/>
      <c r="TKR180" s="1"/>
      <c r="TKS180" s="1"/>
      <c r="TKT180" s="1"/>
      <c r="TKU180" s="1"/>
      <c r="TKV180" s="1"/>
      <c r="TKW180" s="1"/>
      <c r="TKX180" s="1"/>
      <c r="TKY180" s="1"/>
      <c r="TKZ180" s="1"/>
      <c r="TLA180" s="1"/>
      <c r="TLB180" s="1"/>
      <c r="TLC180" s="1"/>
      <c r="TLD180" s="1"/>
      <c r="TLE180" s="1"/>
      <c r="TLF180" s="1"/>
      <c r="TLG180" s="1"/>
      <c r="TLH180" s="1"/>
      <c r="TLI180" s="1"/>
      <c r="TLJ180" s="1"/>
      <c r="TLK180" s="1"/>
      <c r="TLL180" s="1"/>
      <c r="TLM180" s="1"/>
      <c r="TLN180" s="1"/>
      <c r="TLO180" s="1"/>
      <c r="TLP180" s="1"/>
      <c r="TLQ180" s="1"/>
      <c r="TLR180" s="1"/>
      <c r="TLS180" s="1"/>
      <c r="TLT180" s="1"/>
      <c r="TLU180" s="1"/>
      <c r="TLV180" s="1"/>
      <c r="TLW180" s="1"/>
      <c r="TLX180" s="1"/>
      <c r="TLY180" s="1"/>
      <c r="TLZ180" s="1"/>
      <c r="TMA180" s="1"/>
      <c r="TMB180" s="1"/>
      <c r="TMC180" s="1"/>
      <c r="TMD180" s="1"/>
      <c r="TME180" s="1"/>
      <c r="TMF180" s="1"/>
      <c r="TMG180" s="1"/>
      <c r="TMH180" s="1"/>
      <c r="TMI180" s="1"/>
      <c r="TMJ180" s="1"/>
      <c r="TMK180" s="1"/>
      <c r="TML180" s="1"/>
      <c r="TMM180" s="1"/>
      <c r="TMN180" s="1"/>
      <c r="TMO180" s="1"/>
      <c r="TMP180" s="1"/>
      <c r="TMQ180" s="1"/>
      <c r="TMR180" s="1"/>
      <c r="TMS180" s="1"/>
      <c r="TMT180" s="1"/>
      <c r="TMU180" s="1"/>
      <c r="TMV180" s="1"/>
      <c r="TMW180" s="1"/>
      <c r="TMX180" s="1"/>
      <c r="TMY180" s="1"/>
      <c r="TMZ180" s="1"/>
      <c r="TNA180" s="1"/>
      <c r="TNB180" s="1"/>
      <c r="TNC180" s="1"/>
      <c r="TND180" s="1"/>
      <c r="TNE180" s="1"/>
      <c r="TNF180" s="1"/>
      <c r="TNG180" s="1"/>
      <c r="TNH180" s="1"/>
      <c r="TNI180" s="1"/>
      <c r="TNJ180" s="1"/>
      <c r="TNK180" s="1"/>
      <c r="TNL180" s="1"/>
      <c r="TNM180" s="1"/>
      <c r="TNN180" s="1"/>
      <c r="TNO180" s="1"/>
      <c r="TNP180" s="1"/>
      <c r="TNQ180" s="1"/>
      <c r="TNR180" s="1"/>
      <c r="TNS180" s="1"/>
      <c r="TNT180" s="1"/>
      <c r="TNU180" s="1"/>
      <c r="TNV180" s="1"/>
      <c r="TNW180" s="1"/>
      <c r="TNX180" s="1"/>
      <c r="TNY180" s="1"/>
      <c r="TNZ180" s="1"/>
      <c r="TOA180" s="1"/>
      <c r="TOB180" s="1"/>
      <c r="TOC180" s="1"/>
      <c r="TOD180" s="1"/>
      <c r="TOE180" s="1"/>
      <c r="TOF180" s="1"/>
      <c r="TOG180" s="1"/>
      <c r="TOH180" s="1"/>
      <c r="TOI180" s="1"/>
      <c r="TOJ180" s="1"/>
      <c r="TOK180" s="1"/>
      <c r="TOL180" s="1"/>
      <c r="TOM180" s="1"/>
      <c r="TON180" s="1"/>
      <c r="TOO180" s="1"/>
      <c r="TOP180" s="1"/>
      <c r="TOQ180" s="1"/>
      <c r="TOR180" s="1"/>
      <c r="TOS180" s="1"/>
      <c r="TOT180" s="1"/>
      <c r="TOU180" s="1"/>
      <c r="TOV180" s="1"/>
      <c r="TOW180" s="1"/>
      <c r="TOX180" s="1"/>
      <c r="TOY180" s="1"/>
      <c r="TOZ180" s="1"/>
      <c r="TPA180" s="1"/>
      <c r="TPB180" s="1"/>
      <c r="TPC180" s="1"/>
      <c r="TPD180" s="1"/>
      <c r="TPE180" s="1"/>
      <c r="TPF180" s="1"/>
      <c r="TPG180" s="1"/>
      <c r="TPH180" s="1"/>
      <c r="TPI180" s="1"/>
      <c r="TPJ180" s="1"/>
      <c r="TPK180" s="1"/>
      <c r="TPL180" s="1"/>
      <c r="TPM180" s="1"/>
      <c r="TPN180" s="1"/>
      <c r="TPO180" s="1"/>
      <c r="TPP180" s="1"/>
      <c r="TPQ180" s="1"/>
      <c r="TPR180" s="1"/>
      <c r="TPS180" s="1"/>
      <c r="TPT180" s="1"/>
      <c r="TPU180" s="1"/>
      <c r="TPV180" s="1"/>
      <c r="TPW180" s="1"/>
      <c r="TPX180" s="1"/>
      <c r="TPY180" s="1"/>
      <c r="TPZ180" s="1"/>
      <c r="TQA180" s="1"/>
      <c r="TQB180" s="1"/>
      <c r="TQC180" s="1"/>
      <c r="TQD180" s="1"/>
      <c r="TQE180" s="1"/>
      <c r="TQF180" s="1"/>
      <c r="TQG180" s="1"/>
      <c r="TQH180" s="1"/>
      <c r="TQI180" s="1"/>
      <c r="TQJ180" s="1"/>
      <c r="TQK180" s="1"/>
      <c r="TQL180" s="1"/>
      <c r="TQM180" s="1"/>
      <c r="TQN180" s="1"/>
      <c r="TQO180" s="1"/>
      <c r="TQP180" s="1"/>
      <c r="TQQ180" s="1"/>
      <c r="TQR180" s="1"/>
      <c r="TQS180" s="1"/>
      <c r="TQT180" s="1"/>
      <c r="TQU180" s="1"/>
      <c r="TQV180" s="1"/>
      <c r="TQW180" s="1"/>
      <c r="TQX180" s="1"/>
      <c r="TQY180" s="1"/>
      <c r="TQZ180" s="1"/>
      <c r="TRA180" s="1"/>
      <c r="TRB180" s="1"/>
      <c r="TRC180" s="1"/>
      <c r="TRD180" s="1"/>
      <c r="TRE180" s="1"/>
      <c r="TRF180" s="1"/>
      <c r="TRG180" s="1"/>
      <c r="TRH180" s="1"/>
      <c r="TRI180" s="1"/>
      <c r="TRJ180" s="1"/>
      <c r="TRK180" s="1"/>
      <c r="TRL180" s="1"/>
      <c r="TRM180" s="1"/>
      <c r="TRN180" s="1"/>
      <c r="TRO180" s="1"/>
      <c r="TRP180" s="1"/>
      <c r="TRQ180" s="1"/>
      <c r="TRR180" s="1"/>
      <c r="TRS180" s="1"/>
      <c r="TRT180" s="1"/>
      <c r="TRU180" s="1"/>
      <c r="TRV180" s="1"/>
      <c r="TRW180" s="1"/>
      <c r="TRX180" s="1"/>
      <c r="TRY180" s="1"/>
      <c r="TRZ180" s="1"/>
      <c r="TSA180" s="1"/>
      <c r="TSB180" s="1"/>
      <c r="TSC180" s="1"/>
      <c r="TSD180" s="1"/>
      <c r="TSE180" s="1"/>
      <c r="TSF180" s="1"/>
      <c r="TSG180" s="1"/>
      <c r="TSH180" s="1"/>
      <c r="TSI180" s="1"/>
      <c r="TSJ180" s="1"/>
      <c r="TSK180" s="1"/>
      <c r="TSL180" s="1"/>
      <c r="TSM180" s="1"/>
      <c r="TSN180" s="1"/>
      <c r="TSO180" s="1"/>
      <c r="TSP180" s="1"/>
      <c r="TSQ180" s="1"/>
      <c r="TSR180" s="1"/>
      <c r="TSS180" s="1"/>
      <c r="TST180" s="1"/>
      <c r="TSU180" s="1"/>
      <c r="TSV180" s="1"/>
      <c r="TSW180" s="1"/>
      <c r="TSX180" s="1"/>
      <c r="TSY180" s="1"/>
      <c r="TSZ180" s="1"/>
      <c r="TTA180" s="1"/>
      <c r="TTB180" s="1"/>
      <c r="TTC180" s="1"/>
      <c r="TTD180" s="1"/>
      <c r="TTE180" s="1"/>
      <c r="TTF180" s="1"/>
      <c r="TTG180" s="1"/>
      <c r="TTH180" s="1"/>
      <c r="TTI180" s="1"/>
      <c r="TTJ180" s="1"/>
      <c r="TTK180" s="1"/>
      <c r="TTL180" s="1"/>
      <c r="TTM180" s="1"/>
      <c r="TTN180" s="1"/>
      <c r="TTO180" s="1"/>
      <c r="TTP180" s="1"/>
      <c r="TTQ180" s="1"/>
      <c r="TTR180" s="1"/>
      <c r="TTS180" s="1"/>
      <c r="TTT180" s="1"/>
      <c r="TTU180" s="1"/>
      <c r="TTV180" s="1"/>
      <c r="TTW180" s="1"/>
      <c r="TTX180" s="1"/>
      <c r="TTY180" s="1"/>
      <c r="TTZ180" s="1"/>
      <c r="TUA180" s="1"/>
      <c r="TUB180" s="1"/>
      <c r="TUC180" s="1"/>
      <c r="TUD180" s="1"/>
      <c r="TUE180" s="1"/>
      <c r="TUF180" s="1"/>
      <c r="TUG180" s="1"/>
      <c r="TUH180" s="1"/>
      <c r="TUI180" s="1"/>
      <c r="TUJ180" s="1"/>
      <c r="TUK180" s="1"/>
      <c r="TUL180" s="1"/>
      <c r="TUM180" s="1"/>
      <c r="TUN180" s="1"/>
      <c r="TUO180" s="1"/>
      <c r="TUP180" s="1"/>
      <c r="TUQ180" s="1"/>
      <c r="TUR180" s="1"/>
      <c r="TUS180" s="1"/>
      <c r="TUT180" s="1"/>
      <c r="TUU180" s="1"/>
      <c r="TUV180" s="1"/>
      <c r="TUW180" s="1"/>
      <c r="TUX180" s="1"/>
      <c r="TUY180" s="1"/>
      <c r="TUZ180" s="1"/>
      <c r="TVA180" s="1"/>
      <c r="TVB180" s="1"/>
      <c r="TVC180" s="1"/>
      <c r="TVD180" s="1"/>
      <c r="TVE180" s="1"/>
      <c r="TVF180" s="1"/>
      <c r="TVG180" s="1"/>
      <c r="TVH180" s="1"/>
      <c r="TVI180" s="1"/>
      <c r="TVJ180" s="1"/>
      <c r="TVK180" s="1"/>
      <c r="TVL180" s="1"/>
      <c r="TVM180" s="1"/>
      <c r="TVN180" s="1"/>
      <c r="TVO180" s="1"/>
      <c r="TVP180" s="1"/>
      <c r="TVQ180" s="1"/>
      <c r="TVR180" s="1"/>
      <c r="TVS180" s="1"/>
      <c r="TVT180" s="1"/>
      <c r="TVU180" s="1"/>
      <c r="TVV180" s="1"/>
      <c r="TVW180" s="1"/>
      <c r="TVX180" s="1"/>
      <c r="TVY180" s="1"/>
      <c r="TVZ180" s="1"/>
      <c r="TWA180" s="1"/>
      <c r="TWB180" s="1"/>
      <c r="TWC180" s="1"/>
      <c r="TWD180" s="1"/>
      <c r="TWE180" s="1"/>
      <c r="TWF180" s="1"/>
      <c r="TWG180" s="1"/>
      <c r="TWH180" s="1"/>
      <c r="TWI180" s="1"/>
      <c r="TWJ180" s="1"/>
      <c r="TWK180" s="1"/>
      <c r="TWL180" s="1"/>
      <c r="TWM180" s="1"/>
      <c r="TWN180" s="1"/>
      <c r="TWO180" s="1"/>
      <c r="TWP180" s="1"/>
      <c r="TWQ180" s="1"/>
      <c r="TWR180" s="1"/>
      <c r="TWS180" s="1"/>
      <c r="TWT180" s="1"/>
      <c r="TWU180" s="1"/>
      <c r="TWV180" s="1"/>
      <c r="TWW180" s="1"/>
      <c r="TWX180" s="1"/>
      <c r="TWY180" s="1"/>
      <c r="TWZ180" s="1"/>
      <c r="TXA180" s="1"/>
      <c r="TXB180" s="1"/>
      <c r="TXC180" s="1"/>
      <c r="TXD180" s="1"/>
      <c r="TXE180" s="1"/>
      <c r="TXF180" s="1"/>
      <c r="TXG180" s="1"/>
      <c r="TXH180" s="1"/>
      <c r="TXI180" s="1"/>
      <c r="TXJ180" s="1"/>
      <c r="TXK180" s="1"/>
      <c r="TXL180" s="1"/>
      <c r="TXM180" s="1"/>
      <c r="TXN180" s="1"/>
      <c r="TXO180" s="1"/>
      <c r="TXP180" s="1"/>
      <c r="TXQ180" s="1"/>
      <c r="TXR180" s="1"/>
      <c r="TXS180" s="1"/>
      <c r="TXT180" s="1"/>
      <c r="TXU180" s="1"/>
      <c r="TXV180" s="1"/>
      <c r="TXW180" s="1"/>
      <c r="TXX180" s="1"/>
      <c r="TXY180" s="1"/>
      <c r="TXZ180" s="1"/>
      <c r="TYA180" s="1"/>
      <c r="TYB180" s="1"/>
      <c r="TYC180" s="1"/>
      <c r="TYD180" s="1"/>
      <c r="TYE180" s="1"/>
      <c r="TYF180" s="1"/>
      <c r="TYG180" s="1"/>
      <c r="TYH180" s="1"/>
      <c r="TYI180" s="1"/>
      <c r="TYJ180" s="1"/>
      <c r="TYK180" s="1"/>
      <c r="TYL180" s="1"/>
      <c r="TYM180" s="1"/>
      <c r="TYN180" s="1"/>
      <c r="TYO180" s="1"/>
      <c r="TYP180" s="1"/>
      <c r="TYQ180" s="1"/>
      <c r="TYR180" s="1"/>
      <c r="TYS180" s="1"/>
      <c r="TYT180" s="1"/>
      <c r="TYU180" s="1"/>
      <c r="TYV180" s="1"/>
      <c r="TYW180" s="1"/>
      <c r="TYX180" s="1"/>
      <c r="TYY180" s="1"/>
      <c r="TYZ180" s="1"/>
      <c r="TZA180" s="1"/>
      <c r="TZB180" s="1"/>
      <c r="TZC180" s="1"/>
      <c r="TZD180" s="1"/>
      <c r="TZE180" s="1"/>
      <c r="TZF180" s="1"/>
      <c r="TZG180" s="1"/>
      <c r="TZH180" s="1"/>
      <c r="TZI180" s="1"/>
      <c r="TZJ180" s="1"/>
      <c r="TZK180" s="1"/>
      <c r="TZL180" s="1"/>
      <c r="TZM180" s="1"/>
      <c r="TZN180" s="1"/>
      <c r="TZO180" s="1"/>
      <c r="TZP180" s="1"/>
      <c r="TZQ180" s="1"/>
      <c r="TZR180" s="1"/>
      <c r="TZS180" s="1"/>
      <c r="TZT180" s="1"/>
      <c r="TZU180" s="1"/>
      <c r="TZV180" s="1"/>
      <c r="TZW180" s="1"/>
      <c r="TZX180" s="1"/>
      <c r="TZY180" s="1"/>
      <c r="TZZ180" s="1"/>
      <c r="UAA180" s="1"/>
      <c r="UAB180" s="1"/>
      <c r="UAC180" s="1"/>
      <c r="UAD180" s="1"/>
      <c r="UAE180" s="1"/>
      <c r="UAF180" s="1"/>
      <c r="UAG180" s="1"/>
      <c r="UAH180" s="1"/>
      <c r="UAI180" s="1"/>
      <c r="UAJ180" s="1"/>
      <c r="UAK180" s="1"/>
      <c r="UAL180" s="1"/>
      <c r="UAM180" s="1"/>
      <c r="UAN180" s="1"/>
      <c r="UAO180" s="1"/>
      <c r="UAP180" s="1"/>
      <c r="UAQ180" s="1"/>
      <c r="UAR180" s="1"/>
      <c r="UAS180" s="1"/>
      <c r="UAT180" s="1"/>
      <c r="UAU180" s="1"/>
      <c r="UAV180" s="1"/>
      <c r="UAW180" s="1"/>
      <c r="UAX180" s="1"/>
      <c r="UAY180" s="1"/>
      <c r="UAZ180" s="1"/>
      <c r="UBA180" s="1"/>
      <c r="UBB180" s="1"/>
      <c r="UBC180" s="1"/>
      <c r="UBD180" s="1"/>
      <c r="UBE180" s="1"/>
      <c r="UBF180" s="1"/>
      <c r="UBG180" s="1"/>
      <c r="UBH180" s="1"/>
      <c r="UBI180" s="1"/>
      <c r="UBJ180" s="1"/>
      <c r="UBK180" s="1"/>
      <c r="UBL180" s="1"/>
      <c r="UBM180" s="1"/>
      <c r="UBN180" s="1"/>
      <c r="UBO180" s="1"/>
      <c r="UBP180" s="1"/>
      <c r="UBQ180" s="1"/>
      <c r="UBR180" s="1"/>
      <c r="UBS180" s="1"/>
      <c r="UBT180" s="1"/>
      <c r="UBU180" s="1"/>
      <c r="UBV180" s="1"/>
      <c r="UBW180" s="1"/>
      <c r="UBX180" s="1"/>
      <c r="UBY180" s="1"/>
      <c r="UBZ180" s="1"/>
      <c r="UCA180" s="1"/>
      <c r="UCB180" s="1"/>
      <c r="UCC180" s="1"/>
      <c r="UCD180" s="1"/>
      <c r="UCE180" s="1"/>
      <c r="UCF180" s="1"/>
      <c r="UCG180" s="1"/>
      <c r="UCH180" s="1"/>
      <c r="UCI180" s="1"/>
      <c r="UCJ180" s="1"/>
      <c r="UCK180" s="1"/>
      <c r="UCL180" s="1"/>
      <c r="UCM180" s="1"/>
      <c r="UCN180" s="1"/>
      <c r="UCO180" s="1"/>
      <c r="UCP180" s="1"/>
      <c r="UCQ180" s="1"/>
      <c r="UCR180" s="1"/>
      <c r="UCS180" s="1"/>
      <c r="UCT180" s="1"/>
      <c r="UCU180" s="1"/>
      <c r="UCV180" s="1"/>
      <c r="UCW180" s="1"/>
      <c r="UCX180" s="1"/>
      <c r="UCY180" s="1"/>
      <c r="UCZ180" s="1"/>
      <c r="UDA180" s="1"/>
      <c r="UDB180" s="1"/>
      <c r="UDC180" s="1"/>
      <c r="UDD180" s="1"/>
      <c r="UDE180" s="1"/>
      <c r="UDF180" s="1"/>
      <c r="UDG180" s="1"/>
      <c r="UDH180" s="1"/>
      <c r="UDI180" s="1"/>
      <c r="UDJ180" s="1"/>
      <c r="UDK180" s="1"/>
      <c r="UDL180" s="1"/>
      <c r="UDM180" s="1"/>
      <c r="UDN180" s="1"/>
      <c r="UDO180" s="1"/>
      <c r="UDP180" s="1"/>
      <c r="UDQ180" s="1"/>
      <c r="UDR180" s="1"/>
      <c r="UDS180" s="1"/>
      <c r="UDT180" s="1"/>
      <c r="UDU180" s="1"/>
      <c r="UDV180" s="1"/>
      <c r="UDW180" s="1"/>
      <c r="UDX180" s="1"/>
      <c r="UDY180" s="1"/>
      <c r="UDZ180" s="1"/>
      <c r="UEA180" s="1"/>
      <c r="UEB180" s="1"/>
      <c r="UEC180" s="1"/>
      <c r="UED180" s="1"/>
      <c r="UEE180" s="1"/>
      <c r="UEF180" s="1"/>
      <c r="UEG180" s="1"/>
      <c r="UEH180" s="1"/>
      <c r="UEI180" s="1"/>
      <c r="UEJ180" s="1"/>
      <c r="UEK180" s="1"/>
      <c r="UEL180" s="1"/>
      <c r="UEM180" s="1"/>
      <c r="UEN180" s="1"/>
      <c r="UEO180" s="1"/>
      <c r="UEP180" s="1"/>
      <c r="UEQ180" s="1"/>
      <c r="UER180" s="1"/>
      <c r="UES180" s="1"/>
      <c r="UET180" s="1"/>
      <c r="UEU180" s="1"/>
      <c r="UEV180" s="1"/>
      <c r="UEW180" s="1"/>
      <c r="UEX180" s="1"/>
      <c r="UEY180" s="1"/>
      <c r="UEZ180" s="1"/>
      <c r="UFA180" s="1"/>
      <c r="UFB180" s="1"/>
      <c r="UFC180" s="1"/>
      <c r="UFD180" s="1"/>
      <c r="UFE180" s="1"/>
      <c r="UFF180" s="1"/>
      <c r="UFG180" s="1"/>
      <c r="UFH180" s="1"/>
      <c r="UFI180" s="1"/>
      <c r="UFJ180" s="1"/>
      <c r="UFK180" s="1"/>
      <c r="UFL180" s="1"/>
      <c r="UFM180" s="1"/>
      <c r="UFN180" s="1"/>
      <c r="UFO180" s="1"/>
      <c r="UFP180" s="1"/>
      <c r="UFQ180" s="1"/>
      <c r="UFR180" s="1"/>
      <c r="UFS180" s="1"/>
      <c r="UFT180" s="1"/>
      <c r="UFU180" s="1"/>
      <c r="UFV180" s="1"/>
      <c r="UFW180" s="1"/>
      <c r="UFX180" s="1"/>
      <c r="UFY180" s="1"/>
      <c r="UFZ180" s="1"/>
      <c r="UGA180" s="1"/>
      <c r="UGB180" s="1"/>
      <c r="UGC180" s="1"/>
      <c r="UGD180" s="1"/>
      <c r="UGE180" s="1"/>
      <c r="UGF180" s="1"/>
      <c r="UGG180" s="1"/>
      <c r="UGH180" s="1"/>
      <c r="UGI180" s="1"/>
      <c r="UGJ180" s="1"/>
      <c r="UGK180" s="1"/>
      <c r="UGL180" s="1"/>
      <c r="UGM180" s="1"/>
      <c r="UGN180" s="1"/>
      <c r="UGO180" s="1"/>
      <c r="UGP180" s="1"/>
      <c r="UGQ180" s="1"/>
      <c r="UGR180" s="1"/>
      <c r="UGS180" s="1"/>
      <c r="UGT180" s="1"/>
      <c r="UGU180" s="1"/>
      <c r="UGV180" s="1"/>
      <c r="UGW180" s="1"/>
      <c r="UGX180" s="1"/>
      <c r="UGY180" s="1"/>
      <c r="UGZ180" s="1"/>
      <c r="UHA180" s="1"/>
      <c r="UHB180" s="1"/>
      <c r="UHC180" s="1"/>
      <c r="UHD180" s="1"/>
      <c r="UHE180" s="1"/>
      <c r="UHF180" s="1"/>
      <c r="UHG180" s="1"/>
      <c r="UHH180" s="1"/>
      <c r="UHI180" s="1"/>
      <c r="UHJ180" s="1"/>
      <c r="UHK180" s="1"/>
      <c r="UHL180" s="1"/>
      <c r="UHM180" s="1"/>
      <c r="UHN180" s="1"/>
      <c r="UHO180" s="1"/>
      <c r="UHP180" s="1"/>
      <c r="UHQ180" s="1"/>
      <c r="UHR180" s="1"/>
      <c r="UHS180" s="1"/>
      <c r="UHT180" s="1"/>
      <c r="UHU180" s="1"/>
      <c r="UHV180" s="1"/>
      <c r="UHW180" s="1"/>
      <c r="UHX180" s="1"/>
      <c r="UHY180" s="1"/>
      <c r="UHZ180" s="1"/>
      <c r="UIA180" s="1"/>
      <c r="UIB180" s="1"/>
      <c r="UIC180" s="1"/>
      <c r="UID180" s="1"/>
      <c r="UIE180" s="1"/>
      <c r="UIF180" s="1"/>
      <c r="UIG180" s="1"/>
      <c r="UIH180" s="1"/>
      <c r="UII180" s="1"/>
      <c r="UIJ180" s="1"/>
      <c r="UIK180" s="1"/>
      <c r="UIL180" s="1"/>
      <c r="UIM180" s="1"/>
      <c r="UIN180" s="1"/>
      <c r="UIO180" s="1"/>
      <c r="UIP180" s="1"/>
      <c r="UIQ180" s="1"/>
      <c r="UIR180" s="1"/>
      <c r="UIS180" s="1"/>
      <c r="UIT180" s="1"/>
      <c r="UIU180" s="1"/>
      <c r="UIV180" s="1"/>
      <c r="UIW180" s="1"/>
      <c r="UIX180" s="1"/>
      <c r="UIY180" s="1"/>
      <c r="UIZ180" s="1"/>
      <c r="UJA180" s="1"/>
      <c r="UJB180" s="1"/>
      <c r="UJC180" s="1"/>
      <c r="UJD180" s="1"/>
      <c r="UJE180" s="1"/>
      <c r="UJF180" s="1"/>
      <c r="UJG180" s="1"/>
      <c r="UJH180" s="1"/>
      <c r="UJI180" s="1"/>
      <c r="UJJ180" s="1"/>
      <c r="UJK180" s="1"/>
      <c r="UJL180" s="1"/>
      <c r="UJM180" s="1"/>
      <c r="UJN180" s="1"/>
      <c r="UJO180" s="1"/>
      <c r="UJP180" s="1"/>
      <c r="UJQ180" s="1"/>
      <c r="UJR180" s="1"/>
      <c r="UJS180" s="1"/>
      <c r="UJT180" s="1"/>
      <c r="UJU180" s="1"/>
      <c r="UJV180" s="1"/>
      <c r="UJW180" s="1"/>
      <c r="UJX180" s="1"/>
      <c r="UJY180" s="1"/>
      <c r="UJZ180" s="1"/>
      <c r="UKA180" s="1"/>
      <c r="UKB180" s="1"/>
      <c r="UKC180" s="1"/>
      <c r="UKD180" s="1"/>
      <c r="UKE180" s="1"/>
      <c r="UKF180" s="1"/>
      <c r="UKG180" s="1"/>
      <c r="UKH180" s="1"/>
      <c r="UKI180" s="1"/>
      <c r="UKJ180" s="1"/>
      <c r="UKK180" s="1"/>
      <c r="UKL180" s="1"/>
      <c r="UKM180" s="1"/>
      <c r="UKN180" s="1"/>
      <c r="UKO180" s="1"/>
      <c r="UKP180" s="1"/>
      <c r="UKQ180" s="1"/>
      <c r="UKR180" s="1"/>
      <c r="UKS180" s="1"/>
      <c r="UKT180" s="1"/>
      <c r="UKU180" s="1"/>
      <c r="UKV180" s="1"/>
      <c r="UKW180" s="1"/>
      <c r="UKX180" s="1"/>
      <c r="UKY180" s="1"/>
      <c r="UKZ180" s="1"/>
      <c r="ULA180" s="1"/>
      <c r="ULB180" s="1"/>
      <c r="ULC180" s="1"/>
      <c r="ULD180" s="1"/>
      <c r="ULE180" s="1"/>
      <c r="ULF180" s="1"/>
      <c r="ULG180" s="1"/>
      <c r="ULH180" s="1"/>
      <c r="ULI180" s="1"/>
      <c r="ULJ180" s="1"/>
      <c r="ULK180" s="1"/>
      <c r="ULL180" s="1"/>
      <c r="ULM180" s="1"/>
      <c r="ULN180" s="1"/>
      <c r="ULO180" s="1"/>
      <c r="ULP180" s="1"/>
      <c r="ULQ180" s="1"/>
      <c r="ULR180" s="1"/>
      <c r="ULS180" s="1"/>
      <c r="ULT180" s="1"/>
      <c r="ULU180" s="1"/>
      <c r="ULV180" s="1"/>
      <c r="ULW180" s="1"/>
      <c r="ULX180" s="1"/>
      <c r="ULY180" s="1"/>
      <c r="ULZ180" s="1"/>
      <c r="UMA180" s="1"/>
      <c r="UMB180" s="1"/>
      <c r="UMC180" s="1"/>
      <c r="UMD180" s="1"/>
      <c r="UME180" s="1"/>
      <c r="UMF180" s="1"/>
      <c r="UMG180" s="1"/>
      <c r="UMH180" s="1"/>
      <c r="UMI180" s="1"/>
      <c r="UMJ180" s="1"/>
      <c r="UMK180" s="1"/>
      <c r="UML180" s="1"/>
      <c r="UMM180" s="1"/>
      <c r="UMN180" s="1"/>
      <c r="UMO180" s="1"/>
      <c r="UMP180" s="1"/>
      <c r="UMQ180" s="1"/>
      <c r="UMR180" s="1"/>
      <c r="UMS180" s="1"/>
      <c r="UMT180" s="1"/>
      <c r="UMU180" s="1"/>
      <c r="UMV180" s="1"/>
      <c r="UMW180" s="1"/>
      <c r="UMX180" s="1"/>
      <c r="UMY180" s="1"/>
      <c r="UMZ180" s="1"/>
      <c r="UNA180" s="1"/>
      <c r="UNB180" s="1"/>
      <c r="UNC180" s="1"/>
      <c r="UND180" s="1"/>
      <c r="UNE180" s="1"/>
      <c r="UNF180" s="1"/>
      <c r="UNG180" s="1"/>
      <c r="UNH180" s="1"/>
      <c r="UNI180" s="1"/>
      <c r="UNJ180" s="1"/>
      <c r="UNK180" s="1"/>
      <c r="UNL180" s="1"/>
      <c r="UNM180" s="1"/>
      <c r="UNN180" s="1"/>
      <c r="UNO180" s="1"/>
      <c r="UNP180" s="1"/>
      <c r="UNQ180" s="1"/>
      <c r="UNR180" s="1"/>
      <c r="UNS180" s="1"/>
      <c r="UNT180" s="1"/>
      <c r="UNU180" s="1"/>
      <c r="UNV180" s="1"/>
      <c r="UNW180" s="1"/>
      <c r="UNX180" s="1"/>
      <c r="UNY180" s="1"/>
      <c r="UNZ180" s="1"/>
      <c r="UOA180" s="1"/>
      <c r="UOB180" s="1"/>
      <c r="UOC180" s="1"/>
      <c r="UOD180" s="1"/>
      <c r="UOE180" s="1"/>
      <c r="UOF180" s="1"/>
      <c r="UOG180" s="1"/>
      <c r="UOH180" s="1"/>
      <c r="UOI180" s="1"/>
      <c r="UOJ180" s="1"/>
      <c r="UOK180" s="1"/>
      <c r="UOL180" s="1"/>
      <c r="UOM180" s="1"/>
      <c r="UON180" s="1"/>
      <c r="UOO180" s="1"/>
      <c r="UOP180" s="1"/>
      <c r="UOQ180" s="1"/>
      <c r="UOR180" s="1"/>
      <c r="UOS180" s="1"/>
      <c r="UOT180" s="1"/>
      <c r="UOU180" s="1"/>
      <c r="UOV180" s="1"/>
      <c r="UOW180" s="1"/>
      <c r="UOX180" s="1"/>
      <c r="UOY180" s="1"/>
      <c r="UOZ180" s="1"/>
      <c r="UPA180" s="1"/>
      <c r="UPB180" s="1"/>
      <c r="UPC180" s="1"/>
      <c r="UPD180" s="1"/>
      <c r="UPE180" s="1"/>
      <c r="UPF180" s="1"/>
      <c r="UPG180" s="1"/>
      <c r="UPH180" s="1"/>
      <c r="UPI180" s="1"/>
      <c r="UPJ180" s="1"/>
      <c r="UPK180" s="1"/>
      <c r="UPL180" s="1"/>
      <c r="UPM180" s="1"/>
      <c r="UPN180" s="1"/>
      <c r="UPO180" s="1"/>
      <c r="UPP180" s="1"/>
      <c r="UPQ180" s="1"/>
      <c r="UPR180" s="1"/>
      <c r="UPS180" s="1"/>
      <c r="UPT180" s="1"/>
      <c r="UPU180" s="1"/>
      <c r="UPV180" s="1"/>
      <c r="UPW180" s="1"/>
      <c r="UPX180" s="1"/>
      <c r="UPY180" s="1"/>
      <c r="UPZ180" s="1"/>
      <c r="UQA180" s="1"/>
      <c r="UQB180" s="1"/>
      <c r="UQC180" s="1"/>
      <c r="UQD180" s="1"/>
      <c r="UQE180" s="1"/>
      <c r="UQF180" s="1"/>
      <c r="UQG180" s="1"/>
      <c r="UQH180" s="1"/>
      <c r="UQI180" s="1"/>
      <c r="UQJ180" s="1"/>
      <c r="UQK180" s="1"/>
      <c r="UQL180" s="1"/>
      <c r="UQM180" s="1"/>
      <c r="UQN180" s="1"/>
      <c r="UQO180" s="1"/>
      <c r="UQP180" s="1"/>
      <c r="UQQ180" s="1"/>
      <c r="UQR180" s="1"/>
      <c r="UQS180" s="1"/>
      <c r="UQT180" s="1"/>
      <c r="UQU180" s="1"/>
      <c r="UQV180" s="1"/>
      <c r="UQW180" s="1"/>
      <c r="UQX180" s="1"/>
      <c r="UQY180" s="1"/>
      <c r="UQZ180" s="1"/>
      <c r="URA180" s="1"/>
      <c r="URB180" s="1"/>
      <c r="URC180" s="1"/>
      <c r="URD180" s="1"/>
      <c r="URE180" s="1"/>
      <c r="URF180" s="1"/>
      <c r="URG180" s="1"/>
      <c r="URH180" s="1"/>
      <c r="URI180" s="1"/>
      <c r="URJ180" s="1"/>
      <c r="URK180" s="1"/>
      <c r="URL180" s="1"/>
      <c r="URM180" s="1"/>
      <c r="URN180" s="1"/>
      <c r="URO180" s="1"/>
      <c r="URP180" s="1"/>
      <c r="URQ180" s="1"/>
      <c r="URR180" s="1"/>
      <c r="URS180" s="1"/>
      <c r="URT180" s="1"/>
      <c r="URU180" s="1"/>
      <c r="URV180" s="1"/>
      <c r="URW180" s="1"/>
      <c r="URX180" s="1"/>
      <c r="URY180" s="1"/>
      <c r="URZ180" s="1"/>
      <c r="USA180" s="1"/>
      <c r="USB180" s="1"/>
      <c r="USC180" s="1"/>
      <c r="USD180" s="1"/>
      <c r="USE180" s="1"/>
      <c r="USF180" s="1"/>
      <c r="USG180" s="1"/>
      <c r="USH180" s="1"/>
      <c r="USI180" s="1"/>
      <c r="USJ180" s="1"/>
      <c r="USK180" s="1"/>
      <c r="USL180" s="1"/>
      <c r="USM180" s="1"/>
      <c r="USN180" s="1"/>
      <c r="USO180" s="1"/>
      <c r="USP180" s="1"/>
      <c r="USQ180" s="1"/>
      <c r="USR180" s="1"/>
      <c r="USS180" s="1"/>
      <c r="UST180" s="1"/>
      <c r="USU180" s="1"/>
      <c r="USV180" s="1"/>
      <c r="USW180" s="1"/>
      <c r="USX180" s="1"/>
      <c r="USY180" s="1"/>
      <c r="USZ180" s="1"/>
      <c r="UTA180" s="1"/>
      <c r="UTB180" s="1"/>
      <c r="UTC180" s="1"/>
      <c r="UTD180" s="1"/>
      <c r="UTE180" s="1"/>
      <c r="UTF180" s="1"/>
      <c r="UTG180" s="1"/>
      <c r="UTH180" s="1"/>
      <c r="UTI180" s="1"/>
      <c r="UTJ180" s="1"/>
      <c r="UTK180" s="1"/>
      <c r="UTL180" s="1"/>
      <c r="UTM180" s="1"/>
      <c r="UTN180" s="1"/>
      <c r="UTO180" s="1"/>
      <c r="UTP180" s="1"/>
      <c r="UTQ180" s="1"/>
      <c r="UTR180" s="1"/>
      <c r="UTS180" s="1"/>
      <c r="UTT180" s="1"/>
      <c r="UTU180" s="1"/>
      <c r="UTV180" s="1"/>
      <c r="UTW180" s="1"/>
      <c r="UTX180" s="1"/>
      <c r="UTY180" s="1"/>
      <c r="UTZ180" s="1"/>
      <c r="UUA180" s="1"/>
      <c r="UUB180" s="1"/>
      <c r="UUC180" s="1"/>
      <c r="UUD180" s="1"/>
      <c r="UUE180" s="1"/>
      <c r="UUF180" s="1"/>
      <c r="UUG180" s="1"/>
      <c r="UUH180" s="1"/>
      <c r="UUI180" s="1"/>
      <c r="UUJ180" s="1"/>
      <c r="UUK180" s="1"/>
      <c r="UUL180" s="1"/>
      <c r="UUM180" s="1"/>
      <c r="UUN180" s="1"/>
      <c r="UUO180" s="1"/>
      <c r="UUP180" s="1"/>
      <c r="UUQ180" s="1"/>
      <c r="UUR180" s="1"/>
      <c r="UUS180" s="1"/>
      <c r="UUT180" s="1"/>
      <c r="UUU180" s="1"/>
      <c r="UUV180" s="1"/>
      <c r="UUW180" s="1"/>
      <c r="UUX180" s="1"/>
      <c r="UUY180" s="1"/>
      <c r="UUZ180" s="1"/>
      <c r="UVA180" s="1"/>
      <c r="UVB180" s="1"/>
      <c r="UVC180" s="1"/>
      <c r="UVD180" s="1"/>
      <c r="UVE180" s="1"/>
      <c r="UVF180" s="1"/>
      <c r="UVG180" s="1"/>
      <c r="UVH180" s="1"/>
      <c r="UVI180" s="1"/>
      <c r="UVJ180" s="1"/>
      <c r="UVK180" s="1"/>
      <c r="UVL180" s="1"/>
      <c r="UVM180" s="1"/>
      <c r="UVN180" s="1"/>
      <c r="UVO180" s="1"/>
      <c r="UVP180" s="1"/>
      <c r="UVQ180" s="1"/>
      <c r="UVR180" s="1"/>
      <c r="UVS180" s="1"/>
      <c r="UVT180" s="1"/>
      <c r="UVU180" s="1"/>
      <c r="UVV180" s="1"/>
      <c r="UVW180" s="1"/>
      <c r="UVX180" s="1"/>
      <c r="UVY180" s="1"/>
      <c r="UVZ180" s="1"/>
      <c r="UWA180" s="1"/>
      <c r="UWB180" s="1"/>
      <c r="UWC180" s="1"/>
      <c r="UWD180" s="1"/>
      <c r="UWE180" s="1"/>
      <c r="UWF180" s="1"/>
      <c r="UWG180" s="1"/>
      <c r="UWH180" s="1"/>
      <c r="UWI180" s="1"/>
      <c r="UWJ180" s="1"/>
      <c r="UWK180" s="1"/>
      <c r="UWL180" s="1"/>
      <c r="UWM180" s="1"/>
      <c r="UWN180" s="1"/>
      <c r="UWO180" s="1"/>
      <c r="UWP180" s="1"/>
      <c r="UWQ180" s="1"/>
      <c r="UWR180" s="1"/>
      <c r="UWS180" s="1"/>
      <c r="UWT180" s="1"/>
      <c r="UWU180" s="1"/>
      <c r="UWV180" s="1"/>
      <c r="UWW180" s="1"/>
      <c r="UWX180" s="1"/>
      <c r="UWY180" s="1"/>
      <c r="UWZ180" s="1"/>
      <c r="UXA180" s="1"/>
      <c r="UXB180" s="1"/>
      <c r="UXC180" s="1"/>
      <c r="UXD180" s="1"/>
      <c r="UXE180" s="1"/>
      <c r="UXF180" s="1"/>
      <c r="UXG180" s="1"/>
      <c r="UXH180" s="1"/>
      <c r="UXI180" s="1"/>
      <c r="UXJ180" s="1"/>
      <c r="UXK180" s="1"/>
      <c r="UXL180" s="1"/>
      <c r="UXM180" s="1"/>
      <c r="UXN180" s="1"/>
      <c r="UXO180" s="1"/>
      <c r="UXP180" s="1"/>
      <c r="UXQ180" s="1"/>
      <c r="UXR180" s="1"/>
      <c r="UXS180" s="1"/>
      <c r="UXT180" s="1"/>
      <c r="UXU180" s="1"/>
      <c r="UXV180" s="1"/>
      <c r="UXW180" s="1"/>
      <c r="UXX180" s="1"/>
      <c r="UXY180" s="1"/>
      <c r="UXZ180" s="1"/>
      <c r="UYA180" s="1"/>
      <c r="UYB180" s="1"/>
      <c r="UYC180" s="1"/>
      <c r="UYD180" s="1"/>
      <c r="UYE180" s="1"/>
      <c r="UYF180" s="1"/>
      <c r="UYG180" s="1"/>
      <c r="UYH180" s="1"/>
      <c r="UYI180" s="1"/>
      <c r="UYJ180" s="1"/>
      <c r="UYK180" s="1"/>
      <c r="UYL180" s="1"/>
      <c r="UYM180" s="1"/>
      <c r="UYN180" s="1"/>
      <c r="UYO180" s="1"/>
      <c r="UYP180" s="1"/>
      <c r="UYQ180" s="1"/>
      <c r="UYR180" s="1"/>
      <c r="UYS180" s="1"/>
      <c r="UYT180" s="1"/>
      <c r="UYU180" s="1"/>
      <c r="UYV180" s="1"/>
      <c r="UYW180" s="1"/>
      <c r="UYX180" s="1"/>
      <c r="UYY180" s="1"/>
      <c r="UYZ180" s="1"/>
      <c r="UZA180" s="1"/>
      <c r="UZB180" s="1"/>
      <c r="UZC180" s="1"/>
      <c r="UZD180" s="1"/>
      <c r="UZE180" s="1"/>
      <c r="UZF180" s="1"/>
      <c r="UZG180" s="1"/>
      <c r="UZH180" s="1"/>
      <c r="UZI180" s="1"/>
      <c r="UZJ180" s="1"/>
      <c r="UZK180" s="1"/>
      <c r="UZL180" s="1"/>
      <c r="UZM180" s="1"/>
      <c r="UZN180" s="1"/>
      <c r="UZO180" s="1"/>
      <c r="UZP180" s="1"/>
      <c r="UZQ180" s="1"/>
      <c r="UZR180" s="1"/>
      <c r="UZS180" s="1"/>
      <c r="UZT180" s="1"/>
      <c r="UZU180" s="1"/>
      <c r="UZV180" s="1"/>
      <c r="UZW180" s="1"/>
      <c r="UZX180" s="1"/>
      <c r="UZY180" s="1"/>
      <c r="UZZ180" s="1"/>
      <c r="VAA180" s="1"/>
      <c r="VAB180" s="1"/>
      <c r="VAC180" s="1"/>
      <c r="VAD180" s="1"/>
      <c r="VAE180" s="1"/>
      <c r="VAF180" s="1"/>
      <c r="VAG180" s="1"/>
      <c r="VAH180" s="1"/>
      <c r="VAI180" s="1"/>
      <c r="VAJ180" s="1"/>
      <c r="VAK180" s="1"/>
      <c r="VAL180" s="1"/>
      <c r="VAM180" s="1"/>
      <c r="VAN180" s="1"/>
      <c r="VAO180" s="1"/>
      <c r="VAP180" s="1"/>
      <c r="VAQ180" s="1"/>
      <c r="VAR180" s="1"/>
      <c r="VAS180" s="1"/>
      <c r="VAT180" s="1"/>
      <c r="VAU180" s="1"/>
      <c r="VAV180" s="1"/>
      <c r="VAW180" s="1"/>
      <c r="VAX180" s="1"/>
      <c r="VAY180" s="1"/>
      <c r="VAZ180" s="1"/>
      <c r="VBA180" s="1"/>
      <c r="VBB180" s="1"/>
      <c r="VBC180" s="1"/>
      <c r="VBD180" s="1"/>
      <c r="VBE180" s="1"/>
      <c r="VBF180" s="1"/>
      <c r="VBG180" s="1"/>
      <c r="VBH180" s="1"/>
      <c r="VBI180" s="1"/>
      <c r="VBJ180" s="1"/>
      <c r="VBK180" s="1"/>
      <c r="VBL180" s="1"/>
      <c r="VBM180" s="1"/>
      <c r="VBN180" s="1"/>
      <c r="VBO180" s="1"/>
      <c r="VBP180" s="1"/>
      <c r="VBQ180" s="1"/>
      <c r="VBR180" s="1"/>
      <c r="VBS180" s="1"/>
      <c r="VBT180" s="1"/>
      <c r="VBU180" s="1"/>
      <c r="VBV180" s="1"/>
      <c r="VBW180" s="1"/>
      <c r="VBX180" s="1"/>
      <c r="VBY180" s="1"/>
      <c r="VBZ180" s="1"/>
      <c r="VCA180" s="1"/>
      <c r="VCB180" s="1"/>
      <c r="VCC180" s="1"/>
      <c r="VCD180" s="1"/>
      <c r="VCE180" s="1"/>
      <c r="VCF180" s="1"/>
      <c r="VCG180" s="1"/>
      <c r="VCH180" s="1"/>
      <c r="VCI180" s="1"/>
      <c r="VCJ180" s="1"/>
      <c r="VCK180" s="1"/>
      <c r="VCL180" s="1"/>
      <c r="VCM180" s="1"/>
      <c r="VCN180" s="1"/>
      <c r="VCO180" s="1"/>
      <c r="VCP180" s="1"/>
      <c r="VCQ180" s="1"/>
      <c r="VCR180" s="1"/>
      <c r="VCS180" s="1"/>
      <c r="VCT180" s="1"/>
      <c r="VCU180" s="1"/>
      <c r="VCV180" s="1"/>
      <c r="VCW180" s="1"/>
      <c r="VCX180" s="1"/>
      <c r="VCY180" s="1"/>
      <c r="VCZ180" s="1"/>
      <c r="VDA180" s="1"/>
      <c r="VDB180" s="1"/>
      <c r="VDC180" s="1"/>
      <c r="VDD180" s="1"/>
      <c r="VDE180" s="1"/>
      <c r="VDF180" s="1"/>
      <c r="VDG180" s="1"/>
      <c r="VDH180" s="1"/>
      <c r="VDI180" s="1"/>
      <c r="VDJ180" s="1"/>
      <c r="VDK180" s="1"/>
      <c r="VDL180" s="1"/>
      <c r="VDM180" s="1"/>
      <c r="VDN180" s="1"/>
      <c r="VDO180" s="1"/>
      <c r="VDP180" s="1"/>
      <c r="VDQ180" s="1"/>
      <c r="VDR180" s="1"/>
      <c r="VDS180" s="1"/>
      <c r="VDT180" s="1"/>
      <c r="VDU180" s="1"/>
      <c r="VDV180" s="1"/>
      <c r="VDW180" s="1"/>
      <c r="VDX180" s="1"/>
      <c r="VDY180" s="1"/>
      <c r="VDZ180" s="1"/>
      <c r="VEA180" s="1"/>
      <c r="VEB180" s="1"/>
      <c r="VEC180" s="1"/>
      <c r="VED180" s="1"/>
      <c r="VEE180" s="1"/>
      <c r="VEF180" s="1"/>
      <c r="VEG180" s="1"/>
      <c r="VEH180" s="1"/>
      <c r="VEI180" s="1"/>
      <c r="VEJ180" s="1"/>
      <c r="VEK180" s="1"/>
      <c r="VEL180" s="1"/>
      <c r="VEM180" s="1"/>
      <c r="VEN180" s="1"/>
      <c r="VEO180" s="1"/>
      <c r="VEP180" s="1"/>
      <c r="VEQ180" s="1"/>
      <c r="VER180" s="1"/>
      <c r="VES180" s="1"/>
      <c r="VET180" s="1"/>
      <c r="VEU180" s="1"/>
      <c r="VEV180" s="1"/>
      <c r="VEW180" s="1"/>
      <c r="VEX180" s="1"/>
      <c r="VEY180" s="1"/>
      <c r="VEZ180" s="1"/>
      <c r="VFA180" s="1"/>
      <c r="VFB180" s="1"/>
      <c r="VFC180" s="1"/>
      <c r="VFD180" s="1"/>
      <c r="VFE180" s="1"/>
      <c r="VFF180" s="1"/>
      <c r="VFG180" s="1"/>
      <c r="VFH180" s="1"/>
      <c r="VFI180" s="1"/>
      <c r="VFJ180" s="1"/>
      <c r="VFK180" s="1"/>
      <c r="VFL180" s="1"/>
      <c r="VFM180" s="1"/>
      <c r="VFN180" s="1"/>
      <c r="VFO180" s="1"/>
      <c r="VFP180" s="1"/>
      <c r="VFQ180" s="1"/>
      <c r="VFR180" s="1"/>
      <c r="VFS180" s="1"/>
      <c r="VFT180" s="1"/>
      <c r="VFU180" s="1"/>
      <c r="VFV180" s="1"/>
      <c r="VFW180" s="1"/>
      <c r="VFX180" s="1"/>
      <c r="VFY180" s="1"/>
      <c r="VFZ180" s="1"/>
      <c r="VGA180" s="1"/>
      <c r="VGB180" s="1"/>
      <c r="VGC180" s="1"/>
      <c r="VGD180" s="1"/>
      <c r="VGE180" s="1"/>
      <c r="VGF180" s="1"/>
      <c r="VGG180" s="1"/>
      <c r="VGH180" s="1"/>
      <c r="VGI180" s="1"/>
      <c r="VGJ180" s="1"/>
      <c r="VGK180" s="1"/>
      <c r="VGL180" s="1"/>
      <c r="VGM180" s="1"/>
      <c r="VGN180" s="1"/>
      <c r="VGO180" s="1"/>
      <c r="VGP180" s="1"/>
      <c r="VGQ180" s="1"/>
      <c r="VGR180" s="1"/>
      <c r="VGS180" s="1"/>
      <c r="VGT180" s="1"/>
      <c r="VGU180" s="1"/>
      <c r="VGV180" s="1"/>
      <c r="VGW180" s="1"/>
      <c r="VGX180" s="1"/>
      <c r="VGY180" s="1"/>
      <c r="VGZ180" s="1"/>
      <c r="VHA180" s="1"/>
      <c r="VHB180" s="1"/>
      <c r="VHC180" s="1"/>
      <c r="VHD180" s="1"/>
      <c r="VHE180" s="1"/>
      <c r="VHF180" s="1"/>
      <c r="VHG180" s="1"/>
      <c r="VHH180" s="1"/>
      <c r="VHI180" s="1"/>
      <c r="VHJ180" s="1"/>
      <c r="VHK180" s="1"/>
      <c r="VHL180" s="1"/>
      <c r="VHM180" s="1"/>
      <c r="VHN180" s="1"/>
      <c r="VHO180" s="1"/>
      <c r="VHP180" s="1"/>
      <c r="VHQ180" s="1"/>
      <c r="VHR180" s="1"/>
      <c r="VHS180" s="1"/>
      <c r="VHT180" s="1"/>
      <c r="VHU180" s="1"/>
      <c r="VHV180" s="1"/>
      <c r="VHW180" s="1"/>
      <c r="VHX180" s="1"/>
      <c r="VHY180" s="1"/>
      <c r="VHZ180" s="1"/>
      <c r="VIA180" s="1"/>
      <c r="VIB180" s="1"/>
      <c r="VIC180" s="1"/>
      <c r="VID180" s="1"/>
      <c r="VIE180" s="1"/>
      <c r="VIF180" s="1"/>
      <c r="VIG180" s="1"/>
      <c r="VIH180" s="1"/>
      <c r="VII180" s="1"/>
      <c r="VIJ180" s="1"/>
      <c r="VIK180" s="1"/>
      <c r="VIL180" s="1"/>
      <c r="VIM180" s="1"/>
      <c r="VIN180" s="1"/>
      <c r="VIO180" s="1"/>
      <c r="VIP180" s="1"/>
      <c r="VIQ180" s="1"/>
      <c r="VIR180" s="1"/>
      <c r="VIS180" s="1"/>
      <c r="VIT180" s="1"/>
      <c r="VIU180" s="1"/>
      <c r="VIV180" s="1"/>
      <c r="VIW180" s="1"/>
      <c r="VIX180" s="1"/>
      <c r="VIY180" s="1"/>
      <c r="VIZ180" s="1"/>
      <c r="VJA180" s="1"/>
      <c r="VJB180" s="1"/>
      <c r="VJC180" s="1"/>
      <c r="VJD180" s="1"/>
      <c r="VJE180" s="1"/>
      <c r="VJF180" s="1"/>
      <c r="VJG180" s="1"/>
      <c r="VJH180" s="1"/>
      <c r="VJI180" s="1"/>
      <c r="VJJ180" s="1"/>
      <c r="VJK180" s="1"/>
      <c r="VJL180" s="1"/>
      <c r="VJM180" s="1"/>
      <c r="VJN180" s="1"/>
      <c r="VJO180" s="1"/>
      <c r="VJP180" s="1"/>
      <c r="VJQ180" s="1"/>
      <c r="VJR180" s="1"/>
      <c r="VJS180" s="1"/>
      <c r="VJT180" s="1"/>
      <c r="VJU180" s="1"/>
      <c r="VJV180" s="1"/>
      <c r="VJW180" s="1"/>
      <c r="VJX180" s="1"/>
      <c r="VJY180" s="1"/>
      <c r="VJZ180" s="1"/>
      <c r="VKA180" s="1"/>
      <c r="VKB180" s="1"/>
      <c r="VKC180" s="1"/>
      <c r="VKD180" s="1"/>
      <c r="VKE180" s="1"/>
      <c r="VKF180" s="1"/>
      <c r="VKG180" s="1"/>
      <c r="VKH180" s="1"/>
      <c r="VKI180" s="1"/>
      <c r="VKJ180" s="1"/>
      <c r="VKK180" s="1"/>
      <c r="VKL180" s="1"/>
      <c r="VKM180" s="1"/>
      <c r="VKN180" s="1"/>
      <c r="VKO180" s="1"/>
      <c r="VKP180" s="1"/>
      <c r="VKQ180" s="1"/>
      <c r="VKR180" s="1"/>
      <c r="VKS180" s="1"/>
      <c r="VKT180" s="1"/>
      <c r="VKU180" s="1"/>
      <c r="VKV180" s="1"/>
      <c r="VKW180" s="1"/>
      <c r="VKX180" s="1"/>
      <c r="VKY180" s="1"/>
      <c r="VKZ180" s="1"/>
      <c r="VLA180" s="1"/>
      <c r="VLB180" s="1"/>
      <c r="VLC180" s="1"/>
      <c r="VLD180" s="1"/>
      <c r="VLE180" s="1"/>
      <c r="VLF180" s="1"/>
      <c r="VLG180" s="1"/>
      <c r="VLH180" s="1"/>
      <c r="VLI180" s="1"/>
      <c r="VLJ180" s="1"/>
      <c r="VLK180" s="1"/>
      <c r="VLL180" s="1"/>
      <c r="VLM180" s="1"/>
      <c r="VLN180" s="1"/>
      <c r="VLO180" s="1"/>
      <c r="VLP180" s="1"/>
      <c r="VLQ180" s="1"/>
      <c r="VLR180" s="1"/>
      <c r="VLS180" s="1"/>
      <c r="VLT180" s="1"/>
      <c r="VLU180" s="1"/>
      <c r="VLV180" s="1"/>
      <c r="VLW180" s="1"/>
      <c r="VLX180" s="1"/>
      <c r="VLY180" s="1"/>
      <c r="VLZ180" s="1"/>
      <c r="VMA180" s="1"/>
      <c r="VMB180" s="1"/>
      <c r="VMC180" s="1"/>
      <c r="VMD180" s="1"/>
      <c r="VME180" s="1"/>
      <c r="VMF180" s="1"/>
      <c r="VMG180" s="1"/>
      <c r="VMH180" s="1"/>
      <c r="VMI180" s="1"/>
      <c r="VMJ180" s="1"/>
      <c r="VMK180" s="1"/>
      <c r="VML180" s="1"/>
      <c r="VMM180" s="1"/>
      <c r="VMN180" s="1"/>
      <c r="VMO180" s="1"/>
      <c r="VMP180" s="1"/>
      <c r="VMQ180" s="1"/>
      <c r="VMR180" s="1"/>
      <c r="VMS180" s="1"/>
      <c r="VMT180" s="1"/>
      <c r="VMU180" s="1"/>
      <c r="VMV180" s="1"/>
      <c r="VMW180" s="1"/>
      <c r="VMX180" s="1"/>
      <c r="VMY180" s="1"/>
      <c r="VMZ180" s="1"/>
      <c r="VNA180" s="1"/>
      <c r="VNB180" s="1"/>
      <c r="VNC180" s="1"/>
      <c r="VND180" s="1"/>
      <c r="VNE180" s="1"/>
      <c r="VNF180" s="1"/>
      <c r="VNG180" s="1"/>
      <c r="VNH180" s="1"/>
      <c r="VNI180" s="1"/>
      <c r="VNJ180" s="1"/>
      <c r="VNK180" s="1"/>
      <c r="VNL180" s="1"/>
      <c r="VNM180" s="1"/>
      <c r="VNN180" s="1"/>
      <c r="VNO180" s="1"/>
      <c r="VNP180" s="1"/>
      <c r="VNQ180" s="1"/>
      <c r="VNR180" s="1"/>
      <c r="VNS180" s="1"/>
      <c r="VNT180" s="1"/>
      <c r="VNU180" s="1"/>
      <c r="VNV180" s="1"/>
      <c r="VNW180" s="1"/>
      <c r="VNX180" s="1"/>
      <c r="VNY180" s="1"/>
      <c r="VNZ180" s="1"/>
      <c r="VOA180" s="1"/>
      <c r="VOB180" s="1"/>
      <c r="VOC180" s="1"/>
      <c r="VOD180" s="1"/>
      <c r="VOE180" s="1"/>
      <c r="VOF180" s="1"/>
      <c r="VOG180" s="1"/>
      <c r="VOH180" s="1"/>
      <c r="VOI180" s="1"/>
      <c r="VOJ180" s="1"/>
      <c r="VOK180" s="1"/>
      <c r="VOL180" s="1"/>
      <c r="VOM180" s="1"/>
      <c r="VON180" s="1"/>
      <c r="VOO180" s="1"/>
      <c r="VOP180" s="1"/>
      <c r="VOQ180" s="1"/>
      <c r="VOR180" s="1"/>
      <c r="VOS180" s="1"/>
      <c r="VOT180" s="1"/>
      <c r="VOU180" s="1"/>
      <c r="VOV180" s="1"/>
      <c r="VOW180" s="1"/>
      <c r="VOX180" s="1"/>
      <c r="VOY180" s="1"/>
      <c r="VOZ180" s="1"/>
      <c r="VPA180" s="1"/>
      <c r="VPB180" s="1"/>
      <c r="VPC180" s="1"/>
      <c r="VPD180" s="1"/>
      <c r="VPE180" s="1"/>
      <c r="VPF180" s="1"/>
      <c r="VPG180" s="1"/>
      <c r="VPH180" s="1"/>
      <c r="VPI180" s="1"/>
      <c r="VPJ180" s="1"/>
      <c r="VPK180" s="1"/>
      <c r="VPL180" s="1"/>
      <c r="VPM180" s="1"/>
      <c r="VPN180" s="1"/>
      <c r="VPO180" s="1"/>
      <c r="VPP180" s="1"/>
      <c r="VPQ180" s="1"/>
      <c r="VPR180" s="1"/>
      <c r="VPS180" s="1"/>
      <c r="VPT180" s="1"/>
      <c r="VPU180" s="1"/>
      <c r="VPV180" s="1"/>
      <c r="VPW180" s="1"/>
      <c r="VPX180" s="1"/>
      <c r="VPY180" s="1"/>
      <c r="VPZ180" s="1"/>
      <c r="VQA180" s="1"/>
      <c r="VQB180" s="1"/>
      <c r="VQC180" s="1"/>
      <c r="VQD180" s="1"/>
      <c r="VQE180" s="1"/>
      <c r="VQF180" s="1"/>
      <c r="VQG180" s="1"/>
      <c r="VQH180" s="1"/>
      <c r="VQI180" s="1"/>
      <c r="VQJ180" s="1"/>
      <c r="VQK180" s="1"/>
      <c r="VQL180" s="1"/>
      <c r="VQM180" s="1"/>
      <c r="VQN180" s="1"/>
      <c r="VQO180" s="1"/>
      <c r="VQP180" s="1"/>
      <c r="VQQ180" s="1"/>
      <c r="VQR180" s="1"/>
      <c r="VQS180" s="1"/>
      <c r="VQT180" s="1"/>
      <c r="VQU180" s="1"/>
      <c r="VQV180" s="1"/>
      <c r="VQW180" s="1"/>
      <c r="VQX180" s="1"/>
      <c r="VQY180" s="1"/>
      <c r="VQZ180" s="1"/>
      <c r="VRA180" s="1"/>
      <c r="VRB180" s="1"/>
      <c r="VRC180" s="1"/>
      <c r="VRD180" s="1"/>
      <c r="VRE180" s="1"/>
      <c r="VRF180" s="1"/>
      <c r="VRG180" s="1"/>
      <c r="VRH180" s="1"/>
      <c r="VRI180" s="1"/>
      <c r="VRJ180" s="1"/>
      <c r="VRK180" s="1"/>
      <c r="VRL180" s="1"/>
      <c r="VRM180" s="1"/>
      <c r="VRN180" s="1"/>
      <c r="VRO180" s="1"/>
      <c r="VRP180" s="1"/>
      <c r="VRQ180" s="1"/>
      <c r="VRR180" s="1"/>
      <c r="VRS180" s="1"/>
      <c r="VRT180" s="1"/>
      <c r="VRU180" s="1"/>
      <c r="VRV180" s="1"/>
      <c r="VRW180" s="1"/>
      <c r="VRX180" s="1"/>
      <c r="VRY180" s="1"/>
      <c r="VRZ180" s="1"/>
      <c r="VSA180" s="1"/>
      <c r="VSB180" s="1"/>
      <c r="VSC180" s="1"/>
      <c r="VSD180" s="1"/>
      <c r="VSE180" s="1"/>
      <c r="VSF180" s="1"/>
      <c r="VSG180" s="1"/>
      <c r="VSH180" s="1"/>
      <c r="VSI180" s="1"/>
      <c r="VSJ180" s="1"/>
      <c r="VSK180" s="1"/>
      <c r="VSL180" s="1"/>
      <c r="VSM180" s="1"/>
      <c r="VSN180" s="1"/>
      <c r="VSO180" s="1"/>
      <c r="VSP180" s="1"/>
      <c r="VSQ180" s="1"/>
      <c r="VSR180" s="1"/>
      <c r="VSS180" s="1"/>
      <c r="VST180" s="1"/>
      <c r="VSU180" s="1"/>
      <c r="VSV180" s="1"/>
      <c r="VSW180" s="1"/>
      <c r="VSX180" s="1"/>
      <c r="VSY180" s="1"/>
      <c r="VSZ180" s="1"/>
      <c r="VTA180" s="1"/>
      <c r="VTB180" s="1"/>
      <c r="VTC180" s="1"/>
      <c r="VTD180" s="1"/>
      <c r="VTE180" s="1"/>
      <c r="VTF180" s="1"/>
      <c r="VTG180" s="1"/>
      <c r="VTH180" s="1"/>
      <c r="VTI180" s="1"/>
      <c r="VTJ180" s="1"/>
      <c r="VTK180" s="1"/>
      <c r="VTL180" s="1"/>
      <c r="VTM180" s="1"/>
      <c r="VTN180" s="1"/>
      <c r="VTO180" s="1"/>
      <c r="VTP180" s="1"/>
      <c r="VTQ180" s="1"/>
      <c r="VTR180" s="1"/>
      <c r="VTS180" s="1"/>
      <c r="VTT180" s="1"/>
      <c r="VTU180" s="1"/>
      <c r="VTV180" s="1"/>
      <c r="VTW180" s="1"/>
      <c r="VTX180" s="1"/>
      <c r="VTY180" s="1"/>
      <c r="VTZ180" s="1"/>
      <c r="VUA180" s="1"/>
      <c r="VUB180" s="1"/>
      <c r="VUC180" s="1"/>
      <c r="VUD180" s="1"/>
      <c r="VUE180" s="1"/>
      <c r="VUF180" s="1"/>
      <c r="VUG180" s="1"/>
      <c r="VUH180" s="1"/>
      <c r="VUI180" s="1"/>
      <c r="VUJ180" s="1"/>
      <c r="VUK180" s="1"/>
      <c r="VUL180" s="1"/>
      <c r="VUM180" s="1"/>
      <c r="VUN180" s="1"/>
      <c r="VUO180" s="1"/>
      <c r="VUP180" s="1"/>
      <c r="VUQ180" s="1"/>
      <c r="VUR180" s="1"/>
      <c r="VUS180" s="1"/>
      <c r="VUT180" s="1"/>
      <c r="VUU180" s="1"/>
      <c r="VUV180" s="1"/>
      <c r="VUW180" s="1"/>
      <c r="VUX180" s="1"/>
      <c r="VUY180" s="1"/>
      <c r="VUZ180" s="1"/>
      <c r="VVA180" s="1"/>
      <c r="VVB180" s="1"/>
      <c r="VVC180" s="1"/>
      <c r="VVD180" s="1"/>
      <c r="VVE180" s="1"/>
      <c r="VVF180" s="1"/>
      <c r="VVG180" s="1"/>
      <c r="VVH180" s="1"/>
      <c r="VVI180" s="1"/>
      <c r="VVJ180" s="1"/>
      <c r="VVK180" s="1"/>
      <c r="VVL180" s="1"/>
      <c r="VVM180" s="1"/>
      <c r="VVN180" s="1"/>
      <c r="VVO180" s="1"/>
      <c r="VVP180" s="1"/>
      <c r="VVQ180" s="1"/>
      <c r="VVR180" s="1"/>
      <c r="VVS180" s="1"/>
      <c r="VVT180" s="1"/>
      <c r="VVU180" s="1"/>
      <c r="VVV180" s="1"/>
      <c r="VVW180" s="1"/>
      <c r="VVX180" s="1"/>
      <c r="VVY180" s="1"/>
      <c r="VVZ180" s="1"/>
      <c r="VWA180" s="1"/>
      <c r="VWB180" s="1"/>
      <c r="VWC180" s="1"/>
      <c r="VWD180" s="1"/>
      <c r="VWE180" s="1"/>
      <c r="VWF180" s="1"/>
      <c r="VWG180" s="1"/>
      <c r="VWH180" s="1"/>
      <c r="VWI180" s="1"/>
      <c r="VWJ180" s="1"/>
      <c r="VWK180" s="1"/>
      <c r="VWL180" s="1"/>
      <c r="VWM180" s="1"/>
      <c r="VWN180" s="1"/>
      <c r="VWO180" s="1"/>
      <c r="VWP180" s="1"/>
      <c r="VWQ180" s="1"/>
      <c r="VWR180" s="1"/>
      <c r="VWS180" s="1"/>
      <c r="VWT180" s="1"/>
      <c r="VWU180" s="1"/>
      <c r="VWV180" s="1"/>
      <c r="VWW180" s="1"/>
      <c r="VWX180" s="1"/>
      <c r="VWY180" s="1"/>
      <c r="VWZ180" s="1"/>
      <c r="VXA180" s="1"/>
      <c r="VXB180" s="1"/>
      <c r="VXC180" s="1"/>
      <c r="VXD180" s="1"/>
      <c r="VXE180" s="1"/>
      <c r="VXF180" s="1"/>
      <c r="VXG180" s="1"/>
      <c r="VXH180" s="1"/>
      <c r="VXI180" s="1"/>
      <c r="VXJ180" s="1"/>
      <c r="VXK180" s="1"/>
      <c r="VXL180" s="1"/>
      <c r="VXM180" s="1"/>
      <c r="VXN180" s="1"/>
      <c r="VXO180" s="1"/>
      <c r="VXP180" s="1"/>
      <c r="VXQ180" s="1"/>
      <c r="VXR180" s="1"/>
      <c r="VXS180" s="1"/>
      <c r="VXT180" s="1"/>
      <c r="VXU180" s="1"/>
      <c r="VXV180" s="1"/>
      <c r="VXW180" s="1"/>
      <c r="VXX180" s="1"/>
      <c r="VXY180" s="1"/>
      <c r="VXZ180" s="1"/>
      <c r="VYA180" s="1"/>
      <c r="VYB180" s="1"/>
      <c r="VYC180" s="1"/>
      <c r="VYD180" s="1"/>
      <c r="VYE180" s="1"/>
      <c r="VYF180" s="1"/>
      <c r="VYG180" s="1"/>
      <c r="VYH180" s="1"/>
      <c r="VYI180" s="1"/>
      <c r="VYJ180" s="1"/>
      <c r="VYK180" s="1"/>
      <c r="VYL180" s="1"/>
      <c r="VYM180" s="1"/>
      <c r="VYN180" s="1"/>
      <c r="VYO180" s="1"/>
      <c r="VYP180" s="1"/>
      <c r="VYQ180" s="1"/>
      <c r="VYR180" s="1"/>
      <c r="VYS180" s="1"/>
      <c r="VYT180" s="1"/>
      <c r="VYU180" s="1"/>
      <c r="VYV180" s="1"/>
      <c r="VYW180" s="1"/>
      <c r="VYX180" s="1"/>
      <c r="VYY180" s="1"/>
      <c r="VYZ180" s="1"/>
      <c r="VZA180" s="1"/>
      <c r="VZB180" s="1"/>
      <c r="VZC180" s="1"/>
      <c r="VZD180" s="1"/>
      <c r="VZE180" s="1"/>
      <c r="VZF180" s="1"/>
      <c r="VZG180" s="1"/>
      <c r="VZH180" s="1"/>
      <c r="VZI180" s="1"/>
      <c r="VZJ180" s="1"/>
      <c r="VZK180" s="1"/>
      <c r="VZL180" s="1"/>
      <c r="VZM180" s="1"/>
      <c r="VZN180" s="1"/>
      <c r="VZO180" s="1"/>
      <c r="VZP180" s="1"/>
      <c r="VZQ180" s="1"/>
      <c r="VZR180" s="1"/>
      <c r="VZS180" s="1"/>
      <c r="VZT180" s="1"/>
      <c r="VZU180" s="1"/>
      <c r="VZV180" s="1"/>
      <c r="VZW180" s="1"/>
      <c r="VZX180" s="1"/>
      <c r="VZY180" s="1"/>
      <c r="VZZ180" s="1"/>
      <c r="WAA180" s="1"/>
      <c r="WAB180" s="1"/>
      <c r="WAC180" s="1"/>
      <c r="WAD180" s="1"/>
      <c r="WAE180" s="1"/>
      <c r="WAF180" s="1"/>
      <c r="WAG180" s="1"/>
      <c r="WAH180" s="1"/>
      <c r="WAI180" s="1"/>
      <c r="WAJ180" s="1"/>
      <c r="WAK180" s="1"/>
      <c r="WAL180" s="1"/>
      <c r="WAM180" s="1"/>
      <c r="WAN180" s="1"/>
      <c r="WAO180" s="1"/>
      <c r="WAP180" s="1"/>
      <c r="WAQ180" s="1"/>
      <c r="WAR180" s="1"/>
      <c r="WAS180" s="1"/>
      <c r="WAT180" s="1"/>
      <c r="WAU180" s="1"/>
      <c r="WAV180" s="1"/>
      <c r="WAW180" s="1"/>
      <c r="WAX180" s="1"/>
      <c r="WAY180" s="1"/>
      <c r="WAZ180" s="1"/>
      <c r="WBA180" s="1"/>
      <c r="WBB180" s="1"/>
      <c r="WBC180" s="1"/>
      <c r="WBD180" s="1"/>
      <c r="WBE180" s="1"/>
      <c r="WBF180" s="1"/>
      <c r="WBG180" s="1"/>
      <c r="WBH180" s="1"/>
      <c r="WBI180" s="1"/>
      <c r="WBJ180" s="1"/>
      <c r="WBK180" s="1"/>
      <c r="WBL180" s="1"/>
      <c r="WBM180" s="1"/>
      <c r="WBN180" s="1"/>
      <c r="WBO180" s="1"/>
      <c r="WBP180" s="1"/>
      <c r="WBQ180" s="1"/>
      <c r="WBR180" s="1"/>
      <c r="WBS180" s="1"/>
      <c r="WBT180" s="1"/>
      <c r="WBU180" s="1"/>
      <c r="WBV180" s="1"/>
      <c r="WBW180" s="1"/>
      <c r="WBX180" s="1"/>
      <c r="WBY180" s="1"/>
      <c r="WBZ180" s="1"/>
      <c r="WCA180" s="1"/>
      <c r="WCB180" s="1"/>
      <c r="WCC180" s="1"/>
      <c r="WCD180" s="1"/>
      <c r="WCE180" s="1"/>
      <c r="WCF180" s="1"/>
      <c r="WCG180" s="1"/>
      <c r="WCH180" s="1"/>
      <c r="WCI180" s="1"/>
      <c r="WCJ180" s="1"/>
      <c r="WCK180" s="1"/>
      <c r="WCL180" s="1"/>
      <c r="WCM180" s="1"/>
      <c r="WCN180" s="1"/>
      <c r="WCO180" s="1"/>
      <c r="WCP180" s="1"/>
      <c r="WCQ180" s="1"/>
      <c r="WCR180" s="1"/>
      <c r="WCS180" s="1"/>
      <c r="WCT180" s="1"/>
      <c r="WCU180" s="1"/>
      <c r="WCV180" s="1"/>
      <c r="WCW180" s="1"/>
      <c r="WCX180" s="1"/>
      <c r="WCY180" s="1"/>
      <c r="WCZ180" s="1"/>
      <c r="WDA180" s="1"/>
      <c r="WDB180" s="1"/>
      <c r="WDC180" s="1"/>
      <c r="WDD180" s="1"/>
      <c r="WDE180" s="1"/>
      <c r="WDF180" s="1"/>
      <c r="WDG180" s="1"/>
      <c r="WDH180" s="1"/>
      <c r="WDI180" s="1"/>
      <c r="WDJ180" s="1"/>
      <c r="WDK180" s="1"/>
      <c r="WDL180" s="1"/>
      <c r="WDM180" s="1"/>
      <c r="WDN180" s="1"/>
      <c r="WDO180" s="1"/>
      <c r="WDP180" s="1"/>
      <c r="WDQ180" s="1"/>
      <c r="WDR180" s="1"/>
      <c r="WDS180" s="1"/>
      <c r="WDT180" s="1"/>
      <c r="WDU180" s="1"/>
      <c r="WDV180" s="1"/>
      <c r="WDW180" s="1"/>
      <c r="WDX180" s="1"/>
      <c r="WDY180" s="1"/>
      <c r="WDZ180" s="1"/>
      <c r="WEA180" s="1"/>
      <c r="WEB180" s="1"/>
      <c r="WEC180" s="1"/>
      <c r="WED180" s="1"/>
      <c r="WEE180" s="1"/>
      <c r="WEF180" s="1"/>
      <c r="WEG180" s="1"/>
      <c r="WEH180" s="1"/>
      <c r="WEI180" s="1"/>
      <c r="WEJ180" s="1"/>
      <c r="WEK180" s="1"/>
      <c r="WEL180" s="1"/>
      <c r="WEM180" s="1"/>
      <c r="WEN180" s="1"/>
      <c r="WEO180" s="1"/>
      <c r="WEP180" s="1"/>
      <c r="WEQ180" s="1"/>
      <c r="WER180" s="1"/>
      <c r="WES180" s="1"/>
      <c r="WET180" s="1"/>
      <c r="WEU180" s="1"/>
      <c r="WEV180" s="1"/>
      <c r="WEW180" s="1"/>
      <c r="WEX180" s="1"/>
      <c r="WEY180" s="1"/>
      <c r="WEZ180" s="1"/>
      <c r="WFA180" s="1"/>
      <c r="WFB180" s="1"/>
      <c r="WFC180" s="1"/>
      <c r="WFD180" s="1"/>
      <c r="WFE180" s="1"/>
      <c r="WFF180" s="1"/>
      <c r="WFG180" s="1"/>
      <c r="WFH180" s="1"/>
      <c r="WFI180" s="1"/>
      <c r="WFJ180" s="1"/>
      <c r="WFK180" s="1"/>
      <c r="WFL180" s="1"/>
      <c r="WFM180" s="1"/>
      <c r="WFN180" s="1"/>
      <c r="WFO180" s="1"/>
      <c r="WFP180" s="1"/>
      <c r="WFQ180" s="1"/>
      <c r="WFR180" s="1"/>
      <c r="WFS180" s="1"/>
      <c r="WFT180" s="1"/>
      <c r="WFU180" s="1"/>
      <c r="WFV180" s="1"/>
      <c r="WFW180" s="1"/>
      <c r="WFX180" s="1"/>
      <c r="WFY180" s="1"/>
      <c r="WFZ180" s="1"/>
      <c r="WGA180" s="1"/>
      <c r="WGB180" s="1"/>
      <c r="WGC180" s="1"/>
      <c r="WGD180" s="1"/>
      <c r="WGE180" s="1"/>
      <c r="WGF180" s="1"/>
      <c r="WGG180" s="1"/>
      <c r="WGH180" s="1"/>
      <c r="WGI180" s="1"/>
      <c r="WGJ180" s="1"/>
      <c r="WGK180" s="1"/>
      <c r="WGL180" s="1"/>
      <c r="WGM180" s="1"/>
      <c r="WGN180" s="1"/>
      <c r="WGO180" s="1"/>
      <c r="WGP180" s="1"/>
      <c r="WGQ180" s="1"/>
      <c r="WGR180" s="1"/>
      <c r="WGS180" s="1"/>
      <c r="WGT180" s="1"/>
      <c r="WGU180" s="1"/>
      <c r="WGV180" s="1"/>
      <c r="WGW180" s="1"/>
      <c r="WGX180" s="1"/>
      <c r="WGY180" s="1"/>
      <c r="WGZ180" s="1"/>
      <c r="WHA180" s="1"/>
      <c r="WHB180" s="1"/>
      <c r="WHC180" s="1"/>
      <c r="WHD180" s="1"/>
      <c r="WHE180" s="1"/>
      <c r="WHF180" s="1"/>
      <c r="WHG180" s="1"/>
      <c r="WHH180" s="1"/>
      <c r="WHI180" s="1"/>
      <c r="WHJ180" s="1"/>
      <c r="WHK180" s="1"/>
      <c r="WHL180" s="1"/>
      <c r="WHM180" s="1"/>
      <c r="WHN180" s="1"/>
      <c r="WHO180" s="1"/>
      <c r="WHP180" s="1"/>
      <c r="WHQ180" s="1"/>
      <c r="WHR180" s="1"/>
      <c r="WHS180" s="1"/>
      <c r="WHT180" s="1"/>
      <c r="WHU180" s="1"/>
      <c r="WHV180" s="1"/>
      <c r="WHW180" s="1"/>
      <c r="WHX180" s="1"/>
      <c r="WHY180" s="1"/>
      <c r="WHZ180" s="1"/>
      <c r="WIA180" s="1"/>
      <c r="WIB180" s="1"/>
      <c r="WIC180" s="1"/>
      <c r="WID180" s="1"/>
      <c r="WIE180" s="1"/>
      <c r="WIF180" s="1"/>
      <c r="WIG180" s="1"/>
      <c r="WIH180" s="1"/>
      <c r="WII180" s="1"/>
      <c r="WIJ180" s="1"/>
      <c r="WIK180" s="1"/>
      <c r="WIL180" s="1"/>
      <c r="WIM180" s="1"/>
      <c r="WIN180" s="1"/>
      <c r="WIO180" s="1"/>
      <c r="WIP180" s="1"/>
      <c r="WIQ180" s="1"/>
      <c r="WIR180" s="1"/>
      <c r="WIS180" s="1"/>
      <c r="WIT180" s="1"/>
      <c r="WIU180" s="1"/>
      <c r="WIV180" s="1"/>
      <c r="WIW180" s="1"/>
      <c r="WIX180" s="1"/>
      <c r="WIY180" s="1"/>
      <c r="WIZ180" s="1"/>
      <c r="WJA180" s="1"/>
      <c r="WJB180" s="1"/>
      <c r="WJC180" s="1"/>
      <c r="WJD180" s="1"/>
      <c r="WJE180" s="1"/>
      <c r="WJF180" s="1"/>
      <c r="WJG180" s="1"/>
      <c r="WJH180" s="1"/>
      <c r="WJI180" s="1"/>
      <c r="WJJ180" s="1"/>
      <c r="WJK180" s="1"/>
      <c r="WJL180" s="1"/>
      <c r="WJM180" s="1"/>
      <c r="WJN180" s="1"/>
      <c r="WJO180" s="1"/>
      <c r="WJP180" s="1"/>
      <c r="WJQ180" s="1"/>
      <c r="WJR180" s="1"/>
      <c r="WJS180" s="1"/>
      <c r="WJT180" s="1"/>
      <c r="WJU180" s="1"/>
      <c r="WJV180" s="1"/>
      <c r="WJW180" s="1"/>
      <c r="WJX180" s="1"/>
      <c r="WJY180" s="1"/>
      <c r="WJZ180" s="1"/>
      <c r="WKA180" s="1"/>
      <c r="WKB180" s="1"/>
      <c r="WKC180" s="1"/>
      <c r="WKD180" s="1"/>
      <c r="WKE180" s="1"/>
      <c r="WKF180" s="1"/>
      <c r="WKG180" s="1"/>
      <c r="WKH180" s="1"/>
      <c r="WKI180" s="1"/>
      <c r="WKJ180" s="1"/>
      <c r="WKK180" s="1"/>
      <c r="WKL180" s="1"/>
      <c r="WKM180" s="1"/>
      <c r="WKN180" s="1"/>
      <c r="WKO180" s="1"/>
      <c r="WKP180" s="1"/>
      <c r="WKQ180" s="1"/>
      <c r="WKR180" s="1"/>
      <c r="WKS180" s="1"/>
      <c r="WKT180" s="1"/>
      <c r="WKU180" s="1"/>
      <c r="WKV180" s="1"/>
      <c r="WKW180" s="1"/>
      <c r="WKX180" s="1"/>
      <c r="WKY180" s="1"/>
      <c r="WKZ180" s="1"/>
      <c r="WLA180" s="1"/>
      <c r="WLB180" s="1"/>
      <c r="WLC180" s="1"/>
      <c r="WLD180" s="1"/>
      <c r="WLE180" s="1"/>
      <c r="WLF180" s="1"/>
      <c r="WLG180" s="1"/>
      <c r="WLH180" s="1"/>
      <c r="WLI180" s="1"/>
      <c r="WLJ180" s="1"/>
      <c r="WLK180" s="1"/>
      <c r="WLL180" s="1"/>
      <c r="WLM180" s="1"/>
      <c r="WLN180" s="1"/>
      <c r="WLO180" s="1"/>
      <c r="WLP180" s="1"/>
      <c r="WLQ180" s="1"/>
      <c r="WLR180" s="1"/>
      <c r="WLS180" s="1"/>
      <c r="WLT180" s="1"/>
      <c r="WLU180" s="1"/>
      <c r="WLV180" s="1"/>
      <c r="WLW180" s="1"/>
      <c r="WLX180" s="1"/>
      <c r="WLY180" s="1"/>
      <c r="WLZ180" s="1"/>
      <c r="WMA180" s="1"/>
      <c r="WMB180" s="1"/>
      <c r="WMC180" s="1"/>
      <c r="WMD180" s="1"/>
      <c r="WME180" s="1"/>
      <c r="WMF180" s="1"/>
      <c r="WMG180" s="1"/>
      <c r="WMH180" s="1"/>
      <c r="WMI180" s="1"/>
      <c r="WMJ180" s="1"/>
      <c r="WMK180" s="1"/>
      <c r="WML180" s="1"/>
      <c r="WMM180" s="1"/>
      <c r="WMN180" s="1"/>
      <c r="WMO180" s="1"/>
      <c r="WMP180" s="1"/>
      <c r="WMQ180" s="1"/>
      <c r="WMR180" s="1"/>
      <c r="WMS180" s="1"/>
      <c r="WMT180" s="1"/>
      <c r="WMU180" s="1"/>
      <c r="WMV180" s="1"/>
      <c r="WMW180" s="1"/>
      <c r="WMX180" s="1"/>
      <c r="WMY180" s="1"/>
      <c r="WMZ180" s="1"/>
      <c r="WNA180" s="1"/>
      <c r="WNB180" s="1"/>
      <c r="WNC180" s="1"/>
      <c r="WND180" s="1"/>
      <c r="WNE180" s="1"/>
      <c r="WNF180" s="1"/>
      <c r="WNG180" s="1"/>
      <c r="WNH180" s="1"/>
      <c r="WNI180" s="1"/>
      <c r="WNJ180" s="1"/>
      <c r="WNK180" s="1"/>
      <c r="WNL180" s="1"/>
      <c r="WNM180" s="1"/>
      <c r="WNN180" s="1"/>
      <c r="WNO180" s="1"/>
      <c r="WNP180" s="1"/>
      <c r="WNQ180" s="1"/>
      <c r="WNR180" s="1"/>
      <c r="WNS180" s="1"/>
      <c r="WNT180" s="1"/>
      <c r="WNU180" s="1"/>
      <c r="WNV180" s="1"/>
      <c r="WNW180" s="1"/>
      <c r="WNX180" s="1"/>
      <c r="WNY180" s="1"/>
      <c r="WNZ180" s="1"/>
      <c r="WOA180" s="1"/>
      <c r="WOB180" s="1"/>
      <c r="WOC180" s="1"/>
      <c r="WOD180" s="1"/>
      <c r="WOE180" s="1"/>
      <c r="WOF180" s="1"/>
      <c r="WOG180" s="1"/>
      <c r="WOH180" s="1"/>
      <c r="WOI180" s="1"/>
      <c r="WOJ180" s="1"/>
      <c r="WOK180" s="1"/>
      <c r="WOL180" s="1"/>
      <c r="WOM180" s="1"/>
      <c r="WON180" s="1"/>
      <c r="WOO180" s="1"/>
      <c r="WOP180" s="1"/>
      <c r="WOQ180" s="1"/>
      <c r="WOR180" s="1"/>
      <c r="WOS180" s="1"/>
      <c r="WOT180" s="1"/>
      <c r="WOU180" s="1"/>
      <c r="WOV180" s="1"/>
      <c r="WOW180" s="1"/>
      <c r="WOX180" s="1"/>
      <c r="WOY180" s="1"/>
      <c r="WOZ180" s="1"/>
      <c r="WPA180" s="1"/>
      <c r="WPB180" s="1"/>
      <c r="WPC180" s="1"/>
      <c r="WPD180" s="1"/>
      <c r="WPE180" s="1"/>
      <c r="WPF180" s="1"/>
      <c r="WPG180" s="1"/>
      <c r="WPH180" s="1"/>
      <c r="WPI180" s="1"/>
      <c r="WPJ180" s="1"/>
      <c r="WPK180" s="1"/>
      <c r="WPL180" s="1"/>
      <c r="WPM180" s="1"/>
      <c r="WPN180" s="1"/>
      <c r="WPO180" s="1"/>
      <c r="WPP180" s="1"/>
      <c r="WPQ180" s="1"/>
      <c r="WPR180" s="1"/>
      <c r="WPS180" s="1"/>
      <c r="WPT180" s="1"/>
      <c r="WPU180" s="1"/>
      <c r="WPV180" s="1"/>
      <c r="WPW180" s="1"/>
      <c r="WPX180" s="1"/>
      <c r="WPY180" s="1"/>
      <c r="WPZ180" s="1"/>
      <c r="WQA180" s="1"/>
      <c r="WQB180" s="1"/>
      <c r="WQC180" s="1"/>
      <c r="WQD180" s="1"/>
      <c r="WQE180" s="1"/>
      <c r="WQF180" s="1"/>
      <c r="WQG180" s="1"/>
      <c r="WQH180" s="1"/>
      <c r="WQI180" s="1"/>
      <c r="WQJ180" s="1"/>
      <c r="WQK180" s="1"/>
      <c r="WQL180" s="1"/>
      <c r="WQM180" s="1"/>
      <c r="WQN180" s="1"/>
      <c r="WQO180" s="1"/>
      <c r="WQP180" s="1"/>
      <c r="WQQ180" s="1"/>
      <c r="WQR180" s="1"/>
      <c r="WQS180" s="1"/>
      <c r="WQT180" s="1"/>
      <c r="WQU180" s="1"/>
      <c r="WQV180" s="1"/>
      <c r="WQW180" s="1"/>
      <c r="WQX180" s="1"/>
      <c r="WQY180" s="1"/>
      <c r="WQZ180" s="1"/>
      <c r="WRA180" s="1"/>
      <c r="WRB180" s="1"/>
      <c r="WRC180" s="1"/>
      <c r="WRD180" s="1"/>
      <c r="WRE180" s="1"/>
      <c r="WRF180" s="1"/>
      <c r="WRG180" s="1"/>
      <c r="WRH180" s="1"/>
      <c r="WRI180" s="1"/>
      <c r="WRJ180" s="1"/>
      <c r="WRK180" s="1"/>
      <c r="WRL180" s="1"/>
      <c r="WRM180" s="1"/>
      <c r="WRN180" s="1"/>
      <c r="WRO180" s="1"/>
      <c r="WRP180" s="1"/>
      <c r="WRQ180" s="1"/>
      <c r="WRR180" s="1"/>
      <c r="WRS180" s="1"/>
      <c r="WRT180" s="1"/>
      <c r="WRU180" s="1"/>
      <c r="WRV180" s="1"/>
      <c r="WRW180" s="1"/>
      <c r="WRX180" s="1"/>
      <c r="WRY180" s="1"/>
      <c r="WRZ180" s="1"/>
      <c r="WSA180" s="1"/>
      <c r="WSB180" s="1"/>
      <c r="WSC180" s="1"/>
      <c r="WSD180" s="1"/>
      <c r="WSE180" s="1"/>
      <c r="WSF180" s="1"/>
      <c r="WSG180" s="1"/>
      <c r="WSH180" s="1"/>
      <c r="WSI180" s="1"/>
      <c r="WSJ180" s="1"/>
      <c r="WSK180" s="1"/>
      <c r="WSL180" s="1"/>
      <c r="WSM180" s="1"/>
      <c r="WSN180" s="1"/>
      <c r="WSO180" s="1"/>
      <c r="WSP180" s="1"/>
      <c r="WSQ180" s="1"/>
      <c r="WSR180" s="1"/>
      <c r="WSS180" s="1"/>
      <c r="WST180" s="1"/>
      <c r="WSU180" s="1"/>
      <c r="WSV180" s="1"/>
      <c r="WSW180" s="1"/>
      <c r="WSX180" s="1"/>
      <c r="WSY180" s="1"/>
      <c r="WSZ180" s="1"/>
      <c r="WTA180" s="1"/>
      <c r="WTB180" s="1"/>
      <c r="WTC180" s="1"/>
      <c r="WTD180" s="1"/>
      <c r="WTE180" s="1"/>
      <c r="WTF180" s="1"/>
      <c r="WTG180" s="1"/>
      <c r="WTH180" s="1"/>
      <c r="WTI180" s="1"/>
      <c r="WTJ180" s="1"/>
      <c r="WTK180" s="1"/>
      <c r="WTL180" s="1"/>
      <c r="WTM180" s="1"/>
      <c r="WTN180" s="1"/>
      <c r="WTO180" s="1"/>
      <c r="WTP180" s="1"/>
      <c r="WTQ180" s="1"/>
      <c r="WTR180" s="1"/>
      <c r="WTS180" s="1"/>
      <c r="WTT180" s="1"/>
      <c r="WTU180" s="1"/>
      <c r="WTV180" s="1"/>
      <c r="WTW180" s="1"/>
      <c r="WTX180" s="1"/>
      <c r="WTY180" s="1"/>
      <c r="WTZ180" s="1"/>
      <c r="WUA180" s="1"/>
      <c r="WUB180" s="1"/>
      <c r="WUC180" s="1"/>
      <c r="WUD180" s="1"/>
      <c r="WUE180" s="1"/>
      <c r="WUF180" s="1"/>
      <c r="WUG180" s="1"/>
      <c r="WUH180" s="1"/>
      <c r="WUI180" s="1"/>
      <c r="WUJ180" s="1"/>
      <c r="WUK180" s="1"/>
      <c r="WUL180" s="1"/>
      <c r="WUM180" s="1"/>
      <c r="WUN180" s="1"/>
      <c r="WUO180" s="1"/>
      <c r="WUP180" s="1"/>
      <c r="WUQ180" s="1"/>
      <c r="WUR180" s="1"/>
      <c r="WUS180" s="1"/>
      <c r="WUT180" s="1"/>
      <c r="WUU180" s="1"/>
      <c r="WUV180" s="1"/>
      <c r="WUW180" s="1"/>
      <c r="WUX180" s="1"/>
      <c r="WUY180" s="1"/>
      <c r="WUZ180" s="1"/>
      <c r="WVA180" s="1"/>
      <c r="WVB180" s="1"/>
      <c r="WVC180" s="1"/>
      <c r="WVD180" s="1"/>
      <c r="WVE180" s="1"/>
      <c r="WVF180" s="1"/>
      <c r="WVG180" s="1"/>
      <c r="WVH180" s="1"/>
      <c r="WVI180" s="1"/>
      <c r="WVJ180" s="1"/>
      <c r="WVK180" s="1"/>
      <c r="WVL180" s="1"/>
      <c r="WVM180" s="1"/>
      <c r="WVN180" s="1"/>
      <c r="WVO180" s="1"/>
      <c r="WVP180" s="1"/>
      <c r="WVQ180" s="1"/>
      <c r="WVR180" s="1"/>
      <c r="WVS180" s="1"/>
      <c r="WVT180" s="1"/>
      <c r="WVU180" s="1"/>
      <c r="WVV180" s="1"/>
      <c r="WVW180" s="1"/>
      <c r="WVX180" s="1"/>
      <c r="WVY180" s="1"/>
      <c r="WVZ180" s="1"/>
      <c r="WWA180" s="1"/>
      <c r="WWB180" s="1"/>
      <c r="WWC180" s="1"/>
    </row>
    <row r="181" spans="2:16149" hidden="1" x14ac:dyDescent="0.2">
      <c r="B181" s="444" t="s">
        <v>32</v>
      </c>
      <c r="C181" s="461">
        <f t="shared" si="55"/>
        <v>3</v>
      </c>
      <c r="D181" s="468">
        <f t="shared" si="52"/>
        <v>0</v>
      </c>
      <c r="E181" s="461">
        <f t="shared" si="52"/>
        <v>0</v>
      </c>
      <c r="F181" s="468">
        <f t="shared" si="52"/>
        <v>0</v>
      </c>
      <c r="G181" s="461">
        <f t="shared" si="52"/>
        <v>2</v>
      </c>
      <c r="H181" s="468">
        <f t="shared" si="52"/>
        <v>3</v>
      </c>
      <c r="I181" s="461">
        <f t="shared" si="52"/>
        <v>0</v>
      </c>
      <c r="J181" s="468">
        <f t="shared" si="52"/>
        <v>0</v>
      </c>
      <c r="K181" s="461">
        <f t="shared" si="52"/>
        <v>1</v>
      </c>
      <c r="L181" s="468">
        <f t="shared" si="52"/>
        <v>0</v>
      </c>
      <c r="M181" s="461">
        <f t="shared" si="52"/>
        <v>0</v>
      </c>
      <c r="N181" s="468">
        <f t="shared" si="52"/>
        <v>0</v>
      </c>
      <c r="O181" s="461">
        <f t="shared" si="52"/>
        <v>1</v>
      </c>
      <c r="P181" s="468">
        <f t="shared" si="52"/>
        <v>0</v>
      </c>
      <c r="Q181" s="275"/>
      <c r="R181" s="482"/>
      <c r="S181" s="482"/>
      <c r="T181" s="484">
        <f t="shared" si="53"/>
        <v>14</v>
      </c>
      <c r="U181" s="477">
        <f t="shared" si="53"/>
        <v>14</v>
      </c>
      <c r="V181" s="14"/>
      <c r="W181" s="461">
        <f t="shared" si="54"/>
        <v>7</v>
      </c>
      <c r="X181" s="450">
        <f t="shared" si="54"/>
        <v>3</v>
      </c>
      <c r="Y181" s="457">
        <f t="shared" si="54"/>
        <v>10</v>
      </c>
    </row>
    <row r="182" spans="2:16149" hidden="1" x14ac:dyDescent="0.2">
      <c r="B182" s="443" t="s">
        <v>33</v>
      </c>
      <c r="C182" s="461">
        <f t="shared" si="55"/>
        <v>3</v>
      </c>
      <c r="D182" s="468">
        <f t="shared" si="52"/>
        <v>1</v>
      </c>
      <c r="E182" s="461">
        <f t="shared" si="52"/>
        <v>0</v>
      </c>
      <c r="F182" s="468">
        <f t="shared" si="52"/>
        <v>0</v>
      </c>
      <c r="G182" s="461">
        <f t="shared" si="52"/>
        <v>2</v>
      </c>
      <c r="H182" s="468">
        <f t="shared" si="52"/>
        <v>4</v>
      </c>
      <c r="I182" s="461">
        <f t="shared" si="52"/>
        <v>0</v>
      </c>
      <c r="J182" s="468">
        <f t="shared" si="52"/>
        <v>0</v>
      </c>
      <c r="K182" s="461">
        <f t="shared" si="52"/>
        <v>1</v>
      </c>
      <c r="L182" s="468">
        <f t="shared" si="52"/>
        <v>0</v>
      </c>
      <c r="M182" s="461">
        <f t="shared" si="52"/>
        <v>0</v>
      </c>
      <c r="N182" s="468">
        <f t="shared" si="52"/>
        <v>0</v>
      </c>
      <c r="O182" s="461">
        <f t="shared" si="52"/>
        <v>1</v>
      </c>
      <c r="P182" s="468">
        <f t="shared" si="52"/>
        <v>1</v>
      </c>
      <c r="Q182" s="275"/>
      <c r="R182" s="482"/>
      <c r="S182" s="482"/>
      <c r="T182" s="484">
        <f t="shared" si="53"/>
        <v>16</v>
      </c>
      <c r="U182" s="477">
        <f t="shared" si="53"/>
        <v>17</v>
      </c>
      <c r="V182" s="14"/>
      <c r="W182" s="461">
        <f t="shared" si="54"/>
        <v>7</v>
      </c>
      <c r="X182" s="450">
        <f t="shared" si="54"/>
        <v>6</v>
      </c>
      <c r="Y182" s="457">
        <f t="shared" si="54"/>
        <v>13</v>
      </c>
    </row>
    <row r="183" spans="2:16149" hidden="1" x14ac:dyDescent="0.2">
      <c r="B183" s="445" t="s">
        <v>34</v>
      </c>
      <c r="C183" s="461">
        <f t="shared" si="55"/>
        <v>3</v>
      </c>
      <c r="D183" s="468">
        <f t="shared" si="52"/>
        <v>1</v>
      </c>
      <c r="E183" s="461">
        <f t="shared" si="52"/>
        <v>0</v>
      </c>
      <c r="F183" s="468">
        <f t="shared" si="52"/>
        <v>0</v>
      </c>
      <c r="G183" s="461">
        <f t="shared" si="52"/>
        <v>2</v>
      </c>
      <c r="H183" s="468">
        <f t="shared" si="52"/>
        <v>5</v>
      </c>
      <c r="I183" s="461">
        <f t="shared" si="52"/>
        <v>0</v>
      </c>
      <c r="J183" s="468">
        <f t="shared" si="52"/>
        <v>0</v>
      </c>
      <c r="K183" s="461">
        <f t="shared" si="52"/>
        <v>1</v>
      </c>
      <c r="L183" s="468">
        <f t="shared" si="52"/>
        <v>0</v>
      </c>
      <c r="M183" s="461">
        <f t="shared" si="52"/>
        <v>0</v>
      </c>
      <c r="N183" s="468">
        <f t="shared" si="52"/>
        <v>0</v>
      </c>
      <c r="O183" s="461">
        <f t="shared" si="52"/>
        <v>1</v>
      </c>
      <c r="P183" s="468">
        <f t="shared" si="52"/>
        <v>1</v>
      </c>
      <c r="Q183" s="275"/>
      <c r="R183" s="482"/>
      <c r="S183" s="482"/>
      <c r="T183" s="484">
        <f t="shared" si="53"/>
        <v>18</v>
      </c>
      <c r="U183" s="477">
        <f t="shared" si="53"/>
        <v>24</v>
      </c>
      <c r="V183" s="14"/>
      <c r="W183" s="461">
        <f t="shared" si="54"/>
        <v>7</v>
      </c>
      <c r="X183" s="450">
        <f t="shared" si="54"/>
        <v>7</v>
      </c>
      <c r="Y183" s="457">
        <f t="shared" si="54"/>
        <v>14</v>
      </c>
    </row>
    <row r="184" spans="2:16149" hidden="1" x14ac:dyDescent="0.2">
      <c r="B184" s="443" t="s">
        <v>35</v>
      </c>
      <c r="C184" s="463">
        <f t="shared" si="55"/>
        <v>3</v>
      </c>
      <c r="D184" s="470">
        <f t="shared" si="52"/>
        <v>1</v>
      </c>
      <c r="E184" s="463">
        <f t="shared" si="52"/>
        <v>2</v>
      </c>
      <c r="F184" s="470">
        <f t="shared" si="52"/>
        <v>0</v>
      </c>
      <c r="G184" s="463">
        <f t="shared" si="52"/>
        <v>3</v>
      </c>
      <c r="H184" s="470">
        <f t="shared" si="52"/>
        <v>5</v>
      </c>
      <c r="I184" s="463">
        <f t="shared" si="52"/>
        <v>1</v>
      </c>
      <c r="J184" s="470">
        <f t="shared" si="52"/>
        <v>0</v>
      </c>
      <c r="K184" s="463">
        <f t="shared" si="52"/>
        <v>1</v>
      </c>
      <c r="L184" s="470">
        <f t="shared" si="52"/>
        <v>0</v>
      </c>
      <c r="M184" s="463">
        <f t="shared" si="52"/>
        <v>0</v>
      </c>
      <c r="N184" s="470">
        <f t="shared" si="52"/>
        <v>0</v>
      </c>
      <c r="O184" s="463">
        <f t="shared" si="52"/>
        <v>1</v>
      </c>
      <c r="P184" s="470">
        <f t="shared" si="52"/>
        <v>1</v>
      </c>
      <c r="Q184" s="275"/>
      <c r="R184" s="482"/>
      <c r="S184" s="482"/>
      <c r="T184" s="486">
        <f t="shared" si="53"/>
        <v>25</v>
      </c>
      <c r="U184" s="479">
        <f t="shared" si="53"/>
        <v>27</v>
      </c>
      <c r="V184" s="14"/>
      <c r="W184" s="463">
        <f t="shared" si="54"/>
        <v>11</v>
      </c>
      <c r="X184" s="454">
        <f t="shared" si="54"/>
        <v>7</v>
      </c>
      <c r="Y184" s="459">
        <f t="shared" si="54"/>
        <v>18</v>
      </c>
    </row>
    <row r="185" spans="2:16149" hidden="1" x14ac:dyDescent="0.2">
      <c r="B185" s="443" t="s">
        <v>36</v>
      </c>
      <c r="C185" s="461">
        <f t="shared" si="55"/>
        <v>4</v>
      </c>
      <c r="D185" s="468">
        <f t="shared" si="52"/>
        <v>1</v>
      </c>
      <c r="E185" s="461">
        <f t="shared" si="52"/>
        <v>2</v>
      </c>
      <c r="F185" s="468">
        <f t="shared" si="52"/>
        <v>0</v>
      </c>
      <c r="G185" s="461">
        <f t="shared" si="52"/>
        <v>3</v>
      </c>
      <c r="H185" s="468">
        <f t="shared" si="52"/>
        <v>5</v>
      </c>
      <c r="I185" s="461">
        <f t="shared" si="52"/>
        <v>1</v>
      </c>
      <c r="J185" s="468">
        <f t="shared" si="52"/>
        <v>0</v>
      </c>
      <c r="K185" s="461">
        <f t="shared" si="52"/>
        <v>1</v>
      </c>
      <c r="L185" s="468">
        <f t="shared" si="52"/>
        <v>0</v>
      </c>
      <c r="M185" s="461">
        <f t="shared" si="52"/>
        <v>0</v>
      </c>
      <c r="N185" s="468">
        <f t="shared" si="52"/>
        <v>0</v>
      </c>
      <c r="O185" s="461">
        <f t="shared" si="52"/>
        <v>1</v>
      </c>
      <c r="P185" s="468">
        <f t="shared" si="52"/>
        <v>1</v>
      </c>
      <c r="Q185" s="275"/>
      <c r="R185" s="482"/>
      <c r="S185" s="482"/>
      <c r="T185" s="484">
        <f t="shared" si="53"/>
        <v>28</v>
      </c>
      <c r="U185" s="477">
        <f t="shared" si="53"/>
        <v>31</v>
      </c>
      <c r="V185" s="14"/>
      <c r="W185" s="461">
        <f t="shared" si="54"/>
        <v>12</v>
      </c>
      <c r="X185" s="450">
        <f t="shared" si="54"/>
        <v>7</v>
      </c>
      <c r="Y185" s="457">
        <f t="shared" si="54"/>
        <v>19</v>
      </c>
    </row>
    <row r="186" spans="2:16149" hidden="1" x14ac:dyDescent="0.2">
      <c r="B186" s="443" t="s">
        <v>37</v>
      </c>
      <c r="C186" s="462">
        <f t="shared" si="55"/>
        <v>4</v>
      </c>
      <c r="D186" s="469">
        <f t="shared" si="52"/>
        <v>1</v>
      </c>
      <c r="E186" s="462">
        <f t="shared" si="52"/>
        <v>2</v>
      </c>
      <c r="F186" s="469">
        <f t="shared" si="52"/>
        <v>0</v>
      </c>
      <c r="G186" s="462">
        <f t="shared" si="52"/>
        <v>3</v>
      </c>
      <c r="H186" s="469">
        <f t="shared" si="52"/>
        <v>5</v>
      </c>
      <c r="I186" s="462">
        <f t="shared" si="52"/>
        <v>1</v>
      </c>
      <c r="J186" s="469">
        <f t="shared" si="52"/>
        <v>0</v>
      </c>
      <c r="K186" s="462">
        <f t="shared" si="52"/>
        <v>1</v>
      </c>
      <c r="L186" s="469">
        <f t="shared" si="52"/>
        <v>0</v>
      </c>
      <c r="M186" s="462">
        <f t="shared" si="52"/>
        <v>0</v>
      </c>
      <c r="N186" s="469">
        <f t="shared" si="52"/>
        <v>0</v>
      </c>
      <c r="O186" s="462">
        <f t="shared" si="52"/>
        <v>1</v>
      </c>
      <c r="P186" s="469">
        <f t="shared" si="52"/>
        <v>1</v>
      </c>
      <c r="Q186" s="275"/>
      <c r="R186" s="482"/>
      <c r="S186" s="482"/>
      <c r="T186" s="485">
        <f t="shared" si="53"/>
        <v>30</v>
      </c>
      <c r="U186" s="478">
        <f t="shared" si="53"/>
        <v>32</v>
      </c>
      <c r="V186" s="14"/>
      <c r="W186" s="462">
        <f t="shared" si="54"/>
        <v>12</v>
      </c>
      <c r="X186" s="452">
        <f t="shared" si="54"/>
        <v>7</v>
      </c>
      <c r="Y186" s="458">
        <f t="shared" si="54"/>
        <v>19</v>
      </c>
    </row>
    <row r="187" spans="2:16149" hidden="1" x14ac:dyDescent="0.2">
      <c r="B187" s="444" t="s">
        <v>38</v>
      </c>
      <c r="C187" s="461">
        <f t="shared" si="55"/>
        <v>4</v>
      </c>
      <c r="D187" s="468">
        <f t="shared" si="52"/>
        <v>3</v>
      </c>
      <c r="E187" s="461">
        <f t="shared" si="52"/>
        <v>2</v>
      </c>
      <c r="F187" s="468">
        <f t="shared" si="52"/>
        <v>0</v>
      </c>
      <c r="G187" s="461">
        <f t="shared" si="52"/>
        <v>3</v>
      </c>
      <c r="H187" s="468">
        <f t="shared" si="52"/>
        <v>7</v>
      </c>
      <c r="I187" s="461">
        <f t="shared" si="52"/>
        <v>1</v>
      </c>
      <c r="J187" s="468">
        <f t="shared" si="52"/>
        <v>0</v>
      </c>
      <c r="K187" s="461">
        <f t="shared" si="52"/>
        <v>1</v>
      </c>
      <c r="L187" s="468">
        <f t="shared" si="52"/>
        <v>0</v>
      </c>
      <c r="M187" s="461">
        <f t="shared" si="52"/>
        <v>0</v>
      </c>
      <c r="N187" s="468">
        <f t="shared" si="52"/>
        <v>0</v>
      </c>
      <c r="O187" s="461">
        <f t="shared" si="52"/>
        <v>1</v>
      </c>
      <c r="P187" s="468">
        <f t="shared" si="52"/>
        <v>1</v>
      </c>
      <c r="Q187" s="275"/>
      <c r="R187" s="482"/>
      <c r="S187" s="482"/>
      <c r="T187" s="484">
        <f t="shared" si="53"/>
        <v>37</v>
      </c>
      <c r="U187" s="477">
        <f t="shared" si="53"/>
        <v>44</v>
      </c>
      <c r="V187" s="14"/>
      <c r="W187" s="461">
        <f t="shared" si="54"/>
        <v>12</v>
      </c>
      <c r="X187" s="450">
        <f t="shared" si="54"/>
        <v>11</v>
      </c>
      <c r="Y187" s="457">
        <f t="shared" si="54"/>
        <v>23</v>
      </c>
    </row>
    <row r="188" spans="2:16149" hidden="1" x14ac:dyDescent="0.2">
      <c r="B188" s="443" t="s">
        <v>39</v>
      </c>
      <c r="C188" s="461">
        <f t="shared" si="55"/>
        <v>4</v>
      </c>
      <c r="D188" s="468">
        <f t="shared" si="52"/>
        <v>3</v>
      </c>
      <c r="E188" s="461">
        <f t="shared" si="52"/>
        <v>2</v>
      </c>
      <c r="F188" s="468">
        <f t="shared" si="52"/>
        <v>0</v>
      </c>
      <c r="G188" s="461">
        <f t="shared" si="52"/>
        <v>3</v>
      </c>
      <c r="H188" s="468">
        <f t="shared" si="52"/>
        <v>7</v>
      </c>
      <c r="I188" s="461">
        <f t="shared" si="52"/>
        <v>1</v>
      </c>
      <c r="J188" s="468">
        <f t="shared" si="52"/>
        <v>0</v>
      </c>
      <c r="K188" s="461">
        <f t="shared" si="52"/>
        <v>1</v>
      </c>
      <c r="L188" s="468">
        <f t="shared" si="52"/>
        <v>0</v>
      </c>
      <c r="M188" s="461">
        <f t="shared" si="52"/>
        <v>0</v>
      </c>
      <c r="N188" s="468">
        <f t="shared" si="52"/>
        <v>0</v>
      </c>
      <c r="O188" s="461">
        <f t="shared" si="52"/>
        <v>1</v>
      </c>
      <c r="P188" s="468">
        <f t="shared" si="52"/>
        <v>1</v>
      </c>
      <c r="Q188" s="275"/>
      <c r="R188" s="482"/>
      <c r="S188" s="482"/>
      <c r="T188" s="484">
        <f t="shared" si="53"/>
        <v>37</v>
      </c>
      <c r="U188" s="477">
        <f t="shared" si="53"/>
        <v>47</v>
      </c>
      <c r="V188" s="14"/>
      <c r="W188" s="461">
        <f t="shared" si="54"/>
        <v>12</v>
      </c>
      <c r="X188" s="450">
        <f t="shared" si="54"/>
        <v>11</v>
      </c>
      <c r="Y188" s="457">
        <f t="shared" si="54"/>
        <v>23</v>
      </c>
    </row>
    <row r="189" spans="2:16149" ht="13.5" hidden="1" thickBot="1" x14ac:dyDescent="0.25">
      <c r="B189" s="446" t="s">
        <v>40</v>
      </c>
      <c r="C189" s="464">
        <f t="shared" si="55"/>
        <v>6</v>
      </c>
      <c r="D189" s="471">
        <f t="shared" si="52"/>
        <v>3</v>
      </c>
      <c r="E189" s="464">
        <f t="shared" si="52"/>
        <v>2</v>
      </c>
      <c r="F189" s="471">
        <f t="shared" si="52"/>
        <v>0</v>
      </c>
      <c r="G189" s="464">
        <f t="shared" si="52"/>
        <v>3</v>
      </c>
      <c r="H189" s="471">
        <f t="shared" si="52"/>
        <v>9</v>
      </c>
      <c r="I189" s="464">
        <f t="shared" si="52"/>
        <v>1</v>
      </c>
      <c r="J189" s="471">
        <f t="shared" si="52"/>
        <v>0</v>
      </c>
      <c r="K189" s="464">
        <f t="shared" si="52"/>
        <v>1</v>
      </c>
      <c r="L189" s="471">
        <f t="shared" si="52"/>
        <v>0</v>
      </c>
      <c r="M189" s="464">
        <f t="shared" si="52"/>
        <v>0</v>
      </c>
      <c r="N189" s="471">
        <f t="shared" si="52"/>
        <v>0</v>
      </c>
      <c r="O189" s="464">
        <f t="shared" si="52"/>
        <v>1</v>
      </c>
      <c r="P189" s="471">
        <f t="shared" si="52"/>
        <v>1</v>
      </c>
      <c r="Q189" s="275"/>
      <c r="R189" s="482"/>
      <c r="S189" s="482"/>
      <c r="T189" s="487">
        <f t="shared" si="53"/>
        <v>44</v>
      </c>
      <c r="U189" s="481">
        <f t="shared" si="53"/>
        <v>52</v>
      </c>
      <c r="V189" s="14"/>
      <c r="W189" s="464">
        <f t="shared" si="54"/>
        <v>14</v>
      </c>
      <c r="X189" s="465">
        <f t="shared" si="54"/>
        <v>13</v>
      </c>
      <c r="Y189" s="460">
        <f t="shared" si="54"/>
        <v>27</v>
      </c>
    </row>
    <row r="190" spans="2:16149" hidden="1" x14ac:dyDescent="0.2"/>
  </sheetData>
  <mergeCells count="85">
    <mergeCell ref="B2:M2"/>
    <mergeCell ref="N2:O2"/>
    <mergeCell ref="C6:E6"/>
    <mergeCell ref="F6:H6"/>
    <mergeCell ref="I6:K6"/>
    <mergeCell ref="L6:N6"/>
    <mergeCell ref="O6:Q6"/>
    <mergeCell ref="T19:V19"/>
    <mergeCell ref="T6:Y6"/>
    <mergeCell ref="T7:V7"/>
    <mergeCell ref="T8:V8"/>
    <mergeCell ref="T9:V9"/>
    <mergeCell ref="T10:V10"/>
    <mergeCell ref="T11:V11"/>
    <mergeCell ref="T12:V12"/>
    <mergeCell ref="T14:Y15"/>
    <mergeCell ref="T16:V16"/>
    <mergeCell ref="T17:V17"/>
    <mergeCell ref="T18:V18"/>
    <mergeCell ref="T38:V38"/>
    <mergeCell ref="T20:V20"/>
    <mergeCell ref="T24:Y24"/>
    <mergeCell ref="T25:V25"/>
    <mergeCell ref="T26:V26"/>
    <mergeCell ref="T27:V27"/>
    <mergeCell ref="T28:V28"/>
    <mergeCell ref="T29:V29"/>
    <mergeCell ref="T30:V30"/>
    <mergeCell ref="T35:Y35"/>
    <mergeCell ref="T36:V36"/>
    <mergeCell ref="T37:V37"/>
    <mergeCell ref="T39:V39"/>
    <mergeCell ref="T40:V40"/>
    <mergeCell ref="J41:K41"/>
    <mergeCell ref="T41:V41"/>
    <mergeCell ref="C43:D43"/>
    <mergeCell ref="E43:F43"/>
    <mergeCell ref="G43:H43"/>
    <mergeCell ref="I43:J43"/>
    <mergeCell ref="K43:L43"/>
    <mergeCell ref="M43:N43"/>
    <mergeCell ref="O43:P43"/>
    <mergeCell ref="R43:U43"/>
    <mergeCell ref="W43:Y43"/>
    <mergeCell ref="C73:D73"/>
    <mergeCell ref="E73:F73"/>
    <mergeCell ref="G73:H73"/>
    <mergeCell ref="I73:J73"/>
    <mergeCell ref="K73:L73"/>
    <mergeCell ref="M73:N73"/>
    <mergeCell ref="O73:P73"/>
    <mergeCell ref="Q73:R73"/>
    <mergeCell ref="T73:U73"/>
    <mergeCell ref="V73:V74"/>
    <mergeCell ref="W73:Y73"/>
    <mergeCell ref="C103:D103"/>
    <mergeCell ref="E103:F103"/>
    <mergeCell ref="G103:H103"/>
    <mergeCell ref="I103:J103"/>
    <mergeCell ref="K103:L103"/>
    <mergeCell ref="C133:D133"/>
    <mergeCell ref="E133:F133"/>
    <mergeCell ref="G133:H133"/>
    <mergeCell ref="I133:J133"/>
    <mergeCell ref="K133:L133"/>
    <mergeCell ref="M163:N163"/>
    <mergeCell ref="O103:P103"/>
    <mergeCell ref="Q103:R103"/>
    <mergeCell ref="S103:T103"/>
    <mergeCell ref="W103:Y103"/>
    <mergeCell ref="M133:N133"/>
    <mergeCell ref="O163:P163"/>
    <mergeCell ref="T163:U163"/>
    <mergeCell ref="V163:V164"/>
    <mergeCell ref="W163:Y163"/>
    <mergeCell ref="O133:P133"/>
    <mergeCell ref="Q133:R133"/>
    <mergeCell ref="T133:U133"/>
    <mergeCell ref="W133:Y133"/>
    <mergeCell ref="M103:N103"/>
    <mergeCell ref="C163:D163"/>
    <mergeCell ref="E163:F163"/>
    <mergeCell ref="G163:H163"/>
    <mergeCell ref="I163:J163"/>
    <mergeCell ref="K163:L163"/>
  </mergeCells>
  <conditionalFormatting sqref="C8:Q21 C165:Y177 C75:Y87 C45:Y57 C135:Y147 C105:Y117">
    <cfRule type="expression" dxfId="50" priority="17">
      <formula>IF(C8=0,1,0)</formula>
    </cfRule>
  </conditionalFormatting>
  <conditionalFormatting sqref="E8:E19 H8:H19 K8:K19 N8:N19 C20:P21 Q8:Q21 Y45:Y57 Y75:Y87 Y105:Y117 Y135:Y147 Y165:Y177 C177:X177 C117:X117 C57:X57 C147:X147 C87:X87">
    <cfRule type="expression" dxfId="49" priority="16">
      <formula>IF(C8=0,1,0)</formula>
    </cfRule>
  </conditionalFormatting>
  <conditionalFormatting sqref="Q58:Q69 V58:V69">
    <cfRule type="expression" dxfId="48" priority="14">
      <formula>IF(Q58=0,1,0)</formula>
    </cfRule>
  </conditionalFormatting>
  <conditionalFormatting sqref="Q58:Q69 V58:V69">
    <cfRule type="expression" dxfId="47" priority="15">
      <formula>IF(Q58=0,1,0)</formula>
    </cfRule>
  </conditionalFormatting>
  <conditionalFormatting sqref="Q178:Q189 V178:V189">
    <cfRule type="expression" dxfId="46" priority="10">
      <formula>IF(Q178=0,1,0)</formula>
    </cfRule>
  </conditionalFormatting>
  <conditionalFormatting sqref="V148:V159">
    <cfRule type="expression" dxfId="45" priority="13">
      <formula>IF(V148=0,1,0)</formula>
    </cfRule>
  </conditionalFormatting>
  <conditionalFormatting sqref="V148:V159">
    <cfRule type="expression" dxfId="44" priority="12">
      <formula>IF(V148=0,1,0)</formula>
    </cfRule>
  </conditionalFormatting>
  <conditionalFormatting sqref="Q178:Q189 V178:V189">
    <cfRule type="expression" dxfId="43" priority="11">
      <formula>IF(Q178=0,1,0)</formula>
    </cfRule>
  </conditionalFormatting>
  <conditionalFormatting sqref="R20">
    <cfRule type="expression" dxfId="42" priority="9">
      <formula>IF(R20=0,1,0)</formula>
    </cfRule>
  </conditionalFormatting>
  <conditionalFormatting sqref="R20">
    <cfRule type="expression" dxfId="41" priority="8">
      <formula>IF(R20=0,1,0)</formula>
    </cfRule>
  </conditionalFormatting>
  <conditionalFormatting sqref="W39:X39 W41:X41 Y36:Y41">
    <cfRule type="expression" dxfId="40" priority="4">
      <formula>IF(W36=0,1,0)</formula>
    </cfRule>
  </conditionalFormatting>
  <conditionalFormatting sqref="W36:Y41">
    <cfRule type="expression" dxfId="39" priority="5">
      <formula>IF(W36=0,1,0)</formula>
    </cfRule>
  </conditionalFormatting>
  <conditionalFormatting sqref="W30:X30 Y26:Y30">
    <cfRule type="expression" dxfId="38" priority="2">
      <formula>IF(W26=0,1,0)</formula>
    </cfRule>
  </conditionalFormatting>
  <conditionalFormatting sqref="W26:Y30">
    <cfRule type="expression" dxfId="37" priority="3">
      <formula>IF(W26=0,1,0)</formula>
    </cfRule>
  </conditionalFormatting>
  <conditionalFormatting sqref="W8:Y12">
    <cfRule type="expression" dxfId="36" priority="7">
      <formula>IF(W8=0,1,0)</formula>
    </cfRule>
  </conditionalFormatting>
  <conditionalFormatting sqref="W12:X12 Y8:Y12 Y16:Y19 Y21">
    <cfRule type="expression" dxfId="35" priority="6">
      <formula>IF(W8=0,1,0)</formula>
    </cfRule>
  </conditionalFormatting>
  <conditionalFormatting sqref="Y20">
    <cfRule type="expression" dxfId="34" priority="1">
      <formula>IF(Y20=0,1,0)</formula>
    </cfRule>
  </conditionalFormatting>
  <pageMargins left="0.25" right="0.25" top="0.75" bottom="0.75" header="0.3" footer="0.3"/>
  <pageSetup paperSize="8" scale="43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WC190"/>
  <sheetViews>
    <sheetView zoomScale="50" zoomScaleNormal="50" zoomScalePageLayoutView="50" workbookViewId="0">
      <pane xSplit="2" topLeftCell="C1" activePane="topRight" state="frozen"/>
      <selection pane="topRight" activeCell="S19" sqref="S19"/>
    </sheetView>
  </sheetViews>
  <sheetFormatPr defaultColWidth="0" defaultRowHeight="12.75" x14ac:dyDescent="0.2"/>
  <cols>
    <col min="1" max="1" width="2.85546875" style="1" customWidth="1"/>
    <col min="2" max="2" width="23.28515625" style="1" customWidth="1"/>
    <col min="3" max="20" width="13.7109375" style="1" customWidth="1"/>
    <col min="21" max="21" width="13.7109375" style="10" customWidth="1"/>
    <col min="22" max="22" width="3.140625" style="10" customWidth="1"/>
    <col min="23" max="25" width="13.7109375" style="1" customWidth="1"/>
    <col min="26" max="26" width="2.7109375" style="1" customWidth="1"/>
    <col min="27" max="27" width="11.7109375" style="1" bestFit="1" customWidth="1"/>
    <col min="28" max="250" width="8.85546875" style="1" hidden="1"/>
    <col min="251" max="251" width="23.28515625" style="1" hidden="1"/>
    <col min="252" max="252" width="12.28515625" style="1" hidden="1"/>
    <col min="253" max="253" width="10.28515625" style="1" hidden="1"/>
    <col min="254" max="254" width="10" style="1" hidden="1"/>
    <col min="255" max="255" width="11.42578125" style="1" hidden="1"/>
    <col min="256" max="256" width="10.7109375" style="1" hidden="1"/>
    <col min="257" max="257" width="10.28515625" style="1" hidden="1"/>
    <col min="258" max="258" width="9.7109375" style="1" hidden="1"/>
    <col min="259" max="259" width="10.7109375" style="1" hidden="1"/>
    <col min="260" max="261" width="9.7109375" style="1" hidden="1"/>
    <col min="262" max="262" width="10.7109375" style="1" hidden="1"/>
    <col min="263" max="263" width="12.42578125" style="1" hidden="1"/>
    <col min="264" max="264" width="12" style="1" hidden="1"/>
    <col min="265" max="265" width="8.85546875" style="1" hidden="1"/>
    <col min="266" max="266" width="11.28515625" style="1" hidden="1"/>
    <col min="267" max="267" width="10.7109375" style="1" hidden="1"/>
    <col min="268" max="268" width="9.42578125" style="1" hidden="1"/>
    <col min="269" max="269" width="12.7109375" style="1" hidden="1"/>
    <col min="270" max="270" width="10.140625" style="1" hidden="1"/>
    <col min="271" max="272" width="11.7109375" style="1" hidden="1"/>
    <col min="273" max="273" width="2.7109375" style="1" hidden="1"/>
    <col min="274" max="275" width="11.7109375" style="1" hidden="1"/>
    <col min="276" max="276" width="10.7109375" style="1" hidden="1"/>
    <col min="277" max="277" width="11.28515625" style="1" hidden="1"/>
    <col min="278" max="506" width="8.85546875" style="1" hidden="1"/>
    <col min="507" max="507" width="23.28515625" style="1" hidden="1"/>
    <col min="508" max="508" width="12.28515625" style="1" hidden="1"/>
    <col min="509" max="509" width="10.28515625" style="1" hidden="1"/>
    <col min="510" max="510" width="10" style="1" hidden="1"/>
    <col min="511" max="511" width="11.42578125" style="1" hidden="1"/>
    <col min="512" max="512" width="10.7109375" style="1" hidden="1"/>
    <col min="513" max="513" width="10.28515625" style="1" hidden="1"/>
    <col min="514" max="514" width="9.7109375" style="1" hidden="1"/>
    <col min="515" max="515" width="10.7109375" style="1" hidden="1"/>
    <col min="516" max="517" width="9.7109375" style="1" hidden="1"/>
    <col min="518" max="518" width="10.7109375" style="1" hidden="1"/>
    <col min="519" max="519" width="12.42578125" style="1" hidden="1"/>
    <col min="520" max="520" width="12" style="1" hidden="1"/>
    <col min="521" max="521" width="8.85546875" style="1" hidden="1"/>
    <col min="522" max="522" width="11.28515625" style="1" hidden="1"/>
    <col min="523" max="523" width="10.7109375" style="1" hidden="1"/>
    <col min="524" max="524" width="9.42578125" style="1" hidden="1"/>
    <col min="525" max="525" width="12.7109375" style="1" hidden="1"/>
    <col min="526" max="526" width="10.140625" style="1" hidden="1"/>
    <col min="527" max="528" width="11.7109375" style="1" hidden="1"/>
    <col min="529" max="529" width="2.7109375" style="1" hidden="1"/>
    <col min="530" max="531" width="11.7109375" style="1" hidden="1"/>
    <col min="532" max="532" width="10.7109375" style="1" hidden="1"/>
    <col min="533" max="533" width="11.28515625" style="1" hidden="1"/>
    <col min="534" max="762" width="8.85546875" style="1" hidden="1"/>
    <col min="763" max="763" width="23.28515625" style="1" hidden="1"/>
    <col min="764" max="764" width="12.28515625" style="1" hidden="1"/>
    <col min="765" max="765" width="10.28515625" style="1" hidden="1"/>
    <col min="766" max="766" width="10" style="1" hidden="1"/>
    <col min="767" max="767" width="11.42578125" style="1" hidden="1"/>
    <col min="768" max="768" width="10.7109375" style="1" hidden="1"/>
    <col min="769" max="769" width="10.28515625" style="1" hidden="1"/>
    <col min="770" max="770" width="9.7109375" style="1" hidden="1"/>
    <col min="771" max="771" width="10.7109375" style="1" hidden="1"/>
    <col min="772" max="773" width="9.7109375" style="1" hidden="1"/>
    <col min="774" max="774" width="10.7109375" style="1" hidden="1"/>
    <col min="775" max="775" width="12.42578125" style="1" hidden="1"/>
    <col min="776" max="776" width="12" style="1" hidden="1"/>
    <col min="777" max="777" width="8.85546875" style="1" hidden="1"/>
    <col min="778" max="778" width="11.28515625" style="1" hidden="1"/>
    <col min="779" max="779" width="10.7109375" style="1" hidden="1"/>
    <col min="780" max="780" width="9.42578125" style="1" hidden="1"/>
    <col min="781" max="781" width="12.7109375" style="1" hidden="1"/>
    <col min="782" max="782" width="10.140625" style="1" hidden="1"/>
    <col min="783" max="784" width="11.7109375" style="1" hidden="1"/>
    <col min="785" max="785" width="2.7109375" style="1" hidden="1"/>
    <col min="786" max="787" width="11.7109375" style="1" hidden="1"/>
    <col min="788" max="788" width="10.7109375" style="1" hidden="1"/>
    <col min="789" max="789" width="11.28515625" style="1" hidden="1"/>
    <col min="790" max="1018" width="8.85546875" style="1" hidden="1"/>
    <col min="1019" max="1019" width="23.28515625" style="1" hidden="1"/>
    <col min="1020" max="1020" width="12.28515625" style="1" hidden="1"/>
    <col min="1021" max="1021" width="10.28515625" style="1" hidden="1"/>
    <col min="1022" max="1022" width="10" style="1" hidden="1"/>
    <col min="1023" max="1023" width="11.42578125" style="1" hidden="1"/>
    <col min="1024" max="1024" width="10.7109375" style="1" hidden="1"/>
    <col min="1025" max="1025" width="10.28515625" style="1" hidden="1"/>
    <col min="1026" max="1026" width="9.7109375" style="1" hidden="1"/>
    <col min="1027" max="1027" width="10.7109375" style="1" hidden="1"/>
    <col min="1028" max="1029" width="9.7109375" style="1" hidden="1"/>
    <col min="1030" max="1030" width="10.7109375" style="1" hidden="1"/>
    <col min="1031" max="1031" width="12.42578125" style="1" hidden="1"/>
    <col min="1032" max="1032" width="12" style="1" hidden="1"/>
    <col min="1033" max="1033" width="8.85546875" style="1" hidden="1"/>
    <col min="1034" max="1034" width="11.28515625" style="1" hidden="1"/>
    <col min="1035" max="1035" width="10.7109375" style="1" hidden="1"/>
    <col min="1036" max="1036" width="9.42578125" style="1" hidden="1"/>
    <col min="1037" max="1037" width="12.7109375" style="1" hidden="1"/>
    <col min="1038" max="1038" width="10.140625" style="1" hidden="1"/>
    <col min="1039" max="1040" width="11.7109375" style="1" hidden="1"/>
    <col min="1041" max="1041" width="2.7109375" style="1" hidden="1"/>
    <col min="1042" max="1043" width="11.7109375" style="1" hidden="1"/>
    <col min="1044" max="1044" width="10.7109375" style="1" hidden="1"/>
    <col min="1045" max="1045" width="11.28515625" style="1" hidden="1"/>
    <col min="1046" max="1274" width="8.85546875" style="1" hidden="1"/>
    <col min="1275" max="1275" width="23.28515625" style="1" hidden="1"/>
    <col min="1276" max="1276" width="12.28515625" style="1" hidden="1"/>
    <col min="1277" max="1277" width="10.28515625" style="1" hidden="1"/>
    <col min="1278" max="1278" width="10" style="1" hidden="1"/>
    <col min="1279" max="1279" width="11.42578125" style="1" hidden="1"/>
    <col min="1280" max="1280" width="10.7109375" style="1" hidden="1"/>
    <col min="1281" max="1281" width="10.28515625" style="1" hidden="1"/>
    <col min="1282" max="1282" width="9.7109375" style="1" hidden="1"/>
    <col min="1283" max="1283" width="10.7109375" style="1" hidden="1"/>
    <col min="1284" max="1285" width="9.7109375" style="1" hidden="1"/>
    <col min="1286" max="1286" width="10.7109375" style="1" hidden="1"/>
    <col min="1287" max="1287" width="12.42578125" style="1" hidden="1"/>
    <col min="1288" max="1288" width="12" style="1" hidden="1"/>
    <col min="1289" max="1289" width="8.85546875" style="1" hidden="1"/>
    <col min="1290" max="1290" width="11.28515625" style="1" hidden="1"/>
    <col min="1291" max="1291" width="10.7109375" style="1" hidden="1"/>
    <col min="1292" max="1292" width="9.42578125" style="1" hidden="1"/>
    <col min="1293" max="1293" width="12.7109375" style="1" hidden="1"/>
    <col min="1294" max="1294" width="10.140625" style="1" hidden="1"/>
    <col min="1295" max="1296" width="11.7109375" style="1" hidden="1"/>
    <col min="1297" max="1297" width="2.7109375" style="1" hidden="1"/>
    <col min="1298" max="1299" width="11.7109375" style="1" hidden="1"/>
    <col min="1300" max="1300" width="10.7109375" style="1" hidden="1"/>
    <col min="1301" max="1301" width="11.28515625" style="1" hidden="1"/>
    <col min="1302" max="1530" width="8.85546875" style="1" hidden="1"/>
    <col min="1531" max="1531" width="23.28515625" style="1" hidden="1"/>
    <col min="1532" max="1532" width="12.28515625" style="1" hidden="1"/>
    <col min="1533" max="1533" width="10.28515625" style="1" hidden="1"/>
    <col min="1534" max="1534" width="10" style="1" hidden="1"/>
    <col min="1535" max="1535" width="11.42578125" style="1" hidden="1"/>
    <col min="1536" max="1536" width="10.7109375" style="1" hidden="1"/>
    <col min="1537" max="1537" width="10.28515625" style="1" hidden="1"/>
    <col min="1538" max="1538" width="9.7109375" style="1" hidden="1"/>
    <col min="1539" max="1539" width="10.7109375" style="1" hidden="1"/>
    <col min="1540" max="1541" width="9.7109375" style="1" hidden="1"/>
    <col min="1542" max="1542" width="10.7109375" style="1" hidden="1"/>
    <col min="1543" max="1543" width="12.42578125" style="1" hidden="1"/>
    <col min="1544" max="1544" width="12" style="1" hidden="1"/>
    <col min="1545" max="1545" width="8.85546875" style="1" hidden="1"/>
    <col min="1546" max="1546" width="11.28515625" style="1" hidden="1"/>
    <col min="1547" max="1547" width="10.7109375" style="1" hidden="1"/>
    <col min="1548" max="1548" width="9.42578125" style="1" hidden="1"/>
    <col min="1549" max="1549" width="12.7109375" style="1" hidden="1"/>
    <col min="1550" max="1550" width="10.140625" style="1" hidden="1"/>
    <col min="1551" max="1552" width="11.7109375" style="1" hidden="1"/>
    <col min="1553" max="1553" width="2.7109375" style="1" hidden="1"/>
    <col min="1554" max="1555" width="11.7109375" style="1" hidden="1"/>
    <col min="1556" max="1556" width="10.7109375" style="1" hidden="1"/>
    <col min="1557" max="1557" width="11.28515625" style="1" hidden="1"/>
    <col min="1558" max="1786" width="8.85546875" style="1" hidden="1"/>
    <col min="1787" max="1787" width="23.28515625" style="1" hidden="1"/>
    <col min="1788" max="1788" width="12.28515625" style="1" hidden="1"/>
    <col min="1789" max="1789" width="10.28515625" style="1" hidden="1"/>
    <col min="1790" max="1790" width="10" style="1" hidden="1"/>
    <col min="1791" max="1791" width="11.42578125" style="1" hidden="1"/>
    <col min="1792" max="1792" width="10.7109375" style="1" hidden="1"/>
    <col min="1793" max="1793" width="10.28515625" style="1" hidden="1"/>
    <col min="1794" max="1794" width="9.7109375" style="1" hidden="1"/>
    <col min="1795" max="1795" width="10.7109375" style="1" hidden="1"/>
    <col min="1796" max="1797" width="9.7109375" style="1" hidden="1"/>
    <col min="1798" max="1798" width="10.7109375" style="1" hidden="1"/>
    <col min="1799" max="1799" width="12.42578125" style="1" hidden="1"/>
    <col min="1800" max="1800" width="12" style="1" hidden="1"/>
    <col min="1801" max="1801" width="8.85546875" style="1" hidden="1"/>
    <col min="1802" max="1802" width="11.28515625" style="1" hidden="1"/>
    <col min="1803" max="1803" width="10.7109375" style="1" hidden="1"/>
    <col min="1804" max="1804" width="9.42578125" style="1" hidden="1"/>
    <col min="1805" max="1805" width="12.7109375" style="1" hidden="1"/>
    <col min="1806" max="1806" width="10.140625" style="1" hidden="1"/>
    <col min="1807" max="1808" width="11.7109375" style="1" hidden="1"/>
    <col min="1809" max="1809" width="2.7109375" style="1" hidden="1"/>
    <col min="1810" max="1811" width="11.7109375" style="1" hidden="1"/>
    <col min="1812" max="1812" width="10.7109375" style="1" hidden="1"/>
    <col min="1813" max="1813" width="11.28515625" style="1" hidden="1"/>
    <col min="1814" max="2042" width="8.85546875" style="1" hidden="1"/>
    <col min="2043" max="2043" width="23.28515625" style="1" hidden="1"/>
    <col min="2044" max="2044" width="12.28515625" style="1" hidden="1"/>
    <col min="2045" max="2045" width="10.28515625" style="1" hidden="1"/>
    <col min="2046" max="2046" width="10" style="1" hidden="1"/>
    <col min="2047" max="2047" width="11.42578125" style="1" hidden="1"/>
    <col min="2048" max="2048" width="10.7109375" style="1" hidden="1"/>
    <col min="2049" max="2049" width="10.28515625" style="1" hidden="1"/>
    <col min="2050" max="2050" width="9.7109375" style="1" hidden="1"/>
    <col min="2051" max="2051" width="10.7109375" style="1" hidden="1"/>
    <col min="2052" max="2053" width="9.7109375" style="1" hidden="1"/>
    <col min="2054" max="2054" width="10.7109375" style="1" hidden="1"/>
    <col min="2055" max="2055" width="12.42578125" style="1" hidden="1"/>
    <col min="2056" max="2056" width="12" style="1" hidden="1"/>
    <col min="2057" max="2057" width="8.85546875" style="1" hidden="1"/>
    <col min="2058" max="2058" width="11.28515625" style="1" hidden="1"/>
    <col min="2059" max="2059" width="10.7109375" style="1" hidden="1"/>
    <col min="2060" max="2060" width="9.42578125" style="1" hidden="1"/>
    <col min="2061" max="2061" width="12.7109375" style="1" hidden="1"/>
    <col min="2062" max="2062" width="10.140625" style="1" hidden="1"/>
    <col min="2063" max="2064" width="11.7109375" style="1" hidden="1"/>
    <col min="2065" max="2065" width="2.7109375" style="1" hidden="1"/>
    <col min="2066" max="2067" width="11.7109375" style="1" hidden="1"/>
    <col min="2068" max="2068" width="10.7109375" style="1" hidden="1"/>
    <col min="2069" max="2069" width="11.28515625" style="1" hidden="1"/>
    <col min="2070" max="2298" width="8.85546875" style="1" hidden="1"/>
    <col min="2299" max="2299" width="23.28515625" style="1" hidden="1"/>
    <col min="2300" max="2300" width="12.28515625" style="1" hidden="1"/>
    <col min="2301" max="2301" width="10.28515625" style="1" hidden="1"/>
    <col min="2302" max="2302" width="10" style="1" hidden="1"/>
    <col min="2303" max="2303" width="11.42578125" style="1" hidden="1"/>
    <col min="2304" max="2304" width="10.7109375" style="1" hidden="1"/>
    <col min="2305" max="2305" width="10.28515625" style="1" hidden="1"/>
    <col min="2306" max="2306" width="9.7109375" style="1" hidden="1"/>
    <col min="2307" max="2307" width="10.7109375" style="1" hidden="1"/>
    <col min="2308" max="2309" width="9.7109375" style="1" hidden="1"/>
    <col min="2310" max="2310" width="10.7109375" style="1" hidden="1"/>
    <col min="2311" max="2311" width="12.42578125" style="1" hidden="1"/>
    <col min="2312" max="2312" width="12" style="1" hidden="1"/>
    <col min="2313" max="2313" width="8.85546875" style="1" hidden="1"/>
    <col min="2314" max="2314" width="11.28515625" style="1" hidden="1"/>
    <col min="2315" max="2315" width="10.7109375" style="1" hidden="1"/>
    <col min="2316" max="2316" width="9.42578125" style="1" hidden="1"/>
    <col min="2317" max="2317" width="12.7109375" style="1" hidden="1"/>
    <col min="2318" max="2318" width="10.140625" style="1" hidden="1"/>
    <col min="2319" max="2320" width="11.7109375" style="1" hidden="1"/>
    <col min="2321" max="2321" width="2.7109375" style="1" hidden="1"/>
    <col min="2322" max="2323" width="11.7109375" style="1" hidden="1"/>
    <col min="2324" max="2324" width="10.7109375" style="1" hidden="1"/>
    <col min="2325" max="2325" width="11.28515625" style="1" hidden="1"/>
    <col min="2326" max="2554" width="8.85546875" style="1" hidden="1"/>
    <col min="2555" max="2555" width="23.28515625" style="1" hidden="1"/>
    <col min="2556" max="2556" width="12.28515625" style="1" hidden="1"/>
    <col min="2557" max="2557" width="10.28515625" style="1" hidden="1"/>
    <col min="2558" max="2558" width="10" style="1" hidden="1"/>
    <col min="2559" max="2559" width="11.42578125" style="1" hidden="1"/>
    <col min="2560" max="2560" width="10.7109375" style="1" hidden="1"/>
    <col min="2561" max="2561" width="10.28515625" style="1" hidden="1"/>
    <col min="2562" max="2562" width="9.7109375" style="1" hidden="1"/>
    <col min="2563" max="2563" width="10.7109375" style="1" hidden="1"/>
    <col min="2564" max="2565" width="9.7109375" style="1" hidden="1"/>
    <col min="2566" max="2566" width="10.7109375" style="1" hidden="1"/>
    <col min="2567" max="2567" width="12.42578125" style="1" hidden="1"/>
    <col min="2568" max="2568" width="12" style="1" hidden="1"/>
    <col min="2569" max="2569" width="8.85546875" style="1" hidden="1"/>
    <col min="2570" max="2570" width="11.28515625" style="1" hidden="1"/>
    <col min="2571" max="2571" width="10.7109375" style="1" hidden="1"/>
    <col min="2572" max="2572" width="9.42578125" style="1" hidden="1"/>
    <col min="2573" max="2573" width="12.7109375" style="1" hidden="1"/>
    <col min="2574" max="2574" width="10.140625" style="1" hidden="1"/>
    <col min="2575" max="2576" width="11.7109375" style="1" hidden="1"/>
    <col min="2577" max="2577" width="2.7109375" style="1" hidden="1"/>
    <col min="2578" max="2579" width="11.7109375" style="1" hidden="1"/>
    <col min="2580" max="2580" width="10.7109375" style="1" hidden="1"/>
    <col min="2581" max="2581" width="11.28515625" style="1" hidden="1"/>
    <col min="2582" max="2810" width="8.85546875" style="1" hidden="1"/>
    <col min="2811" max="2811" width="23.28515625" style="1" hidden="1"/>
    <col min="2812" max="2812" width="12.28515625" style="1" hidden="1"/>
    <col min="2813" max="2813" width="10.28515625" style="1" hidden="1"/>
    <col min="2814" max="2814" width="10" style="1" hidden="1"/>
    <col min="2815" max="2815" width="11.42578125" style="1" hidden="1"/>
    <col min="2816" max="2816" width="10.7109375" style="1" hidden="1"/>
    <col min="2817" max="2817" width="10.28515625" style="1" hidden="1"/>
    <col min="2818" max="2818" width="9.7109375" style="1" hidden="1"/>
    <col min="2819" max="2819" width="10.7109375" style="1" hidden="1"/>
    <col min="2820" max="2821" width="9.7109375" style="1" hidden="1"/>
    <col min="2822" max="2822" width="10.7109375" style="1" hidden="1"/>
    <col min="2823" max="2823" width="12.42578125" style="1" hidden="1"/>
    <col min="2824" max="2824" width="12" style="1" hidden="1"/>
    <col min="2825" max="2825" width="8.85546875" style="1" hidden="1"/>
    <col min="2826" max="2826" width="11.28515625" style="1" hidden="1"/>
    <col min="2827" max="2827" width="10.7109375" style="1" hidden="1"/>
    <col min="2828" max="2828" width="9.42578125" style="1" hidden="1"/>
    <col min="2829" max="2829" width="12.7109375" style="1" hidden="1"/>
    <col min="2830" max="2830" width="10.140625" style="1" hidden="1"/>
    <col min="2831" max="2832" width="11.7109375" style="1" hidden="1"/>
    <col min="2833" max="2833" width="2.7109375" style="1" hidden="1"/>
    <col min="2834" max="2835" width="11.7109375" style="1" hidden="1"/>
    <col min="2836" max="2836" width="10.7109375" style="1" hidden="1"/>
    <col min="2837" max="2837" width="11.28515625" style="1" hidden="1"/>
    <col min="2838" max="3066" width="8.85546875" style="1" hidden="1"/>
    <col min="3067" max="3067" width="23.28515625" style="1" hidden="1"/>
    <col min="3068" max="3068" width="12.28515625" style="1" hidden="1"/>
    <col min="3069" max="3069" width="10.28515625" style="1" hidden="1"/>
    <col min="3070" max="3070" width="10" style="1" hidden="1"/>
    <col min="3071" max="3071" width="11.42578125" style="1" hidden="1"/>
    <col min="3072" max="3072" width="10.7109375" style="1" hidden="1"/>
    <col min="3073" max="3073" width="10.28515625" style="1" hidden="1"/>
    <col min="3074" max="3074" width="9.7109375" style="1" hidden="1"/>
    <col min="3075" max="3075" width="10.7109375" style="1" hidden="1"/>
    <col min="3076" max="3077" width="9.7109375" style="1" hidden="1"/>
    <col min="3078" max="3078" width="10.7109375" style="1" hidden="1"/>
    <col min="3079" max="3079" width="12.42578125" style="1" hidden="1"/>
    <col min="3080" max="3080" width="12" style="1" hidden="1"/>
    <col min="3081" max="3081" width="8.85546875" style="1" hidden="1"/>
    <col min="3082" max="3082" width="11.28515625" style="1" hidden="1"/>
    <col min="3083" max="3083" width="10.7109375" style="1" hidden="1"/>
    <col min="3084" max="3084" width="9.42578125" style="1" hidden="1"/>
    <col min="3085" max="3085" width="12.7109375" style="1" hidden="1"/>
    <col min="3086" max="3086" width="10.140625" style="1" hidden="1"/>
    <col min="3087" max="3088" width="11.7109375" style="1" hidden="1"/>
    <col min="3089" max="3089" width="2.7109375" style="1" hidden="1"/>
    <col min="3090" max="3091" width="11.7109375" style="1" hidden="1"/>
    <col min="3092" max="3092" width="10.7109375" style="1" hidden="1"/>
    <col min="3093" max="3093" width="11.28515625" style="1" hidden="1"/>
    <col min="3094" max="3322" width="8.85546875" style="1" hidden="1"/>
    <col min="3323" max="3323" width="23.28515625" style="1" hidden="1"/>
    <col min="3324" max="3324" width="12.28515625" style="1" hidden="1"/>
    <col min="3325" max="3325" width="10.28515625" style="1" hidden="1"/>
    <col min="3326" max="3326" width="10" style="1" hidden="1"/>
    <col min="3327" max="3327" width="11.42578125" style="1" hidden="1"/>
    <col min="3328" max="3328" width="10.7109375" style="1" hidden="1"/>
    <col min="3329" max="3329" width="10.28515625" style="1" hidden="1"/>
    <col min="3330" max="3330" width="9.7109375" style="1" hidden="1"/>
    <col min="3331" max="3331" width="10.7109375" style="1" hidden="1"/>
    <col min="3332" max="3333" width="9.7109375" style="1" hidden="1"/>
    <col min="3334" max="3334" width="10.7109375" style="1" hidden="1"/>
    <col min="3335" max="3335" width="12.42578125" style="1" hidden="1"/>
    <col min="3336" max="3336" width="12" style="1" hidden="1"/>
    <col min="3337" max="3337" width="8.85546875" style="1" hidden="1"/>
    <col min="3338" max="3338" width="11.28515625" style="1" hidden="1"/>
    <col min="3339" max="3339" width="10.7109375" style="1" hidden="1"/>
    <col min="3340" max="3340" width="9.42578125" style="1" hidden="1"/>
    <col min="3341" max="3341" width="12.7109375" style="1" hidden="1"/>
    <col min="3342" max="3342" width="10.140625" style="1" hidden="1"/>
    <col min="3343" max="3344" width="11.7109375" style="1" hidden="1"/>
    <col min="3345" max="3345" width="2.7109375" style="1" hidden="1"/>
    <col min="3346" max="3347" width="11.7109375" style="1" hidden="1"/>
    <col min="3348" max="3348" width="10.7109375" style="1" hidden="1"/>
    <col min="3349" max="3349" width="11.28515625" style="1" hidden="1"/>
    <col min="3350" max="3578" width="8.85546875" style="1" hidden="1"/>
    <col min="3579" max="3579" width="23.28515625" style="1" hidden="1"/>
    <col min="3580" max="3580" width="12.28515625" style="1" hidden="1"/>
    <col min="3581" max="3581" width="10.28515625" style="1" hidden="1"/>
    <col min="3582" max="3582" width="10" style="1" hidden="1"/>
    <col min="3583" max="3583" width="11.42578125" style="1" hidden="1"/>
    <col min="3584" max="3584" width="10.7109375" style="1" hidden="1"/>
    <col min="3585" max="3585" width="10.28515625" style="1" hidden="1"/>
    <col min="3586" max="3586" width="9.7109375" style="1" hidden="1"/>
    <col min="3587" max="3587" width="10.7109375" style="1" hidden="1"/>
    <col min="3588" max="3589" width="9.7109375" style="1" hidden="1"/>
    <col min="3590" max="3590" width="10.7109375" style="1" hidden="1"/>
    <col min="3591" max="3591" width="12.42578125" style="1" hidden="1"/>
    <col min="3592" max="3592" width="12" style="1" hidden="1"/>
    <col min="3593" max="3593" width="8.85546875" style="1" hidden="1"/>
    <col min="3594" max="3594" width="11.28515625" style="1" hidden="1"/>
    <col min="3595" max="3595" width="10.7109375" style="1" hidden="1"/>
    <col min="3596" max="3596" width="9.42578125" style="1" hidden="1"/>
    <col min="3597" max="3597" width="12.7109375" style="1" hidden="1"/>
    <col min="3598" max="3598" width="10.140625" style="1" hidden="1"/>
    <col min="3599" max="3600" width="11.7109375" style="1" hidden="1"/>
    <col min="3601" max="3601" width="2.7109375" style="1" hidden="1"/>
    <col min="3602" max="3603" width="11.7109375" style="1" hidden="1"/>
    <col min="3604" max="3604" width="10.7109375" style="1" hidden="1"/>
    <col min="3605" max="3605" width="11.28515625" style="1" hidden="1"/>
    <col min="3606" max="3834" width="8.85546875" style="1" hidden="1"/>
    <col min="3835" max="3835" width="23.28515625" style="1" hidden="1"/>
    <col min="3836" max="3836" width="12.28515625" style="1" hidden="1"/>
    <col min="3837" max="3837" width="10.28515625" style="1" hidden="1"/>
    <col min="3838" max="3838" width="10" style="1" hidden="1"/>
    <col min="3839" max="3839" width="11.42578125" style="1" hidden="1"/>
    <col min="3840" max="3840" width="10.7109375" style="1" hidden="1"/>
    <col min="3841" max="3841" width="10.28515625" style="1" hidden="1"/>
    <col min="3842" max="3842" width="9.7109375" style="1" hidden="1"/>
    <col min="3843" max="3843" width="10.7109375" style="1" hidden="1"/>
    <col min="3844" max="3845" width="9.7109375" style="1" hidden="1"/>
    <col min="3846" max="3846" width="10.7109375" style="1" hidden="1"/>
    <col min="3847" max="3847" width="12.42578125" style="1" hidden="1"/>
    <col min="3848" max="3848" width="12" style="1" hidden="1"/>
    <col min="3849" max="3849" width="8.85546875" style="1" hidden="1"/>
    <col min="3850" max="3850" width="11.28515625" style="1" hidden="1"/>
    <col min="3851" max="3851" width="10.7109375" style="1" hidden="1"/>
    <col min="3852" max="3852" width="9.42578125" style="1" hidden="1"/>
    <col min="3853" max="3853" width="12.7109375" style="1" hidden="1"/>
    <col min="3854" max="3854" width="10.140625" style="1" hidden="1"/>
    <col min="3855" max="3856" width="11.7109375" style="1" hidden="1"/>
    <col min="3857" max="3857" width="2.7109375" style="1" hidden="1"/>
    <col min="3858" max="3859" width="11.7109375" style="1" hidden="1"/>
    <col min="3860" max="3860" width="10.7109375" style="1" hidden="1"/>
    <col min="3861" max="3861" width="11.28515625" style="1" hidden="1"/>
    <col min="3862" max="4090" width="8.85546875" style="1" hidden="1"/>
    <col min="4091" max="4091" width="23.28515625" style="1" hidden="1"/>
    <col min="4092" max="4092" width="12.28515625" style="1" hidden="1"/>
    <col min="4093" max="4093" width="10.28515625" style="1" hidden="1"/>
    <col min="4094" max="4094" width="10" style="1" hidden="1"/>
    <col min="4095" max="4095" width="11.42578125" style="1" hidden="1"/>
    <col min="4096" max="4096" width="10.7109375" style="1" hidden="1"/>
    <col min="4097" max="4097" width="10.28515625" style="1" hidden="1"/>
    <col min="4098" max="4098" width="9.7109375" style="1" hidden="1"/>
    <col min="4099" max="4099" width="10.7109375" style="1" hidden="1"/>
    <col min="4100" max="4101" width="9.7109375" style="1" hidden="1"/>
    <col min="4102" max="4102" width="10.7109375" style="1" hidden="1"/>
    <col min="4103" max="4103" width="12.42578125" style="1" hidden="1"/>
    <col min="4104" max="4104" width="12" style="1" hidden="1"/>
    <col min="4105" max="4105" width="8.85546875" style="1" hidden="1"/>
    <col min="4106" max="4106" width="11.28515625" style="1" hidden="1"/>
    <col min="4107" max="4107" width="10.7109375" style="1" hidden="1"/>
    <col min="4108" max="4108" width="9.42578125" style="1" hidden="1"/>
    <col min="4109" max="4109" width="12.7109375" style="1" hidden="1"/>
    <col min="4110" max="4110" width="10.140625" style="1" hidden="1"/>
    <col min="4111" max="4112" width="11.7109375" style="1" hidden="1"/>
    <col min="4113" max="4113" width="2.7109375" style="1" hidden="1"/>
    <col min="4114" max="4115" width="11.7109375" style="1" hidden="1"/>
    <col min="4116" max="4116" width="10.7109375" style="1" hidden="1"/>
    <col min="4117" max="4117" width="11.28515625" style="1" hidden="1"/>
    <col min="4118" max="4346" width="8.85546875" style="1" hidden="1"/>
    <col min="4347" max="4347" width="23.28515625" style="1" hidden="1"/>
    <col min="4348" max="4348" width="12.28515625" style="1" hidden="1"/>
    <col min="4349" max="4349" width="10.28515625" style="1" hidden="1"/>
    <col min="4350" max="4350" width="10" style="1" hidden="1"/>
    <col min="4351" max="4351" width="11.42578125" style="1" hidden="1"/>
    <col min="4352" max="4352" width="10.7109375" style="1" hidden="1"/>
    <col min="4353" max="4353" width="10.28515625" style="1" hidden="1"/>
    <col min="4354" max="4354" width="9.7109375" style="1" hidden="1"/>
    <col min="4355" max="4355" width="10.7109375" style="1" hidden="1"/>
    <col min="4356" max="4357" width="9.7109375" style="1" hidden="1"/>
    <col min="4358" max="4358" width="10.7109375" style="1" hidden="1"/>
    <col min="4359" max="4359" width="12.42578125" style="1" hidden="1"/>
    <col min="4360" max="4360" width="12" style="1" hidden="1"/>
    <col min="4361" max="4361" width="8.85546875" style="1" hidden="1"/>
    <col min="4362" max="4362" width="11.28515625" style="1" hidden="1"/>
    <col min="4363" max="4363" width="10.7109375" style="1" hidden="1"/>
    <col min="4364" max="4364" width="9.42578125" style="1" hidden="1"/>
    <col min="4365" max="4365" width="12.7109375" style="1" hidden="1"/>
    <col min="4366" max="4366" width="10.140625" style="1" hidden="1"/>
    <col min="4367" max="4368" width="11.7109375" style="1" hidden="1"/>
    <col min="4369" max="4369" width="2.7109375" style="1" hidden="1"/>
    <col min="4370" max="4371" width="11.7109375" style="1" hidden="1"/>
    <col min="4372" max="4372" width="10.7109375" style="1" hidden="1"/>
    <col min="4373" max="4373" width="11.28515625" style="1" hidden="1"/>
    <col min="4374" max="4602" width="8.85546875" style="1" hidden="1"/>
    <col min="4603" max="4603" width="23.28515625" style="1" hidden="1"/>
    <col min="4604" max="4604" width="12.28515625" style="1" hidden="1"/>
    <col min="4605" max="4605" width="10.28515625" style="1" hidden="1"/>
    <col min="4606" max="4606" width="10" style="1" hidden="1"/>
    <col min="4607" max="4607" width="11.42578125" style="1" hidden="1"/>
    <col min="4608" max="4608" width="10.7109375" style="1" hidden="1"/>
    <col min="4609" max="4609" width="10.28515625" style="1" hidden="1"/>
    <col min="4610" max="4610" width="9.7109375" style="1" hidden="1"/>
    <col min="4611" max="4611" width="10.7109375" style="1" hidden="1"/>
    <col min="4612" max="4613" width="9.7109375" style="1" hidden="1"/>
    <col min="4614" max="4614" width="10.7109375" style="1" hidden="1"/>
    <col min="4615" max="4615" width="12.42578125" style="1" hidden="1"/>
    <col min="4616" max="4616" width="12" style="1" hidden="1"/>
    <col min="4617" max="4617" width="8.85546875" style="1" hidden="1"/>
    <col min="4618" max="4618" width="11.28515625" style="1" hidden="1"/>
    <col min="4619" max="4619" width="10.7109375" style="1" hidden="1"/>
    <col min="4620" max="4620" width="9.42578125" style="1" hidden="1"/>
    <col min="4621" max="4621" width="12.7109375" style="1" hidden="1"/>
    <col min="4622" max="4622" width="10.140625" style="1" hidden="1"/>
    <col min="4623" max="4624" width="11.7109375" style="1" hidden="1"/>
    <col min="4625" max="4625" width="2.7109375" style="1" hidden="1"/>
    <col min="4626" max="4627" width="11.7109375" style="1" hidden="1"/>
    <col min="4628" max="4628" width="10.7109375" style="1" hidden="1"/>
    <col min="4629" max="4629" width="11.28515625" style="1" hidden="1"/>
    <col min="4630" max="4858" width="8.85546875" style="1" hidden="1"/>
    <col min="4859" max="4859" width="23.28515625" style="1" hidden="1"/>
    <col min="4860" max="4860" width="12.28515625" style="1" hidden="1"/>
    <col min="4861" max="4861" width="10.28515625" style="1" hidden="1"/>
    <col min="4862" max="4862" width="10" style="1" hidden="1"/>
    <col min="4863" max="4863" width="11.42578125" style="1" hidden="1"/>
    <col min="4864" max="4864" width="10.7109375" style="1" hidden="1"/>
    <col min="4865" max="4865" width="10.28515625" style="1" hidden="1"/>
    <col min="4866" max="4866" width="9.7109375" style="1" hidden="1"/>
    <col min="4867" max="4867" width="10.7109375" style="1" hidden="1"/>
    <col min="4868" max="4869" width="9.7109375" style="1" hidden="1"/>
    <col min="4870" max="4870" width="10.7109375" style="1" hidden="1"/>
    <col min="4871" max="4871" width="12.42578125" style="1" hidden="1"/>
    <col min="4872" max="4872" width="12" style="1" hidden="1"/>
    <col min="4873" max="4873" width="8.85546875" style="1" hidden="1"/>
    <col min="4874" max="4874" width="11.28515625" style="1" hidden="1"/>
    <col min="4875" max="4875" width="10.7109375" style="1" hidden="1"/>
    <col min="4876" max="4876" width="9.42578125" style="1" hidden="1"/>
    <col min="4877" max="4877" width="12.7109375" style="1" hidden="1"/>
    <col min="4878" max="4878" width="10.140625" style="1" hidden="1"/>
    <col min="4879" max="4880" width="11.7109375" style="1" hidden="1"/>
    <col min="4881" max="4881" width="2.7109375" style="1" hidden="1"/>
    <col min="4882" max="4883" width="11.7109375" style="1" hidden="1"/>
    <col min="4884" max="4884" width="10.7109375" style="1" hidden="1"/>
    <col min="4885" max="4885" width="11.28515625" style="1" hidden="1"/>
    <col min="4886" max="5114" width="8.85546875" style="1" hidden="1"/>
    <col min="5115" max="5115" width="23.28515625" style="1" hidden="1"/>
    <col min="5116" max="5116" width="12.28515625" style="1" hidden="1"/>
    <col min="5117" max="5117" width="10.28515625" style="1" hidden="1"/>
    <col min="5118" max="5118" width="10" style="1" hidden="1"/>
    <col min="5119" max="5119" width="11.42578125" style="1" hidden="1"/>
    <col min="5120" max="5120" width="10.7109375" style="1" hidden="1"/>
    <col min="5121" max="5121" width="10.28515625" style="1" hidden="1"/>
    <col min="5122" max="5122" width="9.7109375" style="1" hidden="1"/>
    <col min="5123" max="5123" width="10.7109375" style="1" hidden="1"/>
    <col min="5124" max="5125" width="9.7109375" style="1" hidden="1"/>
    <col min="5126" max="5126" width="10.7109375" style="1" hidden="1"/>
    <col min="5127" max="5127" width="12.42578125" style="1" hidden="1"/>
    <col min="5128" max="5128" width="12" style="1" hidden="1"/>
    <col min="5129" max="5129" width="8.85546875" style="1" hidden="1"/>
    <col min="5130" max="5130" width="11.28515625" style="1" hidden="1"/>
    <col min="5131" max="5131" width="10.7109375" style="1" hidden="1"/>
    <col min="5132" max="5132" width="9.42578125" style="1" hidden="1"/>
    <col min="5133" max="5133" width="12.7109375" style="1" hidden="1"/>
    <col min="5134" max="5134" width="10.140625" style="1" hidden="1"/>
    <col min="5135" max="5136" width="11.7109375" style="1" hidden="1"/>
    <col min="5137" max="5137" width="2.7109375" style="1" hidden="1"/>
    <col min="5138" max="5139" width="11.7109375" style="1" hidden="1"/>
    <col min="5140" max="5140" width="10.7109375" style="1" hidden="1"/>
    <col min="5141" max="5141" width="11.28515625" style="1" hidden="1"/>
    <col min="5142" max="5370" width="8.85546875" style="1" hidden="1"/>
    <col min="5371" max="5371" width="23.28515625" style="1" hidden="1"/>
    <col min="5372" max="5372" width="12.28515625" style="1" hidden="1"/>
    <col min="5373" max="5373" width="10.28515625" style="1" hidden="1"/>
    <col min="5374" max="5374" width="10" style="1" hidden="1"/>
    <col min="5375" max="5375" width="11.42578125" style="1" hidden="1"/>
    <col min="5376" max="5376" width="10.7109375" style="1" hidden="1"/>
    <col min="5377" max="5377" width="10.28515625" style="1" hidden="1"/>
    <col min="5378" max="5378" width="9.7109375" style="1" hidden="1"/>
    <col min="5379" max="5379" width="10.7109375" style="1" hidden="1"/>
    <col min="5380" max="5381" width="9.7109375" style="1" hidden="1"/>
    <col min="5382" max="5382" width="10.7109375" style="1" hidden="1"/>
    <col min="5383" max="5383" width="12.42578125" style="1" hidden="1"/>
    <col min="5384" max="5384" width="12" style="1" hidden="1"/>
    <col min="5385" max="5385" width="8.85546875" style="1" hidden="1"/>
    <col min="5386" max="5386" width="11.28515625" style="1" hidden="1"/>
    <col min="5387" max="5387" width="10.7109375" style="1" hidden="1"/>
    <col min="5388" max="5388" width="9.42578125" style="1" hidden="1"/>
    <col min="5389" max="5389" width="12.7109375" style="1" hidden="1"/>
    <col min="5390" max="5390" width="10.140625" style="1" hidden="1"/>
    <col min="5391" max="5392" width="11.7109375" style="1" hidden="1"/>
    <col min="5393" max="5393" width="2.7109375" style="1" hidden="1"/>
    <col min="5394" max="5395" width="11.7109375" style="1" hidden="1"/>
    <col min="5396" max="5396" width="10.7109375" style="1" hidden="1"/>
    <col min="5397" max="5397" width="11.28515625" style="1" hidden="1"/>
    <col min="5398" max="5626" width="8.85546875" style="1" hidden="1"/>
    <col min="5627" max="5627" width="23.28515625" style="1" hidden="1"/>
    <col min="5628" max="5628" width="12.28515625" style="1" hidden="1"/>
    <col min="5629" max="5629" width="10.28515625" style="1" hidden="1"/>
    <col min="5630" max="5630" width="10" style="1" hidden="1"/>
    <col min="5631" max="5631" width="11.42578125" style="1" hidden="1"/>
    <col min="5632" max="5632" width="10.7109375" style="1" hidden="1"/>
    <col min="5633" max="5633" width="10.28515625" style="1" hidden="1"/>
    <col min="5634" max="5634" width="9.7109375" style="1" hidden="1"/>
    <col min="5635" max="5635" width="10.7109375" style="1" hidden="1"/>
    <col min="5636" max="5637" width="9.7109375" style="1" hidden="1"/>
    <col min="5638" max="5638" width="10.7109375" style="1" hidden="1"/>
    <col min="5639" max="5639" width="12.42578125" style="1" hidden="1"/>
    <col min="5640" max="5640" width="12" style="1" hidden="1"/>
    <col min="5641" max="5641" width="8.85546875" style="1" hidden="1"/>
    <col min="5642" max="5642" width="11.28515625" style="1" hidden="1"/>
    <col min="5643" max="5643" width="10.7109375" style="1" hidden="1"/>
    <col min="5644" max="5644" width="9.42578125" style="1" hidden="1"/>
    <col min="5645" max="5645" width="12.7109375" style="1" hidden="1"/>
    <col min="5646" max="5646" width="10.140625" style="1" hidden="1"/>
    <col min="5647" max="5648" width="11.7109375" style="1" hidden="1"/>
    <col min="5649" max="5649" width="2.7109375" style="1" hidden="1"/>
    <col min="5650" max="5651" width="11.7109375" style="1" hidden="1"/>
    <col min="5652" max="5652" width="10.7109375" style="1" hidden="1"/>
    <col min="5653" max="5653" width="11.28515625" style="1" hidden="1"/>
    <col min="5654" max="5882" width="8.85546875" style="1" hidden="1"/>
    <col min="5883" max="5883" width="23.28515625" style="1" hidden="1"/>
    <col min="5884" max="5884" width="12.28515625" style="1" hidden="1"/>
    <col min="5885" max="5885" width="10.28515625" style="1" hidden="1"/>
    <col min="5886" max="5886" width="10" style="1" hidden="1"/>
    <col min="5887" max="5887" width="11.42578125" style="1" hidden="1"/>
    <col min="5888" max="5888" width="10.7109375" style="1" hidden="1"/>
    <col min="5889" max="5889" width="10.28515625" style="1" hidden="1"/>
    <col min="5890" max="5890" width="9.7109375" style="1" hidden="1"/>
    <col min="5891" max="5891" width="10.7109375" style="1" hidden="1"/>
    <col min="5892" max="5893" width="9.7109375" style="1" hidden="1"/>
    <col min="5894" max="5894" width="10.7109375" style="1" hidden="1"/>
    <col min="5895" max="5895" width="12.42578125" style="1" hidden="1"/>
    <col min="5896" max="5896" width="12" style="1" hidden="1"/>
    <col min="5897" max="5897" width="8.85546875" style="1" hidden="1"/>
    <col min="5898" max="5898" width="11.28515625" style="1" hidden="1"/>
    <col min="5899" max="5899" width="10.7109375" style="1" hidden="1"/>
    <col min="5900" max="5900" width="9.42578125" style="1" hidden="1"/>
    <col min="5901" max="5901" width="12.7109375" style="1" hidden="1"/>
    <col min="5902" max="5902" width="10.140625" style="1" hidden="1"/>
    <col min="5903" max="5904" width="11.7109375" style="1" hidden="1"/>
    <col min="5905" max="5905" width="2.7109375" style="1" hidden="1"/>
    <col min="5906" max="5907" width="11.7109375" style="1" hidden="1"/>
    <col min="5908" max="5908" width="10.7109375" style="1" hidden="1"/>
    <col min="5909" max="5909" width="11.28515625" style="1" hidden="1"/>
    <col min="5910" max="6138" width="8.85546875" style="1" hidden="1"/>
    <col min="6139" max="6139" width="23.28515625" style="1" hidden="1"/>
    <col min="6140" max="6140" width="12.28515625" style="1" hidden="1"/>
    <col min="6141" max="6141" width="10.28515625" style="1" hidden="1"/>
    <col min="6142" max="6142" width="10" style="1" hidden="1"/>
    <col min="6143" max="6143" width="11.42578125" style="1" hidden="1"/>
    <col min="6144" max="6144" width="10.7109375" style="1" hidden="1"/>
    <col min="6145" max="6145" width="10.28515625" style="1" hidden="1"/>
    <col min="6146" max="6146" width="9.7109375" style="1" hidden="1"/>
    <col min="6147" max="6147" width="10.7109375" style="1" hidden="1"/>
    <col min="6148" max="6149" width="9.7109375" style="1" hidden="1"/>
    <col min="6150" max="6150" width="10.7109375" style="1" hidden="1"/>
    <col min="6151" max="6151" width="12.42578125" style="1" hidden="1"/>
    <col min="6152" max="6152" width="12" style="1" hidden="1"/>
    <col min="6153" max="6153" width="8.85546875" style="1" hidden="1"/>
    <col min="6154" max="6154" width="11.28515625" style="1" hidden="1"/>
    <col min="6155" max="6155" width="10.7109375" style="1" hidden="1"/>
    <col min="6156" max="6156" width="9.42578125" style="1" hidden="1"/>
    <col min="6157" max="6157" width="12.7109375" style="1" hidden="1"/>
    <col min="6158" max="6158" width="10.140625" style="1" hidden="1"/>
    <col min="6159" max="6160" width="11.7109375" style="1" hidden="1"/>
    <col min="6161" max="6161" width="2.7109375" style="1" hidden="1"/>
    <col min="6162" max="6163" width="11.7109375" style="1" hidden="1"/>
    <col min="6164" max="6164" width="10.7109375" style="1" hidden="1"/>
    <col min="6165" max="6165" width="11.28515625" style="1" hidden="1"/>
    <col min="6166" max="6394" width="8.85546875" style="1" hidden="1"/>
    <col min="6395" max="6395" width="23.28515625" style="1" hidden="1"/>
    <col min="6396" max="6396" width="12.28515625" style="1" hidden="1"/>
    <col min="6397" max="6397" width="10.28515625" style="1" hidden="1"/>
    <col min="6398" max="6398" width="10" style="1" hidden="1"/>
    <col min="6399" max="6399" width="11.42578125" style="1" hidden="1"/>
    <col min="6400" max="6400" width="10.7109375" style="1" hidden="1"/>
    <col min="6401" max="6401" width="10.28515625" style="1" hidden="1"/>
    <col min="6402" max="6402" width="9.7109375" style="1" hidden="1"/>
    <col min="6403" max="6403" width="10.7109375" style="1" hidden="1"/>
    <col min="6404" max="6405" width="9.7109375" style="1" hidden="1"/>
    <col min="6406" max="6406" width="10.7109375" style="1" hidden="1"/>
    <col min="6407" max="6407" width="12.42578125" style="1" hidden="1"/>
    <col min="6408" max="6408" width="12" style="1" hidden="1"/>
    <col min="6409" max="6409" width="8.85546875" style="1" hidden="1"/>
    <col min="6410" max="6410" width="11.28515625" style="1" hidden="1"/>
    <col min="6411" max="6411" width="10.7109375" style="1" hidden="1"/>
    <col min="6412" max="6412" width="9.42578125" style="1" hidden="1"/>
    <col min="6413" max="6413" width="12.7109375" style="1" hidden="1"/>
    <col min="6414" max="6414" width="10.140625" style="1" hidden="1"/>
    <col min="6415" max="6416" width="11.7109375" style="1" hidden="1"/>
    <col min="6417" max="6417" width="2.7109375" style="1" hidden="1"/>
    <col min="6418" max="6419" width="11.7109375" style="1" hidden="1"/>
    <col min="6420" max="6420" width="10.7109375" style="1" hidden="1"/>
    <col min="6421" max="6421" width="11.28515625" style="1" hidden="1"/>
    <col min="6422" max="6650" width="8.85546875" style="1" hidden="1"/>
    <col min="6651" max="6651" width="23.28515625" style="1" hidden="1"/>
    <col min="6652" max="6652" width="12.28515625" style="1" hidden="1"/>
    <col min="6653" max="6653" width="10.28515625" style="1" hidden="1"/>
    <col min="6654" max="6654" width="10" style="1" hidden="1"/>
    <col min="6655" max="6655" width="11.42578125" style="1" hidden="1"/>
    <col min="6656" max="6656" width="10.7109375" style="1" hidden="1"/>
    <col min="6657" max="6657" width="10.28515625" style="1" hidden="1"/>
    <col min="6658" max="6658" width="9.7109375" style="1" hidden="1"/>
    <col min="6659" max="6659" width="10.7109375" style="1" hidden="1"/>
    <col min="6660" max="6661" width="9.7109375" style="1" hidden="1"/>
    <col min="6662" max="6662" width="10.7109375" style="1" hidden="1"/>
    <col min="6663" max="6663" width="12.42578125" style="1" hidden="1"/>
    <col min="6664" max="6664" width="12" style="1" hidden="1"/>
    <col min="6665" max="6665" width="8.85546875" style="1" hidden="1"/>
    <col min="6666" max="6666" width="11.28515625" style="1" hidden="1"/>
    <col min="6667" max="6667" width="10.7109375" style="1" hidden="1"/>
    <col min="6668" max="6668" width="9.42578125" style="1" hidden="1"/>
    <col min="6669" max="6669" width="12.7109375" style="1" hidden="1"/>
    <col min="6670" max="6670" width="10.140625" style="1" hidden="1"/>
    <col min="6671" max="6672" width="11.7109375" style="1" hidden="1"/>
    <col min="6673" max="6673" width="2.7109375" style="1" hidden="1"/>
    <col min="6674" max="6675" width="11.7109375" style="1" hidden="1"/>
    <col min="6676" max="6676" width="10.7109375" style="1" hidden="1"/>
    <col min="6677" max="6677" width="11.28515625" style="1" hidden="1"/>
    <col min="6678" max="6906" width="8.85546875" style="1" hidden="1"/>
    <col min="6907" max="6907" width="23.28515625" style="1" hidden="1"/>
    <col min="6908" max="6908" width="12.28515625" style="1" hidden="1"/>
    <col min="6909" max="6909" width="10.28515625" style="1" hidden="1"/>
    <col min="6910" max="6910" width="10" style="1" hidden="1"/>
    <col min="6911" max="6911" width="11.42578125" style="1" hidden="1"/>
    <col min="6912" max="6912" width="10.7109375" style="1" hidden="1"/>
    <col min="6913" max="6913" width="10.28515625" style="1" hidden="1"/>
    <col min="6914" max="6914" width="9.7109375" style="1" hidden="1"/>
    <col min="6915" max="6915" width="10.7109375" style="1" hidden="1"/>
    <col min="6916" max="6917" width="9.7109375" style="1" hidden="1"/>
    <col min="6918" max="6918" width="10.7109375" style="1" hidden="1"/>
    <col min="6919" max="6919" width="12.42578125" style="1" hidden="1"/>
    <col min="6920" max="6920" width="12" style="1" hidden="1"/>
    <col min="6921" max="6921" width="8.85546875" style="1" hidden="1"/>
    <col min="6922" max="6922" width="11.28515625" style="1" hidden="1"/>
    <col min="6923" max="6923" width="10.7109375" style="1" hidden="1"/>
    <col min="6924" max="6924" width="9.42578125" style="1" hidden="1"/>
    <col min="6925" max="6925" width="12.7109375" style="1" hidden="1"/>
    <col min="6926" max="6926" width="10.140625" style="1" hidden="1"/>
    <col min="6927" max="6928" width="11.7109375" style="1" hidden="1"/>
    <col min="6929" max="6929" width="2.7109375" style="1" hidden="1"/>
    <col min="6930" max="6931" width="11.7109375" style="1" hidden="1"/>
    <col min="6932" max="6932" width="10.7109375" style="1" hidden="1"/>
    <col min="6933" max="6933" width="11.28515625" style="1" hidden="1"/>
    <col min="6934" max="7162" width="8.85546875" style="1" hidden="1"/>
    <col min="7163" max="7163" width="23.28515625" style="1" hidden="1"/>
    <col min="7164" max="7164" width="12.28515625" style="1" hidden="1"/>
    <col min="7165" max="7165" width="10.28515625" style="1" hidden="1"/>
    <col min="7166" max="7166" width="10" style="1" hidden="1"/>
    <col min="7167" max="7167" width="11.42578125" style="1" hidden="1"/>
    <col min="7168" max="7168" width="10.7109375" style="1" hidden="1"/>
    <col min="7169" max="7169" width="10.28515625" style="1" hidden="1"/>
    <col min="7170" max="7170" width="9.7109375" style="1" hidden="1"/>
    <col min="7171" max="7171" width="10.7109375" style="1" hidden="1"/>
    <col min="7172" max="7173" width="9.7109375" style="1" hidden="1"/>
    <col min="7174" max="7174" width="10.7109375" style="1" hidden="1"/>
    <col min="7175" max="7175" width="12.42578125" style="1" hidden="1"/>
    <col min="7176" max="7176" width="12" style="1" hidden="1"/>
    <col min="7177" max="7177" width="8.85546875" style="1" hidden="1"/>
    <col min="7178" max="7178" width="11.28515625" style="1" hidden="1"/>
    <col min="7179" max="7179" width="10.7109375" style="1" hidden="1"/>
    <col min="7180" max="7180" width="9.42578125" style="1" hidden="1"/>
    <col min="7181" max="7181" width="12.7109375" style="1" hidden="1"/>
    <col min="7182" max="7182" width="10.140625" style="1" hidden="1"/>
    <col min="7183" max="7184" width="11.7109375" style="1" hidden="1"/>
    <col min="7185" max="7185" width="2.7109375" style="1" hidden="1"/>
    <col min="7186" max="7187" width="11.7109375" style="1" hidden="1"/>
    <col min="7188" max="7188" width="10.7109375" style="1" hidden="1"/>
    <col min="7189" max="7189" width="11.28515625" style="1" hidden="1"/>
    <col min="7190" max="7418" width="8.85546875" style="1" hidden="1"/>
    <col min="7419" max="7419" width="23.28515625" style="1" hidden="1"/>
    <col min="7420" max="7420" width="12.28515625" style="1" hidden="1"/>
    <col min="7421" max="7421" width="10.28515625" style="1" hidden="1"/>
    <col min="7422" max="7422" width="10" style="1" hidden="1"/>
    <col min="7423" max="7423" width="11.42578125" style="1" hidden="1"/>
    <col min="7424" max="7424" width="10.7109375" style="1" hidden="1"/>
    <col min="7425" max="7425" width="10.28515625" style="1" hidden="1"/>
    <col min="7426" max="7426" width="9.7109375" style="1" hidden="1"/>
    <col min="7427" max="7427" width="10.7109375" style="1" hidden="1"/>
    <col min="7428" max="7429" width="9.7109375" style="1" hidden="1"/>
    <col min="7430" max="7430" width="10.7109375" style="1" hidden="1"/>
    <col min="7431" max="7431" width="12.42578125" style="1" hidden="1"/>
    <col min="7432" max="7432" width="12" style="1" hidden="1"/>
    <col min="7433" max="7433" width="8.85546875" style="1" hidden="1"/>
    <col min="7434" max="7434" width="11.28515625" style="1" hidden="1"/>
    <col min="7435" max="7435" width="10.7109375" style="1" hidden="1"/>
    <col min="7436" max="7436" width="9.42578125" style="1" hidden="1"/>
    <col min="7437" max="7437" width="12.7109375" style="1" hidden="1"/>
    <col min="7438" max="7438" width="10.140625" style="1" hidden="1"/>
    <col min="7439" max="7440" width="11.7109375" style="1" hidden="1"/>
    <col min="7441" max="7441" width="2.7109375" style="1" hidden="1"/>
    <col min="7442" max="7443" width="11.7109375" style="1" hidden="1"/>
    <col min="7444" max="7444" width="10.7109375" style="1" hidden="1"/>
    <col min="7445" max="7445" width="11.28515625" style="1" hidden="1"/>
    <col min="7446" max="7674" width="8.85546875" style="1" hidden="1"/>
    <col min="7675" max="7675" width="23.28515625" style="1" hidden="1"/>
    <col min="7676" max="7676" width="12.28515625" style="1" hidden="1"/>
    <col min="7677" max="7677" width="10.28515625" style="1" hidden="1"/>
    <col min="7678" max="7678" width="10" style="1" hidden="1"/>
    <col min="7679" max="7679" width="11.42578125" style="1" hidden="1"/>
    <col min="7680" max="7680" width="10.7109375" style="1" hidden="1"/>
    <col min="7681" max="7681" width="10.28515625" style="1" hidden="1"/>
    <col min="7682" max="7682" width="9.7109375" style="1" hidden="1"/>
    <col min="7683" max="7683" width="10.7109375" style="1" hidden="1"/>
    <col min="7684" max="7685" width="9.7109375" style="1" hidden="1"/>
    <col min="7686" max="7686" width="10.7109375" style="1" hidden="1"/>
    <col min="7687" max="7687" width="12.42578125" style="1" hidden="1"/>
    <col min="7688" max="7688" width="12" style="1" hidden="1"/>
    <col min="7689" max="7689" width="8.85546875" style="1" hidden="1"/>
    <col min="7690" max="7690" width="11.28515625" style="1" hidden="1"/>
    <col min="7691" max="7691" width="10.7109375" style="1" hidden="1"/>
    <col min="7692" max="7692" width="9.42578125" style="1" hidden="1"/>
    <col min="7693" max="7693" width="12.7109375" style="1" hidden="1"/>
    <col min="7694" max="7694" width="10.140625" style="1" hidden="1"/>
    <col min="7695" max="7696" width="11.7109375" style="1" hidden="1"/>
    <col min="7697" max="7697" width="2.7109375" style="1" hidden="1"/>
    <col min="7698" max="7699" width="11.7109375" style="1" hidden="1"/>
    <col min="7700" max="7700" width="10.7109375" style="1" hidden="1"/>
    <col min="7701" max="7701" width="11.28515625" style="1" hidden="1"/>
    <col min="7702" max="7930" width="8.85546875" style="1" hidden="1"/>
    <col min="7931" max="7931" width="23.28515625" style="1" hidden="1"/>
    <col min="7932" max="7932" width="12.28515625" style="1" hidden="1"/>
    <col min="7933" max="7933" width="10.28515625" style="1" hidden="1"/>
    <col min="7934" max="7934" width="10" style="1" hidden="1"/>
    <col min="7935" max="7935" width="11.42578125" style="1" hidden="1"/>
    <col min="7936" max="7936" width="10.7109375" style="1" hidden="1"/>
    <col min="7937" max="7937" width="10.28515625" style="1" hidden="1"/>
    <col min="7938" max="7938" width="9.7109375" style="1" hidden="1"/>
    <col min="7939" max="7939" width="10.7109375" style="1" hidden="1"/>
    <col min="7940" max="7941" width="9.7109375" style="1" hidden="1"/>
    <col min="7942" max="7942" width="10.7109375" style="1" hidden="1"/>
    <col min="7943" max="7943" width="12.42578125" style="1" hidden="1"/>
    <col min="7944" max="7944" width="12" style="1" hidden="1"/>
    <col min="7945" max="7945" width="8.85546875" style="1" hidden="1"/>
    <col min="7946" max="7946" width="11.28515625" style="1" hidden="1"/>
    <col min="7947" max="7947" width="10.7109375" style="1" hidden="1"/>
    <col min="7948" max="7948" width="9.42578125" style="1" hidden="1"/>
    <col min="7949" max="7949" width="12.7109375" style="1" hidden="1"/>
    <col min="7950" max="7950" width="10.140625" style="1" hidden="1"/>
    <col min="7951" max="7952" width="11.7109375" style="1" hidden="1"/>
    <col min="7953" max="7953" width="2.7109375" style="1" hidden="1"/>
    <col min="7954" max="7955" width="11.7109375" style="1" hidden="1"/>
    <col min="7956" max="7956" width="10.7109375" style="1" hidden="1"/>
    <col min="7957" max="7957" width="11.28515625" style="1" hidden="1"/>
    <col min="7958" max="8186" width="8.85546875" style="1" hidden="1"/>
    <col min="8187" max="8187" width="23.28515625" style="1" hidden="1"/>
    <col min="8188" max="8188" width="12.28515625" style="1" hidden="1"/>
    <col min="8189" max="8189" width="10.28515625" style="1" hidden="1"/>
    <col min="8190" max="8190" width="10" style="1" hidden="1"/>
    <col min="8191" max="8191" width="11.42578125" style="1" hidden="1"/>
    <col min="8192" max="8192" width="10.7109375" style="1" hidden="1"/>
    <col min="8193" max="8193" width="10.28515625" style="1" hidden="1"/>
    <col min="8194" max="8194" width="9.7109375" style="1" hidden="1"/>
    <col min="8195" max="8195" width="10.7109375" style="1" hidden="1"/>
    <col min="8196" max="8197" width="9.7109375" style="1" hidden="1"/>
    <col min="8198" max="8198" width="10.7109375" style="1" hidden="1"/>
    <col min="8199" max="8199" width="12.42578125" style="1" hidden="1"/>
    <col min="8200" max="8200" width="12" style="1" hidden="1"/>
    <col min="8201" max="8201" width="8.85546875" style="1" hidden="1"/>
    <col min="8202" max="8202" width="11.28515625" style="1" hidden="1"/>
    <col min="8203" max="8203" width="10.7109375" style="1" hidden="1"/>
    <col min="8204" max="8204" width="9.42578125" style="1" hidden="1"/>
    <col min="8205" max="8205" width="12.7109375" style="1" hidden="1"/>
    <col min="8206" max="8206" width="10.140625" style="1" hidden="1"/>
    <col min="8207" max="8208" width="11.7109375" style="1" hidden="1"/>
    <col min="8209" max="8209" width="2.7109375" style="1" hidden="1"/>
    <col min="8210" max="8211" width="11.7109375" style="1" hidden="1"/>
    <col min="8212" max="8212" width="10.7109375" style="1" hidden="1"/>
    <col min="8213" max="8213" width="11.28515625" style="1" hidden="1"/>
    <col min="8214" max="8442" width="8.85546875" style="1" hidden="1"/>
    <col min="8443" max="8443" width="23.28515625" style="1" hidden="1"/>
    <col min="8444" max="8444" width="12.28515625" style="1" hidden="1"/>
    <col min="8445" max="8445" width="10.28515625" style="1" hidden="1"/>
    <col min="8446" max="8446" width="10" style="1" hidden="1"/>
    <col min="8447" max="8447" width="11.42578125" style="1" hidden="1"/>
    <col min="8448" max="8448" width="10.7109375" style="1" hidden="1"/>
    <col min="8449" max="8449" width="10.28515625" style="1" hidden="1"/>
    <col min="8450" max="8450" width="9.7109375" style="1" hidden="1"/>
    <col min="8451" max="8451" width="10.7109375" style="1" hidden="1"/>
    <col min="8452" max="8453" width="9.7109375" style="1" hidden="1"/>
    <col min="8454" max="8454" width="10.7109375" style="1" hidden="1"/>
    <col min="8455" max="8455" width="12.42578125" style="1" hidden="1"/>
    <col min="8456" max="8456" width="12" style="1" hidden="1"/>
    <col min="8457" max="8457" width="8.85546875" style="1" hidden="1"/>
    <col min="8458" max="8458" width="11.28515625" style="1" hidden="1"/>
    <col min="8459" max="8459" width="10.7109375" style="1" hidden="1"/>
    <col min="8460" max="8460" width="9.42578125" style="1" hidden="1"/>
    <col min="8461" max="8461" width="12.7109375" style="1" hidden="1"/>
    <col min="8462" max="8462" width="10.140625" style="1" hidden="1"/>
    <col min="8463" max="8464" width="11.7109375" style="1" hidden="1"/>
    <col min="8465" max="8465" width="2.7109375" style="1" hidden="1"/>
    <col min="8466" max="8467" width="11.7109375" style="1" hidden="1"/>
    <col min="8468" max="8468" width="10.7109375" style="1" hidden="1"/>
    <col min="8469" max="8469" width="11.28515625" style="1" hidden="1"/>
    <col min="8470" max="8698" width="8.85546875" style="1" hidden="1"/>
    <col min="8699" max="8699" width="23.28515625" style="1" hidden="1"/>
    <col min="8700" max="8700" width="12.28515625" style="1" hidden="1"/>
    <col min="8701" max="8701" width="10.28515625" style="1" hidden="1"/>
    <col min="8702" max="8702" width="10" style="1" hidden="1"/>
    <col min="8703" max="8703" width="11.42578125" style="1" hidden="1"/>
    <col min="8704" max="8704" width="10.7109375" style="1" hidden="1"/>
    <col min="8705" max="8705" width="10.28515625" style="1" hidden="1"/>
    <col min="8706" max="8706" width="9.7109375" style="1" hidden="1"/>
    <col min="8707" max="8707" width="10.7109375" style="1" hidden="1"/>
    <col min="8708" max="8709" width="9.7109375" style="1" hidden="1"/>
    <col min="8710" max="8710" width="10.7109375" style="1" hidden="1"/>
    <col min="8711" max="8711" width="12.42578125" style="1" hidden="1"/>
    <col min="8712" max="8712" width="12" style="1" hidden="1"/>
    <col min="8713" max="8713" width="8.85546875" style="1" hidden="1"/>
    <col min="8714" max="8714" width="11.28515625" style="1" hidden="1"/>
    <col min="8715" max="8715" width="10.7109375" style="1" hidden="1"/>
    <col min="8716" max="8716" width="9.42578125" style="1" hidden="1"/>
    <col min="8717" max="8717" width="12.7109375" style="1" hidden="1"/>
    <col min="8718" max="8718" width="10.140625" style="1" hidden="1"/>
    <col min="8719" max="8720" width="11.7109375" style="1" hidden="1"/>
    <col min="8721" max="8721" width="2.7109375" style="1" hidden="1"/>
    <col min="8722" max="8723" width="11.7109375" style="1" hidden="1"/>
    <col min="8724" max="8724" width="10.7109375" style="1" hidden="1"/>
    <col min="8725" max="8725" width="11.28515625" style="1" hidden="1"/>
    <col min="8726" max="8954" width="8.85546875" style="1" hidden="1"/>
    <col min="8955" max="8955" width="23.28515625" style="1" hidden="1"/>
    <col min="8956" max="8956" width="12.28515625" style="1" hidden="1"/>
    <col min="8957" max="8957" width="10.28515625" style="1" hidden="1"/>
    <col min="8958" max="8958" width="10" style="1" hidden="1"/>
    <col min="8959" max="8959" width="11.42578125" style="1" hidden="1"/>
    <col min="8960" max="8960" width="10.7109375" style="1" hidden="1"/>
    <col min="8961" max="8961" width="10.28515625" style="1" hidden="1"/>
    <col min="8962" max="8962" width="9.7109375" style="1" hidden="1"/>
    <col min="8963" max="8963" width="10.7109375" style="1" hidden="1"/>
    <col min="8964" max="8965" width="9.7109375" style="1" hidden="1"/>
    <col min="8966" max="8966" width="10.7109375" style="1" hidden="1"/>
    <col min="8967" max="8967" width="12.42578125" style="1" hidden="1"/>
    <col min="8968" max="8968" width="12" style="1" hidden="1"/>
    <col min="8969" max="8969" width="8.85546875" style="1" hidden="1"/>
    <col min="8970" max="8970" width="11.28515625" style="1" hidden="1"/>
    <col min="8971" max="8971" width="10.7109375" style="1" hidden="1"/>
    <col min="8972" max="8972" width="9.42578125" style="1" hidden="1"/>
    <col min="8973" max="8973" width="12.7109375" style="1" hidden="1"/>
    <col min="8974" max="8974" width="10.140625" style="1" hidden="1"/>
    <col min="8975" max="8976" width="11.7109375" style="1" hidden="1"/>
    <col min="8977" max="8977" width="2.7109375" style="1" hidden="1"/>
    <col min="8978" max="8979" width="11.7109375" style="1" hidden="1"/>
    <col min="8980" max="8980" width="10.7109375" style="1" hidden="1"/>
    <col min="8981" max="8981" width="11.28515625" style="1" hidden="1"/>
    <col min="8982" max="9210" width="8.85546875" style="1" hidden="1"/>
    <col min="9211" max="9211" width="23.28515625" style="1" hidden="1"/>
    <col min="9212" max="9212" width="12.28515625" style="1" hidden="1"/>
    <col min="9213" max="9213" width="10.28515625" style="1" hidden="1"/>
    <col min="9214" max="9214" width="10" style="1" hidden="1"/>
    <col min="9215" max="9215" width="11.42578125" style="1" hidden="1"/>
    <col min="9216" max="9216" width="10.7109375" style="1" hidden="1"/>
    <col min="9217" max="9217" width="10.28515625" style="1" hidden="1"/>
    <col min="9218" max="9218" width="9.7109375" style="1" hidden="1"/>
    <col min="9219" max="9219" width="10.7109375" style="1" hidden="1"/>
    <col min="9220" max="9221" width="9.7109375" style="1" hidden="1"/>
    <col min="9222" max="9222" width="10.7109375" style="1" hidden="1"/>
    <col min="9223" max="9223" width="12.42578125" style="1" hidden="1"/>
    <col min="9224" max="9224" width="12" style="1" hidden="1"/>
    <col min="9225" max="9225" width="8.85546875" style="1" hidden="1"/>
    <col min="9226" max="9226" width="11.28515625" style="1" hidden="1"/>
    <col min="9227" max="9227" width="10.7109375" style="1" hidden="1"/>
    <col min="9228" max="9228" width="9.42578125" style="1" hidden="1"/>
    <col min="9229" max="9229" width="12.7109375" style="1" hidden="1"/>
    <col min="9230" max="9230" width="10.140625" style="1" hidden="1"/>
    <col min="9231" max="9232" width="11.7109375" style="1" hidden="1"/>
    <col min="9233" max="9233" width="2.7109375" style="1" hidden="1"/>
    <col min="9234" max="9235" width="11.7109375" style="1" hidden="1"/>
    <col min="9236" max="9236" width="10.7109375" style="1" hidden="1"/>
    <col min="9237" max="9237" width="11.28515625" style="1" hidden="1"/>
    <col min="9238" max="9466" width="8.85546875" style="1" hidden="1"/>
    <col min="9467" max="9467" width="23.28515625" style="1" hidden="1"/>
    <col min="9468" max="9468" width="12.28515625" style="1" hidden="1"/>
    <col min="9469" max="9469" width="10.28515625" style="1" hidden="1"/>
    <col min="9470" max="9470" width="10" style="1" hidden="1"/>
    <col min="9471" max="9471" width="11.42578125" style="1" hidden="1"/>
    <col min="9472" max="9472" width="10.7109375" style="1" hidden="1"/>
    <col min="9473" max="9473" width="10.28515625" style="1" hidden="1"/>
    <col min="9474" max="9474" width="9.7109375" style="1" hidden="1"/>
    <col min="9475" max="9475" width="10.7109375" style="1" hidden="1"/>
    <col min="9476" max="9477" width="9.7109375" style="1" hidden="1"/>
    <col min="9478" max="9478" width="10.7109375" style="1" hidden="1"/>
    <col min="9479" max="9479" width="12.42578125" style="1" hidden="1"/>
    <col min="9480" max="9480" width="12" style="1" hidden="1"/>
    <col min="9481" max="9481" width="8.85546875" style="1" hidden="1"/>
    <col min="9482" max="9482" width="11.28515625" style="1" hidden="1"/>
    <col min="9483" max="9483" width="10.7109375" style="1" hidden="1"/>
    <col min="9484" max="9484" width="9.42578125" style="1" hidden="1"/>
    <col min="9485" max="9485" width="12.7109375" style="1" hidden="1"/>
    <col min="9486" max="9486" width="10.140625" style="1" hidden="1"/>
    <col min="9487" max="9488" width="11.7109375" style="1" hidden="1"/>
    <col min="9489" max="9489" width="2.7109375" style="1" hidden="1"/>
    <col min="9490" max="9491" width="11.7109375" style="1" hidden="1"/>
    <col min="9492" max="9492" width="10.7109375" style="1" hidden="1"/>
    <col min="9493" max="9493" width="11.28515625" style="1" hidden="1"/>
    <col min="9494" max="9722" width="8.85546875" style="1" hidden="1"/>
    <col min="9723" max="9723" width="23.28515625" style="1" hidden="1"/>
    <col min="9724" max="9724" width="12.28515625" style="1" hidden="1"/>
    <col min="9725" max="9725" width="10.28515625" style="1" hidden="1"/>
    <col min="9726" max="9726" width="10" style="1" hidden="1"/>
    <col min="9727" max="9727" width="11.42578125" style="1" hidden="1"/>
    <col min="9728" max="9728" width="10.7109375" style="1" hidden="1"/>
    <col min="9729" max="9729" width="10.28515625" style="1" hidden="1"/>
    <col min="9730" max="9730" width="9.7109375" style="1" hidden="1"/>
    <col min="9731" max="9731" width="10.7109375" style="1" hidden="1"/>
    <col min="9732" max="9733" width="9.7109375" style="1" hidden="1"/>
    <col min="9734" max="9734" width="10.7109375" style="1" hidden="1"/>
    <col min="9735" max="9735" width="12.42578125" style="1" hidden="1"/>
    <col min="9736" max="9736" width="12" style="1" hidden="1"/>
    <col min="9737" max="9737" width="8.85546875" style="1" hidden="1"/>
    <col min="9738" max="9738" width="11.28515625" style="1" hidden="1"/>
    <col min="9739" max="9739" width="10.7109375" style="1" hidden="1"/>
    <col min="9740" max="9740" width="9.42578125" style="1" hidden="1"/>
    <col min="9741" max="9741" width="12.7109375" style="1" hidden="1"/>
    <col min="9742" max="9742" width="10.140625" style="1" hidden="1"/>
    <col min="9743" max="9744" width="11.7109375" style="1" hidden="1"/>
    <col min="9745" max="9745" width="2.7109375" style="1" hidden="1"/>
    <col min="9746" max="9747" width="11.7109375" style="1" hidden="1"/>
    <col min="9748" max="9748" width="10.7109375" style="1" hidden="1"/>
    <col min="9749" max="9749" width="11.28515625" style="1" hidden="1"/>
    <col min="9750" max="9978" width="8.85546875" style="1" hidden="1"/>
    <col min="9979" max="9979" width="23.28515625" style="1" hidden="1"/>
    <col min="9980" max="9980" width="12.28515625" style="1" hidden="1"/>
    <col min="9981" max="9981" width="10.28515625" style="1" hidden="1"/>
    <col min="9982" max="9982" width="10" style="1" hidden="1"/>
    <col min="9983" max="9983" width="11.42578125" style="1" hidden="1"/>
    <col min="9984" max="9984" width="10.7109375" style="1" hidden="1"/>
    <col min="9985" max="9985" width="10.28515625" style="1" hidden="1"/>
    <col min="9986" max="9986" width="9.7109375" style="1" hidden="1"/>
    <col min="9987" max="9987" width="10.7109375" style="1" hidden="1"/>
    <col min="9988" max="9989" width="9.7109375" style="1" hidden="1"/>
    <col min="9990" max="9990" width="10.7109375" style="1" hidden="1"/>
    <col min="9991" max="9991" width="12.42578125" style="1" hidden="1"/>
    <col min="9992" max="9992" width="12" style="1" hidden="1"/>
    <col min="9993" max="9993" width="8.85546875" style="1" hidden="1"/>
    <col min="9994" max="9994" width="11.28515625" style="1" hidden="1"/>
    <col min="9995" max="9995" width="10.7109375" style="1" hidden="1"/>
    <col min="9996" max="9996" width="9.42578125" style="1" hidden="1"/>
    <col min="9997" max="9997" width="12.7109375" style="1" hidden="1"/>
    <col min="9998" max="9998" width="10.140625" style="1" hidden="1"/>
    <col min="9999" max="10000" width="11.7109375" style="1" hidden="1"/>
    <col min="10001" max="10001" width="2.7109375" style="1" hidden="1"/>
    <col min="10002" max="10003" width="11.7109375" style="1" hidden="1"/>
    <col min="10004" max="10004" width="10.7109375" style="1" hidden="1"/>
    <col min="10005" max="10005" width="11.28515625" style="1" hidden="1"/>
    <col min="10006" max="10234" width="8.85546875" style="1" hidden="1"/>
    <col min="10235" max="10235" width="23.28515625" style="1" hidden="1"/>
    <col min="10236" max="10236" width="12.28515625" style="1" hidden="1"/>
    <col min="10237" max="10237" width="10.28515625" style="1" hidden="1"/>
    <col min="10238" max="10238" width="10" style="1" hidden="1"/>
    <col min="10239" max="10239" width="11.42578125" style="1" hidden="1"/>
    <col min="10240" max="10240" width="10.7109375" style="1" hidden="1"/>
    <col min="10241" max="10241" width="10.28515625" style="1" hidden="1"/>
    <col min="10242" max="10242" width="9.7109375" style="1" hidden="1"/>
    <col min="10243" max="10243" width="10.7109375" style="1" hidden="1"/>
    <col min="10244" max="10245" width="9.7109375" style="1" hidden="1"/>
    <col min="10246" max="10246" width="10.7109375" style="1" hidden="1"/>
    <col min="10247" max="10247" width="12.42578125" style="1" hidden="1"/>
    <col min="10248" max="10248" width="12" style="1" hidden="1"/>
    <col min="10249" max="10249" width="8.85546875" style="1" hidden="1"/>
    <col min="10250" max="10250" width="11.28515625" style="1" hidden="1"/>
    <col min="10251" max="10251" width="10.7109375" style="1" hidden="1"/>
    <col min="10252" max="10252" width="9.42578125" style="1" hidden="1"/>
    <col min="10253" max="10253" width="12.7109375" style="1" hidden="1"/>
    <col min="10254" max="10254" width="10.140625" style="1" hidden="1"/>
    <col min="10255" max="10256" width="11.7109375" style="1" hidden="1"/>
    <col min="10257" max="10257" width="2.7109375" style="1" hidden="1"/>
    <col min="10258" max="10259" width="11.7109375" style="1" hidden="1"/>
    <col min="10260" max="10260" width="10.7109375" style="1" hidden="1"/>
    <col min="10261" max="10261" width="11.28515625" style="1" hidden="1"/>
    <col min="10262" max="10490" width="8.85546875" style="1" hidden="1"/>
    <col min="10491" max="10491" width="23.28515625" style="1" hidden="1"/>
    <col min="10492" max="10492" width="12.28515625" style="1" hidden="1"/>
    <col min="10493" max="10493" width="10.28515625" style="1" hidden="1"/>
    <col min="10494" max="10494" width="10" style="1" hidden="1"/>
    <col min="10495" max="10495" width="11.42578125" style="1" hidden="1"/>
    <col min="10496" max="10496" width="10.7109375" style="1" hidden="1"/>
    <col min="10497" max="10497" width="10.28515625" style="1" hidden="1"/>
    <col min="10498" max="10498" width="9.7109375" style="1" hidden="1"/>
    <col min="10499" max="10499" width="10.7109375" style="1" hidden="1"/>
    <col min="10500" max="10501" width="9.7109375" style="1" hidden="1"/>
    <col min="10502" max="10502" width="10.7109375" style="1" hidden="1"/>
    <col min="10503" max="10503" width="12.42578125" style="1" hidden="1"/>
    <col min="10504" max="10504" width="12" style="1" hidden="1"/>
    <col min="10505" max="10505" width="8.85546875" style="1" hidden="1"/>
    <col min="10506" max="10506" width="11.28515625" style="1" hidden="1"/>
    <col min="10507" max="10507" width="10.7109375" style="1" hidden="1"/>
    <col min="10508" max="10508" width="9.42578125" style="1" hidden="1"/>
    <col min="10509" max="10509" width="12.7109375" style="1" hidden="1"/>
    <col min="10510" max="10510" width="10.140625" style="1" hidden="1"/>
    <col min="10511" max="10512" width="11.7109375" style="1" hidden="1"/>
    <col min="10513" max="10513" width="2.7109375" style="1" hidden="1"/>
    <col min="10514" max="10515" width="11.7109375" style="1" hidden="1"/>
    <col min="10516" max="10516" width="10.7109375" style="1" hidden="1"/>
    <col min="10517" max="10517" width="11.28515625" style="1" hidden="1"/>
    <col min="10518" max="10746" width="8.85546875" style="1" hidden="1"/>
    <col min="10747" max="10747" width="23.28515625" style="1" hidden="1"/>
    <col min="10748" max="10748" width="12.28515625" style="1" hidden="1"/>
    <col min="10749" max="10749" width="10.28515625" style="1" hidden="1"/>
    <col min="10750" max="10750" width="10" style="1" hidden="1"/>
    <col min="10751" max="10751" width="11.42578125" style="1" hidden="1"/>
    <col min="10752" max="10752" width="10.7109375" style="1" hidden="1"/>
    <col min="10753" max="10753" width="10.28515625" style="1" hidden="1"/>
    <col min="10754" max="10754" width="9.7109375" style="1" hidden="1"/>
    <col min="10755" max="10755" width="10.7109375" style="1" hidden="1"/>
    <col min="10756" max="10757" width="9.7109375" style="1" hidden="1"/>
    <col min="10758" max="10758" width="10.7109375" style="1" hidden="1"/>
    <col min="10759" max="10759" width="12.42578125" style="1" hidden="1"/>
    <col min="10760" max="10760" width="12" style="1" hidden="1"/>
    <col min="10761" max="10761" width="8.85546875" style="1" hidden="1"/>
    <col min="10762" max="10762" width="11.28515625" style="1" hidden="1"/>
    <col min="10763" max="10763" width="10.7109375" style="1" hidden="1"/>
    <col min="10764" max="10764" width="9.42578125" style="1" hidden="1"/>
    <col min="10765" max="10765" width="12.7109375" style="1" hidden="1"/>
    <col min="10766" max="10766" width="10.140625" style="1" hidden="1"/>
    <col min="10767" max="10768" width="11.7109375" style="1" hidden="1"/>
    <col min="10769" max="10769" width="2.7109375" style="1" hidden="1"/>
    <col min="10770" max="10771" width="11.7109375" style="1" hidden="1"/>
    <col min="10772" max="10772" width="10.7109375" style="1" hidden="1"/>
    <col min="10773" max="10773" width="11.28515625" style="1" hidden="1"/>
    <col min="10774" max="11002" width="8.85546875" style="1" hidden="1"/>
    <col min="11003" max="11003" width="23.28515625" style="1" hidden="1"/>
    <col min="11004" max="11004" width="12.28515625" style="1" hidden="1"/>
    <col min="11005" max="11005" width="10.28515625" style="1" hidden="1"/>
    <col min="11006" max="11006" width="10" style="1" hidden="1"/>
    <col min="11007" max="11007" width="11.42578125" style="1" hidden="1"/>
    <col min="11008" max="11008" width="10.7109375" style="1" hidden="1"/>
    <col min="11009" max="11009" width="10.28515625" style="1" hidden="1"/>
    <col min="11010" max="11010" width="9.7109375" style="1" hidden="1"/>
    <col min="11011" max="11011" width="10.7109375" style="1" hidden="1"/>
    <col min="11012" max="11013" width="9.7109375" style="1" hidden="1"/>
    <col min="11014" max="11014" width="10.7109375" style="1" hidden="1"/>
    <col min="11015" max="11015" width="12.42578125" style="1" hidden="1"/>
    <col min="11016" max="11016" width="12" style="1" hidden="1"/>
    <col min="11017" max="11017" width="8.85546875" style="1" hidden="1"/>
    <col min="11018" max="11018" width="11.28515625" style="1" hidden="1"/>
    <col min="11019" max="11019" width="10.7109375" style="1" hidden="1"/>
    <col min="11020" max="11020" width="9.42578125" style="1" hidden="1"/>
    <col min="11021" max="11021" width="12.7109375" style="1" hidden="1"/>
    <col min="11022" max="11022" width="10.140625" style="1" hidden="1"/>
    <col min="11023" max="11024" width="11.7109375" style="1" hidden="1"/>
    <col min="11025" max="11025" width="2.7109375" style="1" hidden="1"/>
    <col min="11026" max="11027" width="11.7109375" style="1" hidden="1"/>
    <col min="11028" max="11028" width="10.7109375" style="1" hidden="1"/>
    <col min="11029" max="11029" width="11.28515625" style="1" hidden="1"/>
    <col min="11030" max="11258" width="8.85546875" style="1" hidden="1"/>
    <col min="11259" max="11259" width="23.28515625" style="1" hidden="1"/>
    <col min="11260" max="11260" width="12.28515625" style="1" hidden="1"/>
    <col min="11261" max="11261" width="10.28515625" style="1" hidden="1"/>
    <col min="11262" max="11262" width="10" style="1" hidden="1"/>
    <col min="11263" max="11263" width="11.42578125" style="1" hidden="1"/>
    <col min="11264" max="11264" width="10.7109375" style="1" hidden="1"/>
    <col min="11265" max="11265" width="10.28515625" style="1" hidden="1"/>
    <col min="11266" max="11266" width="9.7109375" style="1" hidden="1"/>
    <col min="11267" max="11267" width="10.7109375" style="1" hidden="1"/>
    <col min="11268" max="11269" width="9.7109375" style="1" hidden="1"/>
    <col min="11270" max="11270" width="10.7109375" style="1" hidden="1"/>
    <col min="11271" max="11271" width="12.42578125" style="1" hidden="1"/>
    <col min="11272" max="11272" width="12" style="1" hidden="1"/>
    <col min="11273" max="11273" width="8.85546875" style="1" hidden="1"/>
    <col min="11274" max="11274" width="11.28515625" style="1" hidden="1"/>
    <col min="11275" max="11275" width="10.7109375" style="1" hidden="1"/>
    <col min="11276" max="11276" width="9.42578125" style="1" hidden="1"/>
    <col min="11277" max="11277" width="12.7109375" style="1" hidden="1"/>
    <col min="11278" max="11278" width="10.140625" style="1" hidden="1"/>
    <col min="11279" max="11280" width="11.7109375" style="1" hidden="1"/>
    <col min="11281" max="11281" width="2.7109375" style="1" hidden="1"/>
    <col min="11282" max="11283" width="11.7109375" style="1" hidden="1"/>
    <col min="11284" max="11284" width="10.7109375" style="1" hidden="1"/>
    <col min="11285" max="11285" width="11.28515625" style="1" hidden="1"/>
    <col min="11286" max="11514" width="8.85546875" style="1" hidden="1"/>
    <col min="11515" max="11515" width="23.28515625" style="1" hidden="1"/>
    <col min="11516" max="11516" width="12.28515625" style="1" hidden="1"/>
    <col min="11517" max="11517" width="10.28515625" style="1" hidden="1"/>
    <col min="11518" max="11518" width="10" style="1" hidden="1"/>
    <col min="11519" max="11519" width="11.42578125" style="1" hidden="1"/>
    <col min="11520" max="11520" width="10.7109375" style="1" hidden="1"/>
    <col min="11521" max="11521" width="10.28515625" style="1" hidden="1"/>
    <col min="11522" max="11522" width="9.7109375" style="1" hidden="1"/>
    <col min="11523" max="11523" width="10.7109375" style="1" hidden="1"/>
    <col min="11524" max="11525" width="9.7109375" style="1" hidden="1"/>
    <col min="11526" max="11526" width="10.7109375" style="1" hidden="1"/>
    <col min="11527" max="11527" width="12.42578125" style="1" hidden="1"/>
    <col min="11528" max="11528" width="12" style="1" hidden="1"/>
    <col min="11529" max="11529" width="8.85546875" style="1" hidden="1"/>
    <col min="11530" max="11530" width="11.28515625" style="1" hidden="1"/>
    <col min="11531" max="11531" width="10.7109375" style="1" hidden="1"/>
    <col min="11532" max="11532" width="9.42578125" style="1" hidden="1"/>
    <col min="11533" max="11533" width="12.7109375" style="1" hidden="1"/>
    <col min="11534" max="11534" width="10.140625" style="1" hidden="1"/>
    <col min="11535" max="11536" width="11.7109375" style="1" hidden="1"/>
    <col min="11537" max="11537" width="2.7109375" style="1" hidden="1"/>
    <col min="11538" max="11539" width="11.7109375" style="1" hidden="1"/>
    <col min="11540" max="11540" width="10.7109375" style="1" hidden="1"/>
    <col min="11541" max="11541" width="11.28515625" style="1" hidden="1"/>
    <col min="11542" max="11770" width="8.85546875" style="1" hidden="1"/>
    <col min="11771" max="11771" width="23.28515625" style="1" hidden="1"/>
    <col min="11772" max="11772" width="12.28515625" style="1" hidden="1"/>
    <col min="11773" max="11773" width="10.28515625" style="1" hidden="1"/>
    <col min="11774" max="11774" width="10" style="1" hidden="1"/>
    <col min="11775" max="11775" width="11.42578125" style="1" hidden="1"/>
    <col min="11776" max="11776" width="10.7109375" style="1" hidden="1"/>
    <col min="11777" max="11777" width="10.28515625" style="1" hidden="1"/>
    <col min="11778" max="11778" width="9.7109375" style="1" hidden="1"/>
    <col min="11779" max="11779" width="10.7109375" style="1" hidden="1"/>
    <col min="11780" max="11781" width="9.7109375" style="1" hidden="1"/>
    <col min="11782" max="11782" width="10.7109375" style="1" hidden="1"/>
    <col min="11783" max="11783" width="12.42578125" style="1" hidden="1"/>
    <col min="11784" max="11784" width="12" style="1" hidden="1"/>
    <col min="11785" max="11785" width="8.85546875" style="1" hidden="1"/>
    <col min="11786" max="11786" width="11.28515625" style="1" hidden="1"/>
    <col min="11787" max="11787" width="10.7109375" style="1" hidden="1"/>
    <col min="11788" max="11788" width="9.42578125" style="1" hidden="1"/>
    <col min="11789" max="11789" width="12.7109375" style="1" hidden="1"/>
    <col min="11790" max="11790" width="10.140625" style="1" hidden="1"/>
    <col min="11791" max="11792" width="11.7109375" style="1" hidden="1"/>
    <col min="11793" max="11793" width="2.7109375" style="1" hidden="1"/>
    <col min="11794" max="11795" width="11.7109375" style="1" hidden="1"/>
    <col min="11796" max="11796" width="10.7109375" style="1" hidden="1"/>
    <col min="11797" max="11797" width="11.28515625" style="1" hidden="1"/>
    <col min="11798" max="12026" width="8.85546875" style="1" hidden="1"/>
    <col min="12027" max="12027" width="23.28515625" style="1" hidden="1"/>
    <col min="12028" max="12028" width="12.28515625" style="1" hidden="1"/>
    <col min="12029" max="12029" width="10.28515625" style="1" hidden="1"/>
    <col min="12030" max="12030" width="10" style="1" hidden="1"/>
    <col min="12031" max="12031" width="11.42578125" style="1" hidden="1"/>
    <col min="12032" max="12032" width="10.7109375" style="1" hidden="1"/>
    <col min="12033" max="12033" width="10.28515625" style="1" hidden="1"/>
    <col min="12034" max="12034" width="9.7109375" style="1" hidden="1"/>
    <col min="12035" max="12035" width="10.7109375" style="1" hidden="1"/>
    <col min="12036" max="12037" width="9.7109375" style="1" hidden="1"/>
    <col min="12038" max="12038" width="10.7109375" style="1" hidden="1"/>
    <col min="12039" max="12039" width="12.42578125" style="1" hidden="1"/>
    <col min="12040" max="12040" width="12" style="1" hidden="1"/>
    <col min="12041" max="12041" width="8.85546875" style="1" hidden="1"/>
    <col min="12042" max="12042" width="11.28515625" style="1" hidden="1"/>
    <col min="12043" max="12043" width="10.7109375" style="1" hidden="1"/>
    <col min="12044" max="12044" width="9.42578125" style="1" hidden="1"/>
    <col min="12045" max="12045" width="12.7109375" style="1" hidden="1"/>
    <col min="12046" max="12046" width="10.140625" style="1" hidden="1"/>
    <col min="12047" max="12048" width="11.7109375" style="1" hidden="1"/>
    <col min="12049" max="12049" width="2.7109375" style="1" hidden="1"/>
    <col min="12050" max="12051" width="11.7109375" style="1" hidden="1"/>
    <col min="12052" max="12052" width="10.7109375" style="1" hidden="1"/>
    <col min="12053" max="12053" width="11.28515625" style="1" hidden="1"/>
    <col min="12054" max="12282" width="8.85546875" style="1" hidden="1"/>
    <col min="12283" max="12283" width="23.28515625" style="1" hidden="1"/>
    <col min="12284" max="12284" width="12.28515625" style="1" hidden="1"/>
    <col min="12285" max="12285" width="10.28515625" style="1" hidden="1"/>
    <col min="12286" max="12286" width="10" style="1" hidden="1"/>
    <col min="12287" max="12287" width="11.42578125" style="1" hidden="1"/>
    <col min="12288" max="12288" width="10.7109375" style="1" hidden="1"/>
    <col min="12289" max="12289" width="10.28515625" style="1" hidden="1"/>
    <col min="12290" max="12290" width="9.7109375" style="1" hidden="1"/>
    <col min="12291" max="12291" width="10.7109375" style="1" hidden="1"/>
    <col min="12292" max="12293" width="9.7109375" style="1" hidden="1"/>
    <col min="12294" max="12294" width="10.7109375" style="1" hidden="1"/>
    <col min="12295" max="12295" width="12.42578125" style="1" hidden="1"/>
    <col min="12296" max="12296" width="12" style="1" hidden="1"/>
    <col min="12297" max="12297" width="8.85546875" style="1" hidden="1"/>
    <col min="12298" max="12298" width="11.28515625" style="1" hidden="1"/>
    <col min="12299" max="12299" width="10.7109375" style="1" hidden="1"/>
    <col min="12300" max="12300" width="9.42578125" style="1" hidden="1"/>
    <col min="12301" max="12301" width="12.7109375" style="1" hidden="1"/>
    <col min="12302" max="12302" width="10.140625" style="1" hidden="1"/>
    <col min="12303" max="12304" width="11.7109375" style="1" hidden="1"/>
    <col min="12305" max="12305" width="2.7109375" style="1" hidden="1"/>
    <col min="12306" max="12307" width="11.7109375" style="1" hidden="1"/>
    <col min="12308" max="12308" width="10.7109375" style="1" hidden="1"/>
    <col min="12309" max="12309" width="11.28515625" style="1" hidden="1"/>
    <col min="12310" max="12538" width="8.85546875" style="1" hidden="1"/>
    <col min="12539" max="12539" width="23.28515625" style="1" hidden="1"/>
    <col min="12540" max="12540" width="12.28515625" style="1" hidden="1"/>
    <col min="12541" max="12541" width="10.28515625" style="1" hidden="1"/>
    <col min="12542" max="12542" width="10" style="1" hidden="1"/>
    <col min="12543" max="12543" width="11.42578125" style="1" hidden="1"/>
    <col min="12544" max="12544" width="10.7109375" style="1" hidden="1"/>
    <col min="12545" max="12545" width="10.28515625" style="1" hidden="1"/>
    <col min="12546" max="12546" width="9.7109375" style="1" hidden="1"/>
    <col min="12547" max="12547" width="10.7109375" style="1" hidden="1"/>
    <col min="12548" max="12549" width="9.7109375" style="1" hidden="1"/>
    <col min="12550" max="12550" width="10.7109375" style="1" hidden="1"/>
    <col min="12551" max="12551" width="12.42578125" style="1" hidden="1"/>
    <col min="12552" max="12552" width="12" style="1" hidden="1"/>
    <col min="12553" max="12553" width="8.85546875" style="1" hidden="1"/>
    <col min="12554" max="12554" width="11.28515625" style="1" hidden="1"/>
    <col min="12555" max="12555" width="10.7109375" style="1" hidden="1"/>
    <col min="12556" max="12556" width="9.42578125" style="1" hidden="1"/>
    <col min="12557" max="12557" width="12.7109375" style="1" hidden="1"/>
    <col min="12558" max="12558" width="10.140625" style="1" hidden="1"/>
    <col min="12559" max="12560" width="11.7109375" style="1" hidden="1"/>
    <col min="12561" max="12561" width="2.7109375" style="1" hidden="1"/>
    <col min="12562" max="12563" width="11.7109375" style="1" hidden="1"/>
    <col min="12564" max="12564" width="10.7109375" style="1" hidden="1"/>
    <col min="12565" max="12565" width="11.28515625" style="1" hidden="1"/>
    <col min="12566" max="12794" width="8.85546875" style="1" hidden="1"/>
    <col min="12795" max="12795" width="23.28515625" style="1" hidden="1"/>
    <col min="12796" max="12796" width="12.28515625" style="1" hidden="1"/>
    <col min="12797" max="12797" width="10.28515625" style="1" hidden="1"/>
    <col min="12798" max="12798" width="10" style="1" hidden="1"/>
    <col min="12799" max="12799" width="11.42578125" style="1" hidden="1"/>
    <col min="12800" max="12800" width="10.7109375" style="1" hidden="1"/>
    <col min="12801" max="12801" width="10.28515625" style="1" hidden="1"/>
    <col min="12802" max="12802" width="9.7109375" style="1" hidden="1"/>
    <col min="12803" max="12803" width="10.7109375" style="1" hidden="1"/>
    <col min="12804" max="12805" width="9.7109375" style="1" hidden="1"/>
    <col min="12806" max="12806" width="10.7109375" style="1" hidden="1"/>
    <col min="12807" max="12807" width="12.42578125" style="1" hidden="1"/>
    <col min="12808" max="12808" width="12" style="1" hidden="1"/>
    <col min="12809" max="12809" width="8.85546875" style="1" hidden="1"/>
    <col min="12810" max="12810" width="11.28515625" style="1" hidden="1"/>
    <col min="12811" max="12811" width="10.7109375" style="1" hidden="1"/>
    <col min="12812" max="12812" width="9.42578125" style="1" hidden="1"/>
    <col min="12813" max="12813" width="12.7109375" style="1" hidden="1"/>
    <col min="12814" max="12814" width="10.140625" style="1" hidden="1"/>
    <col min="12815" max="12816" width="11.7109375" style="1" hidden="1"/>
    <col min="12817" max="12817" width="2.7109375" style="1" hidden="1"/>
    <col min="12818" max="12819" width="11.7109375" style="1" hidden="1"/>
    <col min="12820" max="12820" width="10.7109375" style="1" hidden="1"/>
    <col min="12821" max="12821" width="11.28515625" style="1" hidden="1"/>
    <col min="12822" max="13050" width="8.85546875" style="1" hidden="1"/>
    <col min="13051" max="13051" width="23.28515625" style="1" hidden="1"/>
    <col min="13052" max="13052" width="12.28515625" style="1" hidden="1"/>
    <col min="13053" max="13053" width="10.28515625" style="1" hidden="1"/>
    <col min="13054" max="13054" width="10" style="1" hidden="1"/>
    <col min="13055" max="13055" width="11.42578125" style="1" hidden="1"/>
    <col min="13056" max="13056" width="10.7109375" style="1" hidden="1"/>
    <col min="13057" max="13057" width="10.28515625" style="1" hidden="1"/>
    <col min="13058" max="13058" width="9.7109375" style="1" hidden="1"/>
    <col min="13059" max="13059" width="10.7109375" style="1" hidden="1"/>
    <col min="13060" max="13061" width="9.7109375" style="1" hidden="1"/>
    <col min="13062" max="13062" width="10.7109375" style="1" hidden="1"/>
    <col min="13063" max="13063" width="12.42578125" style="1" hidden="1"/>
    <col min="13064" max="13064" width="12" style="1" hidden="1"/>
    <col min="13065" max="13065" width="8.85546875" style="1" hidden="1"/>
    <col min="13066" max="13066" width="11.28515625" style="1" hidden="1"/>
    <col min="13067" max="13067" width="10.7109375" style="1" hidden="1"/>
    <col min="13068" max="13068" width="9.42578125" style="1" hidden="1"/>
    <col min="13069" max="13069" width="12.7109375" style="1" hidden="1"/>
    <col min="13070" max="13070" width="10.140625" style="1" hidden="1"/>
    <col min="13071" max="13072" width="11.7109375" style="1" hidden="1"/>
    <col min="13073" max="13073" width="2.7109375" style="1" hidden="1"/>
    <col min="13074" max="13075" width="11.7109375" style="1" hidden="1"/>
    <col min="13076" max="13076" width="10.7109375" style="1" hidden="1"/>
    <col min="13077" max="13077" width="11.28515625" style="1" hidden="1"/>
    <col min="13078" max="13306" width="8.85546875" style="1" hidden="1"/>
    <col min="13307" max="13307" width="23.28515625" style="1" hidden="1"/>
    <col min="13308" max="13308" width="12.28515625" style="1" hidden="1"/>
    <col min="13309" max="13309" width="10.28515625" style="1" hidden="1"/>
    <col min="13310" max="13310" width="10" style="1" hidden="1"/>
    <col min="13311" max="13311" width="11.42578125" style="1" hidden="1"/>
    <col min="13312" max="13312" width="10.7109375" style="1" hidden="1"/>
    <col min="13313" max="13313" width="10.28515625" style="1" hidden="1"/>
    <col min="13314" max="13314" width="9.7109375" style="1" hidden="1"/>
    <col min="13315" max="13315" width="10.7109375" style="1" hidden="1"/>
    <col min="13316" max="13317" width="9.7109375" style="1" hidden="1"/>
    <col min="13318" max="13318" width="10.7109375" style="1" hidden="1"/>
    <col min="13319" max="13319" width="12.42578125" style="1" hidden="1"/>
    <col min="13320" max="13320" width="12" style="1" hidden="1"/>
    <col min="13321" max="13321" width="8.85546875" style="1" hidden="1"/>
    <col min="13322" max="13322" width="11.28515625" style="1" hidden="1"/>
    <col min="13323" max="13323" width="10.7109375" style="1" hidden="1"/>
    <col min="13324" max="13324" width="9.42578125" style="1" hidden="1"/>
    <col min="13325" max="13325" width="12.7109375" style="1" hidden="1"/>
    <col min="13326" max="13326" width="10.140625" style="1" hidden="1"/>
    <col min="13327" max="13328" width="11.7109375" style="1" hidden="1"/>
    <col min="13329" max="13329" width="2.7109375" style="1" hidden="1"/>
    <col min="13330" max="13331" width="11.7109375" style="1" hidden="1"/>
    <col min="13332" max="13332" width="10.7109375" style="1" hidden="1"/>
    <col min="13333" max="13333" width="11.28515625" style="1" hidden="1"/>
    <col min="13334" max="13562" width="8.85546875" style="1" hidden="1"/>
    <col min="13563" max="13563" width="23.28515625" style="1" hidden="1"/>
    <col min="13564" max="13564" width="12.28515625" style="1" hidden="1"/>
    <col min="13565" max="13565" width="10.28515625" style="1" hidden="1"/>
    <col min="13566" max="13566" width="10" style="1" hidden="1"/>
    <col min="13567" max="13567" width="11.42578125" style="1" hidden="1"/>
    <col min="13568" max="13568" width="10.7109375" style="1" hidden="1"/>
    <col min="13569" max="13569" width="10.28515625" style="1" hidden="1"/>
    <col min="13570" max="13570" width="9.7109375" style="1" hidden="1"/>
    <col min="13571" max="13571" width="10.7109375" style="1" hidden="1"/>
    <col min="13572" max="13573" width="9.7109375" style="1" hidden="1"/>
    <col min="13574" max="13574" width="10.7109375" style="1" hidden="1"/>
    <col min="13575" max="13575" width="12.42578125" style="1" hidden="1"/>
    <col min="13576" max="13576" width="12" style="1" hidden="1"/>
    <col min="13577" max="13577" width="8.85546875" style="1" hidden="1"/>
    <col min="13578" max="13578" width="11.28515625" style="1" hidden="1"/>
    <col min="13579" max="13579" width="10.7109375" style="1" hidden="1"/>
    <col min="13580" max="13580" width="9.42578125" style="1" hidden="1"/>
    <col min="13581" max="13581" width="12.7109375" style="1" hidden="1"/>
    <col min="13582" max="13582" width="10.140625" style="1" hidden="1"/>
    <col min="13583" max="13584" width="11.7109375" style="1" hidden="1"/>
    <col min="13585" max="13585" width="2.7109375" style="1" hidden="1"/>
    <col min="13586" max="13587" width="11.7109375" style="1" hidden="1"/>
    <col min="13588" max="13588" width="10.7109375" style="1" hidden="1"/>
    <col min="13589" max="13589" width="11.28515625" style="1" hidden="1"/>
    <col min="13590" max="13818" width="8.85546875" style="1" hidden="1"/>
    <col min="13819" max="13819" width="23.28515625" style="1" hidden="1"/>
    <col min="13820" max="13820" width="12.28515625" style="1" hidden="1"/>
    <col min="13821" max="13821" width="10.28515625" style="1" hidden="1"/>
    <col min="13822" max="13822" width="10" style="1" hidden="1"/>
    <col min="13823" max="13823" width="11.42578125" style="1" hidden="1"/>
    <col min="13824" max="13824" width="10.7109375" style="1" hidden="1"/>
    <col min="13825" max="13825" width="10.28515625" style="1" hidden="1"/>
    <col min="13826" max="13826" width="9.7109375" style="1" hidden="1"/>
    <col min="13827" max="13827" width="10.7109375" style="1" hidden="1"/>
    <col min="13828" max="13829" width="9.7109375" style="1" hidden="1"/>
    <col min="13830" max="13830" width="10.7109375" style="1" hidden="1"/>
    <col min="13831" max="13831" width="12.42578125" style="1" hidden="1"/>
    <col min="13832" max="13832" width="12" style="1" hidden="1"/>
    <col min="13833" max="13833" width="8.85546875" style="1" hidden="1"/>
    <col min="13834" max="13834" width="11.28515625" style="1" hidden="1"/>
    <col min="13835" max="13835" width="10.7109375" style="1" hidden="1"/>
    <col min="13836" max="13836" width="9.42578125" style="1" hidden="1"/>
    <col min="13837" max="13837" width="12.7109375" style="1" hidden="1"/>
    <col min="13838" max="13838" width="10.140625" style="1" hidden="1"/>
    <col min="13839" max="13840" width="11.7109375" style="1" hidden="1"/>
    <col min="13841" max="13841" width="2.7109375" style="1" hidden="1"/>
    <col min="13842" max="13843" width="11.7109375" style="1" hidden="1"/>
    <col min="13844" max="13844" width="10.7109375" style="1" hidden="1"/>
    <col min="13845" max="13845" width="11.28515625" style="1" hidden="1"/>
    <col min="13846" max="14074" width="8.85546875" style="1" hidden="1"/>
    <col min="14075" max="14075" width="23.28515625" style="1" hidden="1"/>
    <col min="14076" max="14076" width="12.28515625" style="1" hidden="1"/>
    <col min="14077" max="14077" width="10.28515625" style="1" hidden="1"/>
    <col min="14078" max="14078" width="10" style="1" hidden="1"/>
    <col min="14079" max="14079" width="11.42578125" style="1" hidden="1"/>
    <col min="14080" max="14080" width="10.7109375" style="1" hidden="1"/>
    <col min="14081" max="14081" width="10.28515625" style="1" hidden="1"/>
    <col min="14082" max="14082" width="9.7109375" style="1" hidden="1"/>
    <col min="14083" max="14083" width="10.7109375" style="1" hidden="1"/>
    <col min="14084" max="14085" width="9.7109375" style="1" hidden="1"/>
    <col min="14086" max="14086" width="10.7109375" style="1" hidden="1"/>
    <col min="14087" max="14087" width="12.42578125" style="1" hidden="1"/>
    <col min="14088" max="14088" width="12" style="1" hidden="1"/>
    <col min="14089" max="14089" width="8.85546875" style="1" hidden="1"/>
    <col min="14090" max="14090" width="11.28515625" style="1" hidden="1"/>
    <col min="14091" max="14091" width="10.7109375" style="1" hidden="1"/>
    <col min="14092" max="14092" width="9.42578125" style="1" hidden="1"/>
    <col min="14093" max="14093" width="12.7109375" style="1" hidden="1"/>
    <col min="14094" max="14094" width="10.140625" style="1" hidden="1"/>
    <col min="14095" max="14096" width="11.7109375" style="1" hidden="1"/>
    <col min="14097" max="14097" width="2.7109375" style="1" hidden="1"/>
    <col min="14098" max="14099" width="11.7109375" style="1" hidden="1"/>
    <col min="14100" max="14100" width="10.7109375" style="1" hidden="1"/>
    <col min="14101" max="14101" width="11.28515625" style="1" hidden="1"/>
    <col min="14102" max="14330" width="8.85546875" style="1" hidden="1"/>
    <col min="14331" max="14331" width="23.28515625" style="1" hidden="1"/>
    <col min="14332" max="14332" width="12.28515625" style="1" hidden="1"/>
    <col min="14333" max="14333" width="10.28515625" style="1" hidden="1"/>
    <col min="14334" max="14334" width="10" style="1" hidden="1"/>
    <col min="14335" max="14335" width="11.42578125" style="1" hidden="1"/>
    <col min="14336" max="14336" width="10.7109375" style="1" hidden="1"/>
    <col min="14337" max="14337" width="10.28515625" style="1" hidden="1"/>
    <col min="14338" max="14338" width="9.7109375" style="1" hidden="1"/>
    <col min="14339" max="14339" width="10.7109375" style="1" hidden="1"/>
    <col min="14340" max="14341" width="9.7109375" style="1" hidden="1"/>
    <col min="14342" max="14342" width="10.7109375" style="1" hidden="1"/>
    <col min="14343" max="14343" width="12.42578125" style="1" hidden="1"/>
    <col min="14344" max="14344" width="12" style="1" hidden="1"/>
    <col min="14345" max="14345" width="8.85546875" style="1" hidden="1"/>
    <col min="14346" max="14346" width="11.28515625" style="1" hidden="1"/>
    <col min="14347" max="14347" width="10.7109375" style="1" hidden="1"/>
    <col min="14348" max="14348" width="9.42578125" style="1" hidden="1"/>
    <col min="14349" max="14349" width="12.7109375" style="1" hidden="1"/>
    <col min="14350" max="14350" width="10.140625" style="1" hidden="1"/>
    <col min="14351" max="14352" width="11.7109375" style="1" hidden="1"/>
    <col min="14353" max="14353" width="2.7109375" style="1" hidden="1"/>
    <col min="14354" max="14355" width="11.7109375" style="1" hidden="1"/>
    <col min="14356" max="14356" width="10.7109375" style="1" hidden="1"/>
    <col min="14357" max="14357" width="11.28515625" style="1" hidden="1"/>
    <col min="14358" max="14586" width="8.85546875" style="1" hidden="1"/>
    <col min="14587" max="14587" width="23.28515625" style="1" hidden="1"/>
    <col min="14588" max="14588" width="12.28515625" style="1" hidden="1"/>
    <col min="14589" max="14589" width="10.28515625" style="1" hidden="1"/>
    <col min="14590" max="14590" width="10" style="1" hidden="1"/>
    <col min="14591" max="14591" width="11.42578125" style="1" hidden="1"/>
    <col min="14592" max="14592" width="10.7109375" style="1" hidden="1"/>
    <col min="14593" max="14593" width="10.28515625" style="1" hidden="1"/>
    <col min="14594" max="14594" width="9.7109375" style="1" hidden="1"/>
    <col min="14595" max="14595" width="10.7109375" style="1" hidden="1"/>
    <col min="14596" max="14597" width="9.7109375" style="1" hidden="1"/>
    <col min="14598" max="14598" width="10.7109375" style="1" hidden="1"/>
    <col min="14599" max="14599" width="12.42578125" style="1" hidden="1"/>
    <col min="14600" max="14600" width="12" style="1" hidden="1"/>
    <col min="14601" max="14601" width="8.85546875" style="1" hidden="1"/>
    <col min="14602" max="14602" width="11.28515625" style="1" hidden="1"/>
    <col min="14603" max="14603" width="10.7109375" style="1" hidden="1"/>
    <col min="14604" max="14604" width="9.42578125" style="1" hidden="1"/>
    <col min="14605" max="14605" width="12.7109375" style="1" hidden="1"/>
    <col min="14606" max="14606" width="10.140625" style="1" hidden="1"/>
    <col min="14607" max="14608" width="11.7109375" style="1" hidden="1"/>
    <col min="14609" max="14609" width="2.7109375" style="1" hidden="1"/>
    <col min="14610" max="14611" width="11.7109375" style="1" hidden="1"/>
    <col min="14612" max="14612" width="10.7109375" style="1" hidden="1"/>
    <col min="14613" max="14613" width="11.28515625" style="1" hidden="1"/>
    <col min="14614" max="14842" width="8.85546875" style="1" hidden="1"/>
    <col min="14843" max="14843" width="23.28515625" style="1" hidden="1"/>
    <col min="14844" max="14844" width="12.28515625" style="1" hidden="1"/>
    <col min="14845" max="14845" width="10.28515625" style="1" hidden="1"/>
    <col min="14846" max="14846" width="10" style="1" hidden="1"/>
    <col min="14847" max="14847" width="11.42578125" style="1" hidden="1"/>
    <col min="14848" max="14848" width="10.7109375" style="1" hidden="1"/>
    <col min="14849" max="14849" width="10.28515625" style="1" hidden="1"/>
    <col min="14850" max="14850" width="9.7109375" style="1" hidden="1"/>
    <col min="14851" max="14851" width="10.7109375" style="1" hidden="1"/>
    <col min="14852" max="14853" width="9.7109375" style="1" hidden="1"/>
    <col min="14854" max="14854" width="10.7109375" style="1" hidden="1"/>
    <col min="14855" max="14855" width="12.42578125" style="1" hidden="1"/>
    <col min="14856" max="14856" width="12" style="1" hidden="1"/>
    <col min="14857" max="14857" width="8.85546875" style="1" hidden="1"/>
    <col min="14858" max="14858" width="11.28515625" style="1" hidden="1"/>
    <col min="14859" max="14859" width="10.7109375" style="1" hidden="1"/>
    <col min="14860" max="14860" width="9.42578125" style="1" hidden="1"/>
    <col min="14861" max="14861" width="12.7109375" style="1" hidden="1"/>
    <col min="14862" max="14862" width="10.140625" style="1" hidden="1"/>
    <col min="14863" max="14864" width="11.7109375" style="1" hidden="1"/>
    <col min="14865" max="14865" width="2.7109375" style="1" hidden="1"/>
    <col min="14866" max="14867" width="11.7109375" style="1" hidden="1"/>
    <col min="14868" max="14868" width="10.7109375" style="1" hidden="1"/>
    <col min="14869" max="14869" width="11.28515625" style="1" hidden="1"/>
    <col min="14870" max="15098" width="8.85546875" style="1" hidden="1"/>
    <col min="15099" max="15099" width="23.28515625" style="1" hidden="1"/>
    <col min="15100" max="15100" width="12.28515625" style="1" hidden="1"/>
    <col min="15101" max="15101" width="10.28515625" style="1" hidden="1"/>
    <col min="15102" max="15102" width="10" style="1" hidden="1"/>
    <col min="15103" max="15103" width="11.42578125" style="1" hidden="1"/>
    <col min="15104" max="15104" width="10.7109375" style="1" hidden="1"/>
    <col min="15105" max="15105" width="10.28515625" style="1" hidden="1"/>
    <col min="15106" max="15106" width="9.7109375" style="1" hidden="1"/>
    <col min="15107" max="15107" width="10.7109375" style="1" hidden="1"/>
    <col min="15108" max="15109" width="9.7109375" style="1" hidden="1"/>
    <col min="15110" max="15110" width="10.7109375" style="1" hidden="1"/>
    <col min="15111" max="15111" width="12.42578125" style="1" hidden="1"/>
    <col min="15112" max="15112" width="12" style="1" hidden="1"/>
    <col min="15113" max="15113" width="8.85546875" style="1" hidden="1"/>
    <col min="15114" max="15114" width="11.28515625" style="1" hidden="1"/>
    <col min="15115" max="15115" width="10.7109375" style="1" hidden="1"/>
    <col min="15116" max="15116" width="9.42578125" style="1" hidden="1"/>
    <col min="15117" max="15117" width="12.7109375" style="1" hidden="1"/>
    <col min="15118" max="15118" width="10.140625" style="1" hidden="1"/>
    <col min="15119" max="15120" width="11.7109375" style="1" hidden="1"/>
    <col min="15121" max="15121" width="2.7109375" style="1" hidden="1"/>
    <col min="15122" max="15123" width="11.7109375" style="1" hidden="1"/>
    <col min="15124" max="15124" width="10.7109375" style="1" hidden="1"/>
    <col min="15125" max="15125" width="11.28515625" style="1" hidden="1"/>
    <col min="15126" max="15354" width="8.85546875" style="1" hidden="1"/>
    <col min="15355" max="15355" width="23.28515625" style="1" hidden="1"/>
    <col min="15356" max="15356" width="12.28515625" style="1" hidden="1"/>
    <col min="15357" max="15357" width="10.28515625" style="1" hidden="1"/>
    <col min="15358" max="15358" width="10" style="1" hidden="1"/>
    <col min="15359" max="15359" width="11.42578125" style="1" hidden="1"/>
    <col min="15360" max="15360" width="10.7109375" style="1" hidden="1"/>
    <col min="15361" max="15361" width="10.28515625" style="1" hidden="1"/>
    <col min="15362" max="15362" width="9.7109375" style="1" hidden="1"/>
    <col min="15363" max="15363" width="10.7109375" style="1" hidden="1"/>
    <col min="15364" max="15365" width="9.7109375" style="1" hidden="1"/>
    <col min="15366" max="15366" width="10.7109375" style="1" hidden="1"/>
    <col min="15367" max="15367" width="12.42578125" style="1" hidden="1"/>
    <col min="15368" max="15368" width="12" style="1" hidden="1"/>
    <col min="15369" max="15369" width="8.85546875" style="1" hidden="1"/>
    <col min="15370" max="15370" width="11.28515625" style="1" hidden="1"/>
    <col min="15371" max="15371" width="10.7109375" style="1" hidden="1"/>
    <col min="15372" max="15372" width="9.42578125" style="1" hidden="1"/>
    <col min="15373" max="15373" width="12.7109375" style="1" hidden="1"/>
    <col min="15374" max="15374" width="10.140625" style="1" hidden="1"/>
    <col min="15375" max="15376" width="11.7109375" style="1" hidden="1"/>
    <col min="15377" max="15377" width="2.7109375" style="1" hidden="1"/>
    <col min="15378" max="15379" width="11.7109375" style="1" hidden="1"/>
    <col min="15380" max="15380" width="10.7109375" style="1" hidden="1"/>
    <col min="15381" max="15381" width="11.28515625" style="1" hidden="1"/>
    <col min="15382" max="15610" width="8.85546875" style="1" hidden="1"/>
    <col min="15611" max="15611" width="23.28515625" style="1" hidden="1"/>
    <col min="15612" max="15612" width="12.28515625" style="1" hidden="1"/>
    <col min="15613" max="15613" width="10.28515625" style="1" hidden="1"/>
    <col min="15614" max="15614" width="10" style="1" hidden="1"/>
    <col min="15615" max="15615" width="11.42578125" style="1" hidden="1"/>
    <col min="15616" max="15616" width="10.7109375" style="1" hidden="1"/>
    <col min="15617" max="15617" width="10.28515625" style="1" hidden="1"/>
    <col min="15618" max="15618" width="9.7109375" style="1" hidden="1"/>
    <col min="15619" max="15619" width="10.7109375" style="1" hidden="1"/>
    <col min="15620" max="15621" width="9.7109375" style="1" hidden="1"/>
    <col min="15622" max="15622" width="10.7109375" style="1" hidden="1"/>
    <col min="15623" max="15623" width="12.42578125" style="1" hidden="1"/>
    <col min="15624" max="15624" width="12" style="1" hidden="1"/>
    <col min="15625" max="15625" width="8.85546875" style="1" hidden="1"/>
    <col min="15626" max="15626" width="11.28515625" style="1" hidden="1"/>
    <col min="15627" max="15627" width="10.7109375" style="1" hidden="1"/>
    <col min="15628" max="15628" width="9.42578125" style="1" hidden="1"/>
    <col min="15629" max="15629" width="12.7109375" style="1" hidden="1"/>
    <col min="15630" max="15630" width="10.140625" style="1" hidden="1"/>
    <col min="15631" max="15632" width="11.7109375" style="1" hidden="1"/>
    <col min="15633" max="15633" width="2.7109375" style="1" hidden="1"/>
    <col min="15634" max="15635" width="11.7109375" style="1" hidden="1"/>
    <col min="15636" max="15636" width="10.7109375" style="1" hidden="1"/>
    <col min="15637" max="15637" width="11.28515625" style="1" hidden="1"/>
    <col min="15638" max="15866" width="8.85546875" style="1" hidden="1"/>
    <col min="15867" max="15867" width="23.28515625" style="1" hidden="1"/>
    <col min="15868" max="15868" width="12.28515625" style="1" hidden="1"/>
    <col min="15869" max="15869" width="10.28515625" style="1" hidden="1"/>
    <col min="15870" max="15870" width="10" style="1" hidden="1"/>
    <col min="15871" max="15871" width="11.42578125" style="1" hidden="1"/>
    <col min="15872" max="15872" width="10.7109375" style="1" hidden="1"/>
    <col min="15873" max="15873" width="10.28515625" style="1" hidden="1"/>
    <col min="15874" max="15874" width="9.7109375" style="1" hidden="1"/>
    <col min="15875" max="15875" width="10.7109375" style="1" hidden="1"/>
    <col min="15876" max="15877" width="9.7109375" style="1" hidden="1"/>
    <col min="15878" max="15878" width="10.7109375" style="1" hidden="1"/>
    <col min="15879" max="15879" width="12.42578125" style="1" hidden="1"/>
    <col min="15880" max="15880" width="12" style="1" hidden="1"/>
    <col min="15881" max="15881" width="8.85546875" style="1" hidden="1"/>
    <col min="15882" max="15882" width="11.28515625" style="1" hidden="1"/>
    <col min="15883" max="15883" width="10.7109375" style="1" hidden="1"/>
    <col min="15884" max="15884" width="9.42578125" style="1" hidden="1"/>
    <col min="15885" max="15885" width="12.7109375" style="1" hidden="1"/>
    <col min="15886" max="15886" width="10.140625" style="1" hidden="1"/>
    <col min="15887" max="15888" width="11.7109375" style="1" hidden="1"/>
    <col min="15889" max="15889" width="2.7109375" style="1" hidden="1"/>
    <col min="15890" max="15891" width="11.7109375" style="1" hidden="1"/>
    <col min="15892" max="15892" width="10.7109375" style="1" hidden="1"/>
    <col min="15893" max="15893" width="11.28515625" style="1" hidden="1"/>
    <col min="15894" max="16122" width="8.85546875" style="1" hidden="1"/>
    <col min="16123" max="16123" width="23.28515625" style="1" hidden="1"/>
    <col min="16124" max="16124" width="12.28515625" style="1" hidden="1"/>
    <col min="16125" max="16125" width="10.28515625" style="1" hidden="1"/>
    <col min="16126" max="16126" width="10" style="1" hidden="1"/>
    <col min="16127" max="16127" width="11.42578125" style="1" hidden="1"/>
    <col min="16128" max="16128" width="10.7109375" style="1" hidden="1"/>
    <col min="16129" max="16129" width="10.28515625" style="1" hidden="1"/>
    <col min="16130" max="16130" width="9.7109375" style="1" hidden="1"/>
    <col min="16131" max="16131" width="10.7109375" style="1" hidden="1"/>
    <col min="16132" max="16133" width="9.7109375" style="1" hidden="1"/>
    <col min="16134" max="16134" width="10.7109375" style="1" hidden="1"/>
    <col min="16135" max="16135" width="12.42578125" style="1" hidden="1"/>
    <col min="16136" max="16136" width="12" style="1" hidden="1"/>
    <col min="16137" max="16137" width="8.85546875" style="1" hidden="1"/>
    <col min="16138" max="16138" width="11.28515625" style="1" hidden="1"/>
    <col min="16139" max="16139" width="10.7109375" style="1" hidden="1"/>
    <col min="16140" max="16140" width="9.42578125" style="1" hidden="1"/>
    <col min="16141" max="16141" width="12.7109375" style="1" hidden="1"/>
    <col min="16142" max="16142" width="10.140625" style="1" hidden="1"/>
    <col min="16143" max="16144" width="11.7109375" style="1" hidden="1"/>
    <col min="16145" max="16145" width="2.7109375" style="1" hidden="1"/>
    <col min="16146" max="16147" width="11.7109375" style="1" hidden="1"/>
    <col min="16148" max="16148" width="10.7109375" style="1" hidden="1"/>
    <col min="16149" max="16149" width="11.28515625" style="1" hidden="1"/>
    <col min="16150" max="16384" width="8.85546875" style="1" hidden="1"/>
  </cols>
  <sheetData>
    <row r="1" spans="1:25" ht="15" customHeight="1" thickBot="1" x14ac:dyDescent="0.25">
      <c r="A1" s="1" t="s">
        <v>110</v>
      </c>
    </row>
    <row r="2" spans="1:25" s="100" customFormat="1" ht="30" customHeight="1" thickBot="1" x14ac:dyDescent="0.45">
      <c r="B2" s="1176" t="s">
        <v>77</v>
      </c>
      <c r="C2" s="1176"/>
      <c r="D2" s="1176"/>
      <c r="E2" s="1176"/>
      <c r="F2" s="1176"/>
      <c r="G2" s="1176"/>
      <c r="H2" s="1176"/>
      <c r="I2" s="1176"/>
      <c r="J2" s="1176"/>
      <c r="K2" s="1176"/>
      <c r="L2" s="1176"/>
      <c r="M2" s="1176"/>
      <c r="N2" s="1177">
        <v>40633</v>
      </c>
      <c r="O2" s="1178"/>
      <c r="P2" s="101" t="s">
        <v>20</v>
      </c>
      <c r="Q2" s="102" t="s">
        <v>21</v>
      </c>
      <c r="R2" s="490">
        <f>WEEKNUM(N2,2)</f>
        <v>14</v>
      </c>
      <c r="S2" s="211" t="s">
        <v>81</v>
      </c>
      <c r="U2" s="500">
        <f>YEAR(N2)-1</f>
        <v>2010</v>
      </c>
      <c r="V2" s="488" t="s">
        <v>83</v>
      </c>
      <c r="W2" s="489">
        <f>U2+1</f>
        <v>2011</v>
      </c>
    </row>
    <row r="3" spans="1:25" ht="15" customHeight="1" x14ac:dyDescent="0.2"/>
    <row r="4" spans="1:25" ht="15" customHeight="1" x14ac:dyDescent="0.2"/>
    <row r="5" spans="1:25" ht="15" customHeight="1" thickBot="1" x14ac:dyDescent="0.25"/>
    <row r="6" spans="1:25" ht="30" customHeight="1" thickBot="1" x14ac:dyDescent="0.25">
      <c r="B6" s="81" t="s">
        <v>76</v>
      </c>
      <c r="C6" s="1113" t="s">
        <v>73</v>
      </c>
      <c r="D6" s="1114"/>
      <c r="E6" s="1115"/>
      <c r="F6" s="1099" t="s">
        <v>75</v>
      </c>
      <c r="G6" s="1100"/>
      <c r="H6" s="1101"/>
      <c r="I6" s="1108" t="s">
        <v>41</v>
      </c>
      <c r="J6" s="1109"/>
      <c r="K6" s="1110"/>
      <c r="L6" s="1105" t="s">
        <v>68</v>
      </c>
      <c r="M6" s="1106"/>
      <c r="N6" s="1179"/>
      <c r="O6" s="1138" t="s">
        <v>76</v>
      </c>
      <c r="P6" s="1139"/>
      <c r="Q6" s="1140"/>
      <c r="R6" s="598" t="s">
        <v>91</v>
      </c>
      <c r="T6" s="1161" t="s">
        <v>104</v>
      </c>
      <c r="U6" s="1162"/>
      <c r="V6" s="1162"/>
      <c r="W6" s="1139"/>
      <c r="X6" s="1139"/>
      <c r="Y6" s="1140"/>
    </row>
    <row r="7" spans="1:25" ht="30" customHeight="1" thickBot="1" x14ac:dyDescent="0.25">
      <c r="B7" s="697" t="str">
        <f>T7</f>
        <v>2010  ~  2011</v>
      </c>
      <c r="C7" s="184" t="s">
        <v>6</v>
      </c>
      <c r="D7" s="185" t="s">
        <v>4</v>
      </c>
      <c r="E7" s="67" t="s">
        <v>28</v>
      </c>
      <c r="F7" s="184" t="s">
        <v>6</v>
      </c>
      <c r="G7" s="185" t="s">
        <v>4</v>
      </c>
      <c r="H7" s="67" t="s">
        <v>28</v>
      </c>
      <c r="I7" s="184" t="s">
        <v>6</v>
      </c>
      <c r="J7" s="185" t="s">
        <v>4</v>
      </c>
      <c r="K7" s="67" t="s">
        <v>28</v>
      </c>
      <c r="L7" s="184" t="s">
        <v>6</v>
      </c>
      <c r="M7" s="185" t="s">
        <v>4</v>
      </c>
      <c r="N7" s="67" t="s">
        <v>28</v>
      </c>
      <c r="O7" s="186" t="s">
        <v>6</v>
      </c>
      <c r="P7" s="187" t="s">
        <v>4</v>
      </c>
      <c r="Q7" s="80" t="s">
        <v>28</v>
      </c>
      <c r="R7" s="694" t="s">
        <v>28</v>
      </c>
      <c r="T7" s="1163" t="str">
        <f>CONCATENATE(U2,"  ",V2,"  ",W2)</f>
        <v>2010  ~  2011</v>
      </c>
      <c r="U7" s="1164"/>
      <c r="V7" s="1165"/>
      <c r="W7" s="188" t="s">
        <v>6</v>
      </c>
      <c r="X7" s="185" t="s">
        <v>4</v>
      </c>
      <c r="Y7" s="67" t="s">
        <v>28</v>
      </c>
    </row>
    <row r="8" spans="1:25" ht="15" customHeight="1" x14ac:dyDescent="0.2">
      <c r="B8" s="63" t="s">
        <v>30</v>
      </c>
      <c r="C8" s="172">
        <f>W45</f>
        <v>0</v>
      </c>
      <c r="D8" s="173">
        <f t="shared" ref="D8:E20" si="0">X45</f>
        <v>0</v>
      </c>
      <c r="E8" s="68">
        <f t="shared" si="0"/>
        <v>0</v>
      </c>
      <c r="F8" s="180">
        <f>W105</f>
        <v>0</v>
      </c>
      <c r="G8" s="173">
        <f t="shared" ref="G8:H20" si="1">X105</f>
        <v>0</v>
      </c>
      <c r="H8" s="68">
        <f t="shared" si="1"/>
        <v>0</v>
      </c>
      <c r="I8" s="172">
        <f>W135</f>
        <v>0</v>
      </c>
      <c r="J8" s="206">
        <f t="shared" ref="J8:K20" si="2">X135</f>
        <v>0</v>
      </c>
      <c r="K8" s="68">
        <f t="shared" si="2"/>
        <v>0</v>
      </c>
      <c r="L8" s="222">
        <f>W165</f>
        <v>0</v>
      </c>
      <c r="M8" s="223">
        <f t="shared" ref="M8:N20" si="3">X165</f>
        <v>0</v>
      </c>
      <c r="N8" s="68">
        <f t="shared" si="3"/>
        <v>0</v>
      </c>
      <c r="O8" s="172">
        <f t="shared" ref="O8:Q20" si="4">C8+F8+I8+L8</f>
        <v>0</v>
      </c>
      <c r="P8" s="173">
        <f t="shared" si="4"/>
        <v>0</v>
      </c>
      <c r="Q8" s="68">
        <f t="shared" si="4"/>
        <v>0</v>
      </c>
      <c r="R8" s="599"/>
      <c r="T8" s="1156" t="s">
        <v>73</v>
      </c>
      <c r="U8" s="1157"/>
      <c r="V8" s="1158"/>
      <c r="W8" s="189">
        <f>C20</f>
        <v>0</v>
      </c>
      <c r="X8" s="190">
        <f>D20</f>
        <v>0</v>
      </c>
      <c r="Y8" s="104">
        <f>E20</f>
        <v>0</v>
      </c>
    </row>
    <row r="9" spans="1:25" ht="15" customHeight="1" x14ac:dyDescent="0.2">
      <c r="B9" s="63" t="s">
        <v>31</v>
      </c>
      <c r="C9" s="174">
        <f t="shared" ref="C9:C20" si="5">W46</f>
        <v>0</v>
      </c>
      <c r="D9" s="175">
        <f t="shared" si="0"/>
        <v>0</v>
      </c>
      <c r="E9" s="69">
        <f t="shared" si="0"/>
        <v>0</v>
      </c>
      <c r="F9" s="181">
        <f t="shared" ref="F9:F20" si="6">W106</f>
        <v>0</v>
      </c>
      <c r="G9" s="175">
        <f t="shared" si="1"/>
        <v>0</v>
      </c>
      <c r="H9" s="69">
        <f t="shared" si="1"/>
        <v>0</v>
      </c>
      <c r="I9" s="174">
        <f t="shared" ref="I9:I20" si="7">W136</f>
        <v>0</v>
      </c>
      <c r="J9" s="207">
        <f t="shared" si="2"/>
        <v>0</v>
      </c>
      <c r="K9" s="69">
        <f t="shared" si="2"/>
        <v>0</v>
      </c>
      <c r="L9" s="221">
        <f t="shared" ref="L9:L20" si="8">W166</f>
        <v>0</v>
      </c>
      <c r="M9" s="224">
        <f t="shared" si="3"/>
        <v>0</v>
      </c>
      <c r="N9" s="69">
        <f t="shared" si="3"/>
        <v>0</v>
      </c>
      <c r="O9" s="174">
        <f t="shared" si="4"/>
        <v>0</v>
      </c>
      <c r="P9" s="175">
        <f t="shared" si="4"/>
        <v>0</v>
      </c>
      <c r="Q9" s="69">
        <f t="shared" si="4"/>
        <v>0</v>
      </c>
      <c r="R9" s="599"/>
      <c r="T9" s="1133" t="s">
        <v>75</v>
      </c>
      <c r="U9" s="1134"/>
      <c r="V9" s="1135"/>
      <c r="W9" s="191">
        <f>F20</f>
        <v>0</v>
      </c>
      <c r="X9" s="192">
        <f>G20</f>
        <v>0</v>
      </c>
      <c r="Y9" s="105">
        <f>H20</f>
        <v>0</v>
      </c>
    </row>
    <row r="10" spans="1:25" ht="15" customHeight="1" x14ac:dyDescent="0.2">
      <c r="B10" s="63" t="s">
        <v>58</v>
      </c>
      <c r="C10" s="174">
        <f t="shared" si="5"/>
        <v>0</v>
      </c>
      <c r="D10" s="175">
        <f t="shared" si="0"/>
        <v>0</v>
      </c>
      <c r="E10" s="69">
        <f t="shared" si="0"/>
        <v>0</v>
      </c>
      <c r="F10" s="181">
        <f t="shared" si="6"/>
        <v>0</v>
      </c>
      <c r="G10" s="175">
        <f t="shared" si="1"/>
        <v>0</v>
      </c>
      <c r="H10" s="69">
        <f t="shared" si="1"/>
        <v>0</v>
      </c>
      <c r="I10" s="174">
        <f t="shared" si="7"/>
        <v>0</v>
      </c>
      <c r="J10" s="207">
        <f t="shared" si="2"/>
        <v>0</v>
      </c>
      <c r="K10" s="69">
        <f t="shared" si="2"/>
        <v>0</v>
      </c>
      <c r="L10" s="221">
        <f t="shared" si="8"/>
        <v>0</v>
      </c>
      <c r="M10" s="224">
        <f t="shared" si="3"/>
        <v>0</v>
      </c>
      <c r="N10" s="69">
        <f t="shared" si="3"/>
        <v>0</v>
      </c>
      <c r="O10" s="174">
        <f t="shared" si="4"/>
        <v>0</v>
      </c>
      <c r="P10" s="175">
        <f t="shared" si="4"/>
        <v>0</v>
      </c>
      <c r="Q10" s="69">
        <f t="shared" si="4"/>
        <v>0</v>
      </c>
      <c r="R10" s="599"/>
      <c r="T10" s="1120" t="s">
        <v>41</v>
      </c>
      <c r="U10" s="1121"/>
      <c r="V10" s="1122"/>
      <c r="W10" s="191">
        <f>I20</f>
        <v>0</v>
      </c>
      <c r="X10" s="192">
        <f>J20</f>
        <v>0</v>
      </c>
      <c r="Y10" s="105">
        <f>K20</f>
        <v>0</v>
      </c>
    </row>
    <row r="11" spans="1:25" ht="15" customHeight="1" thickBot="1" x14ac:dyDescent="0.25">
      <c r="B11" s="64" t="s">
        <v>32</v>
      </c>
      <c r="C11" s="176">
        <f t="shared" si="5"/>
        <v>0</v>
      </c>
      <c r="D11" s="177">
        <f t="shared" si="0"/>
        <v>0</v>
      </c>
      <c r="E11" s="70">
        <f t="shared" si="0"/>
        <v>0</v>
      </c>
      <c r="F11" s="182">
        <f t="shared" si="6"/>
        <v>0</v>
      </c>
      <c r="G11" s="177">
        <f t="shared" si="1"/>
        <v>0</v>
      </c>
      <c r="H11" s="70">
        <f t="shared" si="1"/>
        <v>0</v>
      </c>
      <c r="I11" s="176">
        <f t="shared" si="7"/>
        <v>0</v>
      </c>
      <c r="J11" s="208">
        <f t="shared" si="2"/>
        <v>0</v>
      </c>
      <c r="K11" s="70">
        <f t="shared" si="2"/>
        <v>0</v>
      </c>
      <c r="L11" s="220">
        <f t="shared" si="8"/>
        <v>0</v>
      </c>
      <c r="M11" s="225">
        <f t="shared" si="3"/>
        <v>0</v>
      </c>
      <c r="N11" s="70">
        <f t="shared" si="3"/>
        <v>0</v>
      </c>
      <c r="O11" s="176">
        <f t="shared" si="4"/>
        <v>0</v>
      </c>
      <c r="P11" s="177">
        <f t="shared" si="4"/>
        <v>0</v>
      </c>
      <c r="Q11" s="70">
        <f t="shared" si="4"/>
        <v>0</v>
      </c>
      <c r="R11" s="600">
        <v>1</v>
      </c>
      <c r="T11" s="1123" t="s">
        <v>68</v>
      </c>
      <c r="U11" s="1124"/>
      <c r="V11" s="1125"/>
      <c r="W11" s="193">
        <f>L20</f>
        <v>0</v>
      </c>
      <c r="X11" s="194">
        <f>M20</f>
        <v>0</v>
      </c>
      <c r="Y11" s="106">
        <f>N20</f>
        <v>0</v>
      </c>
    </row>
    <row r="12" spans="1:25" ht="15" customHeight="1" thickBot="1" x14ac:dyDescent="0.25">
      <c r="B12" s="63" t="s">
        <v>33</v>
      </c>
      <c r="C12" s="174">
        <f t="shared" si="5"/>
        <v>0</v>
      </c>
      <c r="D12" s="175">
        <f t="shared" si="0"/>
        <v>0</v>
      </c>
      <c r="E12" s="69">
        <f t="shared" si="0"/>
        <v>0</v>
      </c>
      <c r="F12" s="181">
        <f t="shared" si="6"/>
        <v>0</v>
      </c>
      <c r="G12" s="175">
        <f t="shared" si="1"/>
        <v>0</v>
      </c>
      <c r="H12" s="69">
        <f t="shared" si="1"/>
        <v>0</v>
      </c>
      <c r="I12" s="174">
        <f t="shared" si="7"/>
        <v>0</v>
      </c>
      <c r="J12" s="207">
        <f t="shared" si="2"/>
        <v>0</v>
      </c>
      <c r="K12" s="69">
        <f t="shared" si="2"/>
        <v>0</v>
      </c>
      <c r="L12" s="221">
        <f t="shared" si="8"/>
        <v>0</v>
      </c>
      <c r="M12" s="224">
        <f t="shared" si="3"/>
        <v>0</v>
      </c>
      <c r="N12" s="69">
        <f t="shared" si="3"/>
        <v>0</v>
      </c>
      <c r="O12" s="174">
        <f t="shared" si="4"/>
        <v>0</v>
      </c>
      <c r="P12" s="175">
        <f t="shared" si="4"/>
        <v>0</v>
      </c>
      <c r="Q12" s="69">
        <f t="shared" si="4"/>
        <v>0</v>
      </c>
      <c r="R12" s="599">
        <v>1</v>
      </c>
      <c r="T12" s="1150" t="s">
        <v>78</v>
      </c>
      <c r="U12" s="1151"/>
      <c r="V12" s="1152"/>
      <c r="W12" s="107">
        <f>SUM(W8:W11)</f>
        <v>0</v>
      </c>
      <c r="X12" s="103">
        <f>SUM(X8:X11)</f>
        <v>0</v>
      </c>
      <c r="Y12" s="123">
        <f>SUM(Y8:Y11)</f>
        <v>0</v>
      </c>
    </row>
    <row r="13" spans="1:25" ht="15" customHeight="1" thickBot="1" x14ac:dyDescent="0.25">
      <c r="B13" s="65" t="s">
        <v>34</v>
      </c>
      <c r="C13" s="178">
        <f t="shared" si="5"/>
        <v>0</v>
      </c>
      <c r="D13" s="179">
        <f t="shared" si="0"/>
        <v>0</v>
      </c>
      <c r="E13" s="71">
        <f t="shared" si="0"/>
        <v>0</v>
      </c>
      <c r="F13" s="183">
        <f t="shared" si="6"/>
        <v>0</v>
      </c>
      <c r="G13" s="179">
        <f t="shared" si="1"/>
        <v>0</v>
      </c>
      <c r="H13" s="71">
        <f t="shared" si="1"/>
        <v>0</v>
      </c>
      <c r="I13" s="178">
        <f t="shared" si="7"/>
        <v>0</v>
      </c>
      <c r="J13" s="209">
        <f t="shared" si="2"/>
        <v>0</v>
      </c>
      <c r="K13" s="71">
        <f t="shared" si="2"/>
        <v>0</v>
      </c>
      <c r="L13" s="226">
        <f t="shared" si="8"/>
        <v>0</v>
      </c>
      <c r="M13" s="227">
        <f t="shared" si="3"/>
        <v>0</v>
      </c>
      <c r="N13" s="71">
        <f t="shared" si="3"/>
        <v>0</v>
      </c>
      <c r="O13" s="178">
        <f t="shared" si="4"/>
        <v>0</v>
      </c>
      <c r="P13" s="179">
        <f t="shared" si="4"/>
        <v>0</v>
      </c>
      <c r="Q13" s="71">
        <f t="shared" si="4"/>
        <v>0</v>
      </c>
      <c r="R13" s="601">
        <v>1</v>
      </c>
      <c r="U13" s="1"/>
      <c r="V13" s="1"/>
    </row>
    <row r="14" spans="1:25" ht="15" customHeight="1" x14ac:dyDescent="0.2">
      <c r="B14" s="63" t="s">
        <v>35</v>
      </c>
      <c r="C14" s="174">
        <f t="shared" si="5"/>
        <v>0</v>
      </c>
      <c r="D14" s="175">
        <f t="shared" si="0"/>
        <v>0</v>
      </c>
      <c r="E14" s="69">
        <f t="shared" si="0"/>
        <v>0</v>
      </c>
      <c r="F14" s="181">
        <f t="shared" si="6"/>
        <v>0</v>
      </c>
      <c r="G14" s="175">
        <f t="shared" si="1"/>
        <v>0</v>
      </c>
      <c r="H14" s="69">
        <f t="shared" si="1"/>
        <v>0</v>
      </c>
      <c r="I14" s="174">
        <f t="shared" si="7"/>
        <v>0</v>
      </c>
      <c r="J14" s="207">
        <f t="shared" si="2"/>
        <v>0</v>
      </c>
      <c r="K14" s="69">
        <f t="shared" si="2"/>
        <v>0</v>
      </c>
      <c r="L14" s="221">
        <f t="shared" si="8"/>
        <v>0</v>
      </c>
      <c r="M14" s="224">
        <f t="shared" si="3"/>
        <v>0</v>
      </c>
      <c r="N14" s="69">
        <f t="shared" si="3"/>
        <v>0</v>
      </c>
      <c r="O14" s="174">
        <f t="shared" si="4"/>
        <v>0</v>
      </c>
      <c r="P14" s="175">
        <f t="shared" si="4"/>
        <v>0</v>
      </c>
      <c r="Q14" s="69">
        <f t="shared" si="4"/>
        <v>0</v>
      </c>
      <c r="R14" s="600"/>
      <c r="T14" s="1166" t="s">
        <v>79</v>
      </c>
      <c r="U14" s="1167"/>
      <c r="V14" s="1167"/>
      <c r="W14" s="1167"/>
      <c r="X14" s="1167"/>
      <c r="Y14" s="1168"/>
    </row>
    <row r="15" spans="1:25" ht="15" customHeight="1" thickBot="1" x14ac:dyDescent="0.25">
      <c r="B15" s="63" t="s">
        <v>36</v>
      </c>
      <c r="C15" s="174">
        <f t="shared" si="5"/>
        <v>0</v>
      </c>
      <c r="D15" s="175">
        <f t="shared" si="0"/>
        <v>0</v>
      </c>
      <c r="E15" s="69">
        <f t="shared" si="0"/>
        <v>0</v>
      </c>
      <c r="F15" s="181">
        <f t="shared" si="6"/>
        <v>0</v>
      </c>
      <c r="G15" s="175">
        <f t="shared" si="1"/>
        <v>0</v>
      </c>
      <c r="H15" s="69">
        <f t="shared" si="1"/>
        <v>0</v>
      </c>
      <c r="I15" s="174">
        <f t="shared" si="7"/>
        <v>0</v>
      </c>
      <c r="J15" s="207">
        <f t="shared" si="2"/>
        <v>0</v>
      </c>
      <c r="K15" s="69">
        <f t="shared" si="2"/>
        <v>0</v>
      </c>
      <c r="L15" s="221">
        <f t="shared" si="8"/>
        <v>0</v>
      </c>
      <c r="M15" s="224">
        <f t="shared" si="3"/>
        <v>0</v>
      </c>
      <c r="N15" s="69">
        <f t="shared" si="3"/>
        <v>0</v>
      </c>
      <c r="O15" s="174">
        <f t="shared" si="4"/>
        <v>0</v>
      </c>
      <c r="P15" s="175">
        <f t="shared" si="4"/>
        <v>0</v>
      </c>
      <c r="Q15" s="69">
        <f t="shared" si="4"/>
        <v>0</v>
      </c>
      <c r="R15" s="599"/>
      <c r="T15" s="1169"/>
      <c r="U15" s="1170"/>
      <c r="V15" s="1170"/>
      <c r="W15" s="1170"/>
      <c r="X15" s="1170"/>
      <c r="Y15" s="1171"/>
    </row>
    <row r="16" spans="1:25" ht="15" customHeight="1" x14ac:dyDescent="0.2">
      <c r="B16" s="63" t="s">
        <v>37</v>
      </c>
      <c r="C16" s="174">
        <f t="shared" si="5"/>
        <v>0</v>
      </c>
      <c r="D16" s="175">
        <f t="shared" si="0"/>
        <v>0</v>
      </c>
      <c r="E16" s="69">
        <f t="shared" si="0"/>
        <v>0</v>
      </c>
      <c r="F16" s="181">
        <f t="shared" si="6"/>
        <v>0</v>
      </c>
      <c r="G16" s="175">
        <f t="shared" si="1"/>
        <v>0</v>
      </c>
      <c r="H16" s="69">
        <f t="shared" si="1"/>
        <v>0</v>
      </c>
      <c r="I16" s="174">
        <f t="shared" si="7"/>
        <v>0</v>
      </c>
      <c r="J16" s="207">
        <f t="shared" si="2"/>
        <v>0</v>
      </c>
      <c r="K16" s="69">
        <f t="shared" si="2"/>
        <v>0</v>
      </c>
      <c r="L16" s="221">
        <f t="shared" si="8"/>
        <v>0</v>
      </c>
      <c r="M16" s="224">
        <f t="shared" si="3"/>
        <v>0</v>
      </c>
      <c r="N16" s="69">
        <f t="shared" si="3"/>
        <v>0</v>
      </c>
      <c r="O16" s="178">
        <f t="shared" si="4"/>
        <v>0</v>
      </c>
      <c r="P16" s="179">
        <f t="shared" si="4"/>
        <v>0</v>
      </c>
      <c r="Q16" s="71">
        <f t="shared" si="4"/>
        <v>0</v>
      </c>
      <c r="R16" s="601"/>
      <c r="T16" s="1172" t="str">
        <f>CONCATENATE($U$2-1,"  ",$V$2,"  ",$W$2-1)</f>
        <v>2009  ~  2010</v>
      </c>
      <c r="U16" s="1173"/>
      <c r="V16" s="1173"/>
      <c r="W16" s="498"/>
      <c r="X16" s="499"/>
      <c r="Y16" s="214">
        <f>SUM(W16:X16)</f>
        <v>0</v>
      </c>
    </row>
    <row r="17" spans="2:25" ht="15" customHeight="1" x14ac:dyDescent="0.2">
      <c r="B17" s="64" t="s">
        <v>38</v>
      </c>
      <c r="C17" s="176">
        <f t="shared" si="5"/>
        <v>0</v>
      </c>
      <c r="D17" s="177">
        <f t="shared" si="0"/>
        <v>0</v>
      </c>
      <c r="E17" s="70">
        <f t="shared" si="0"/>
        <v>0</v>
      </c>
      <c r="F17" s="182">
        <f t="shared" si="6"/>
        <v>0</v>
      </c>
      <c r="G17" s="177">
        <f t="shared" si="1"/>
        <v>0</v>
      </c>
      <c r="H17" s="70">
        <f t="shared" si="1"/>
        <v>0</v>
      </c>
      <c r="I17" s="176">
        <f t="shared" si="7"/>
        <v>0</v>
      </c>
      <c r="J17" s="208">
        <f t="shared" si="2"/>
        <v>0</v>
      </c>
      <c r="K17" s="70">
        <f t="shared" si="2"/>
        <v>0</v>
      </c>
      <c r="L17" s="220">
        <f t="shared" si="8"/>
        <v>0</v>
      </c>
      <c r="M17" s="225">
        <f t="shared" si="3"/>
        <v>0</v>
      </c>
      <c r="N17" s="70">
        <f t="shared" si="3"/>
        <v>0</v>
      </c>
      <c r="O17" s="174">
        <f t="shared" si="4"/>
        <v>0</v>
      </c>
      <c r="P17" s="175">
        <f t="shared" si="4"/>
        <v>0</v>
      </c>
      <c r="Q17" s="69">
        <f t="shared" si="4"/>
        <v>0</v>
      </c>
      <c r="R17" s="599">
        <v>1</v>
      </c>
      <c r="T17" s="1174" t="str">
        <f>CONCATENATE($U$2-2,"  ",$V$2,"  ",$W$2-2)</f>
        <v>2008  ~  2009</v>
      </c>
      <c r="U17" s="1175"/>
      <c r="V17" s="1175"/>
      <c r="W17" s="494"/>
      <c r="X17" s="495"/>
      <c r="Y17" s="212">
        <f>SUM(W17:X17)</f>
        <v>0</v>
      </c>
    </row>
    <row r="18" spans="2:25" ht="15" customHeight="1" x14ac:dyDescent="0.2">
      <c r="B18" s="63" t="s">
        <v>39</v>
      </c>
      <c r="C18" s="174">
        <f t="shared" si="5"/>
        <v>0</v>
      </c>
      <c r="D18" s="175">
        <f t="shared" si="0"/>
        <v>0</v>
      </c>
      <c r="E18" s="69">
        <f t="shared" si="0"/>
        <v>0</v>
      </c>
      <c r="F18" s="181">
        <f t="shared" si="6"/>
        <v>0</v>
      </c>
      <c r="G18" s="175">
        <f t="shared" si="1"/>
        <v>0</v>
      </c>
      <c r="H18" s="69">
        <f t="shared" si="1"/>
        <v>0</v>
      </c>
      <c r="I18" s="174">
        <f t="shared" si="7"/>
        <v>0</v>
      </c>
      <c r="J18" s="207">
        <f t="shared" si="2"/>
        <v>0</v>
      </c>
      <c r="K18" s="69">
        <f t="shared" si="2"/>
        <v>0</v>
      </c>
      <c r="L18" s="221">
        <f t="shared" si="8"/>
        <v>0</v>
      </c>
      <c r="M18" s="224">
        <f t="shared" si="3"/>
        <v>0</v>
      </c>
      <c r="N18" s="69">
        <f t="shared" si="3"/>
        <v>0</v>
      </c>
      <c r="O18" s="174">
        <f t="shared" si="4"/>
        <v>0</v>
      </c>
      <c r="P18" s="175">
        <f t="shared" si="4"/>
        <v>0</v>
      </c>
      <c r="Q18" s="69">
        <f t="shared" si="4"/>
        <v>0</v>
      </c>
      <c r="R18" s="599"/>
      <c r="T18" s="1174" t="str">
        <f>CONCATENATE($U$2-3,"  ",$V$2,"  ",$W$2-3)</f>
        <v>2007  ~  2008</v>
      </c>
      <c r="U18" s="1175"/>
      <c r="V18" s="1175"/>
      <c r="W18" s="494"/>
      <c r="X18" s="495"/>
      <c r="Y18" s="212">
        <f>SUM(W18:X18)</f>
        <v>0</v>
      </c>
    </row>
    <row r="19" spans="2:25" ht="15" customHeight="1" thickBot="1" x14ac:dyDescent="0.25">
      <c r="B19" s="63" t="s">
        <v>40</v>
      </c>
      <c r="C19" s="174">
        <f t="shared" si="5"/>
        <v>0</v>
      </c>
      <c r="D19" s="175">
        <f t="shared" si="0"/>
        <v>0</v>
      </c>
      <c r="E19" s="69">
        <f t="shared" si="0"/>
        <v>0</v>
      </c>
      <c r="F19" s="181">
        <f t="shared" si="6"/>
        <v>0</v>
      </c>
      <c r="G19" s="175">
        <f t="shared" si="1"/>
        <v>0</v>
      </c>
      <c r="H19" s="69">
        <f t="shared" si="1"/>
        <v>0</v>
      </c>
      <c r="I19" s="199">
        <f t="shared" si="7"/>
        <v>0</v>
      </c>
      <c r="J19" s="210">
        <f t="shared" si="2"/>
        <v>0</v>
      </c>
      <c r="K19" s="69">
        <f t="shared" si="2"/>
        <v>0</v>
      </c>
      <c r="L19" s="221">
        <f t="shared" si="8"/>
        <v>0</v>
      </c>
      <c r="M19" s="224">
        <f t="shared" si="3"/>
        <v>0</v>
      </c>
      <c r="N19" s="69">
        <f t="shared" si="3"/>
        <v>0</v>
      </c>
      <c r="O19" s="174">
        <f t="shared" si="4"/>
        <v>0</v>
      </c>
      <c r="P19" s="175">
        <f t="shared" si="4"/>
        <v>0</v>
      </c>
      <c r="Q19" s="69">
        <f t="shared" si="4"/>
        <v>0</v>
      </c>
      <c r="R19" s="599"/>
      <c r="T19" s="1159" t="str">
        <f>CONCATENATE($U$2-4,"  ",$V$2,"  ",$W$2-4)</f>
        <v>2006  ~  2007</v>
      </c>
      <c r="U19" s="1160"/>
      <c r="V19" s="1160"/>
      <c r="W19" s="496"/>
      <c r="X19" s="497"/>
      <c r="Y19" s="213">
        <f>SUM(W19:X19)</f>
        <v>0</v>
      </c>
    </row>
    <row r="20" spans="2:25" ht="15" customHeight="1" thickBot="1" x14ac:dyDescent="0.25">
      <c r="B20" s="78" t="s">
        <v>29</v>
      </c>
      <c r="C20" s="55">
        <f t="shared" si="5"/>
        <v>0</v>
      </c>
      <c r="D20" s="61">
        <f t="shared" si="0"/>
        <v>0</v>
      </c>
      <c r="E20" s="57">
        <f t="shared" si="0"/>
        <v>0</v>
      </c>
      <c r="F20" s="79">
        <f t="shared" si="6"/>
        <v>0</v>
      </c>
      <c r="G20" s="61">
        <f t="shared" si="1"/>
        <v>0</v>
      </c>
      <c r="H20" s="57">
        <f t="shared" si="1"/>
        <v>0</v>
      </c>
      <c r="I20" s="79">
        <f t="shared" si="7"/>
        <v>0</v>
      </c>
      <c r="J20" s="61">
        <f t="shared" si="2"/>
        <v>0</v>
      </c>
      <c r="K20" s="57">
        <f t="shared" si="2"/>
        <v>0</v>
      </c>
      <c r="L20" s="79">
        <f t="shared" si="8"/>
        <v>0</v>
      </c>
      <c r="M20" s="61">
        <f t="shared" si="3"/>
        <v>0</v>
      </c>
      <c r="N20" s="57">
        <f t="shared" si="3"/>
        <v>0</v>
      </c>
      <c r="O20" s="55">
        <f t="shared" si="4"/>
        <v>0</v>
      </c>
      <c r="P20" s="61">
        <f t="shared" si="4"/>
        <v>0</v>
      </c>
      <c r="Q20" s="122">
        <f t="shared" si="4"/>
        <v>0</v>
      </c>
      <c r="R20" s="647">
        <f>SUM(R8:R19)</f>
        <v>4</v>
      </c>
      <c r="T20" s="1136" t="s">
        <v>84</v>
      </c>
      <c r="U20" s="1137"/>
      <c r="V20" s="1210"/>
      <c r="W20" s="491">
        <f>SUM(W16:W19)+W12</f>
        <v>0</v>
      </c>
      <c r="X20" s="492">
        <f>SUM(X16:X19)+X12</f>
        <v>0</v>
      </c>
      <c r="Y20" s="493">
        <f>SUM(Y16:Y19)+Y12</f>
        <v>0</v>
      </c>
    </row>
    <row r="21" spans="2:25" s="24" customFormat="1" ht="15" customHeight="1" thickBot="1" x14ac:dyDescent="0.25">
      <c r="B21" s="645"/>
      <c r="C21" s="12"/>
      <c r="D21" s="23"/>
      <c r="E21" s="646"/>
      <c r="F21" s="12"/>
      <c r="G21" s="23"/>
      <c r="H21" s="646"/>
      <c r="I21" s="12"/>
      <c r="J21" s="23"/>
      <c r="K21" s="646"/>
      <c r="L21" s="12"/>
      <c r="M21" s="23"/>
      <c r="N21" s="646"/>
      <c r="O21" s="12"/>
      <c r="P21" s="23"/>
      <c r="Q21" s="646"/>
      <c r="R21" s="139"/>
      <c r="T21" s="642"/>
      <c r="U21" s="643"/>
      <c r="V21" s="643"/>
      <c r="W21" s="640"/>
      <c r="X21" s="641"/>
      <c r="Y21" s="644"/>
    </row>
    <row r="22" spans="2:25" ht="15" customHeight="1" x14ac:dyDescent="0.2">
      <c r="B22" s="442" t="s">
        <v>30</v>
      </c>
      <c r="C22" s="447">
        <f>C8</f>
        <v>0</v>
      </c>
      <c r="D22" s="449">
        <f t="shared" ref="D22:R22" si="9">D8</f>
        <v>0</v>
      </c>
      <c r="E22" s="456">
        <f t="shared" si="9"/>
        <v>0</v>
      </c>
      <c r="F22" s="455">
        <f t="shared" si="9"/>
        <v>0</v>
      </c>
      <c r="G22" s="449">
        <f t="shared" si="9"/>
        <v>0</v>
      </c>
      <c r="H22" s="456">
        <f t="shared" si="9"/>
        <v>0</v>
      </c>
      <c r="I22" s="455">
        <f t="shared" si="9"/>
        <v>0</v>
      </c>
      <c r="J22" s="449">
        <f t="shared" si="9"/>
        <v>0</v>
      </c>
      <c r="K22" s="456">
        <f t="shared" si="9"/>
        <v>0</v>
      </c>
      <c r="L22" s="455">
        <f t="shared" si="9"/>
        <v>0</v>
      </c>
      <c r="M22" s="449">
        <f t="shared" si="9"/>
        <v>0</v>
      </c>
      <c r="N22" s="456">
        <f t="shared" si="9"/>
        <v>0</v>
      </c>
      <c r="O22" s="455">
        <f t="shared" si="9"/>
        <v>0</v>
      </c>
      <c r="P22" s="449">
        <f t="shared" si="9"/>
        <v>0</v>
      </c>
      <c r="Q22" s="456">
        <f t="shared" si="9"/>
        <v>0</v>
      </c>
      <c r="R22" s="691">
        <f t="shared" si="9"/>
        <v>0</v>
      </c>
      <c r="S22" s="482"/>
      <c r="T22" s="482"/>
      <c r="U22" s="482"/>
      <c r="V22" s="24"/>
      <c r="W22" s="482"/>
      <c r="X22" s="482"/>
      <c r="Y22" s="482"/>
    </row>
    <row r="23" spans="2:25" ht="15" customHeight="1" thickBot="1" x14ac:dyDescent="0.25">
      <c r="B23" s="443" t="s">
        <v>31</v>
      </c>
      <c r="C23" s="461">
        <f t="shared" ref="C23:R33" si="10">C9+C22</f>
        <v>0</v>
      </c>
      <c r="D23" s="450">
        <f t="shared" si="10"/>
        <v>0</v>
      </c>
      <c r="E23" s="457">
        <f t="shared" si="10"/>
        <v>0</v>
      </c>
      <c r="F23" s="448">
        <f t="shared" si="10"/>
        <v>0</v>
      </c>
      <c r="G23" s="450">
        <f t="shared" si="10"/>
        <v>0</v>
      </c>
      <c r="H23" s="457">
        <f t="shared" si="10"/>
        <v>0</v>
      </c>
      <c r="I23" s="448">
        <f t="shared" si="10"/>
        <v>0</v>
      </c>
      <c r="J23" s="450">
        <f t="shared" si="10"/>
        <v>0</v>
      </c>
      <c r="K23" s="457">
        <f t="shared" si="10"/>
        <v>0</v>
      </c>
      <c r="L23" s="448">
        <f t="shared" si="10"/>
        <v>0</v>
      </c>
      <c r="M23" s="450">
        <f t="shared" si="10"/>
        <v>0</v>
      </c>
      <c r="N23" s="457">
        <f t="shared" si="10"/>
        <v>0</v>
      </c>
      <c r="O23" s="448">
        <f t="shared" si="10"/>
        <v>0</v>
      </c>
      <c r="P23" s="450">
        <f t="shared" si="10"/>
        <v>0</v>
      </c>
      <c r="Q23" s="457">
        <f t="shared" si="10"/>
        <v>0</v>
      </c>
      <c r="R23" s="692">
        <f t="shared" si="10"/>
        <v>0</v>
      </c>
      <c r="S23" s="482"/>
      <c r="T23" s="482"/>
      <c r="U23" s="482"/>
      <c r="V23" s="24"/>
      <c r="W23" s="482"/>
      <c r="X23" s="482"/>
      <c r="Y23" s="482"/>
    </row>
    <row r="24" spans="2:25" ht="15" customHeight="1" thickBot="1" x14ac:dyDescent="0.25">
      <c r="B24" s="443" t="s">
        <v>92</v>
      </c>
      <c r="C24" s="462">
        <f t="shared" si="10"/>
        <v>0</v>
      </c>
      <c r="D24" s="452">
        <f t="shared" si="10"/>
        <v>0</v>
      </c>
      <c r="E24" s="595">
        <f t="shared" si="10"/>
        <v>0</v>
      </c>
      <c r="F24" s="451">
        <f t="shared" si="10"/>
        <v>0</v>
      </c>
      <c r="G24" s="452">
        <f t="shared" si="10"/>
        <v>0</v>
      </c>
      <c r="H24" s="595">
        <f t="shared" si="10"/>
        <v>0</v>
      </c>
      <c r="I24" s="451">
        <f t="shared" si="10"/>
        <v>0</v>
      </c>
      <c r="J24" s="452">
        <f t="shared" si="10"/>
        <v>0</v>
      </c>
      <c r="K24" s="595">
        <f t="shared" si="10"/>
        <v>0</v>
      </c>
      <c r="L24" s="451">
        <f t="shared" si="10"/>
        <v>0</v>
      </c>
      <c r="M24" s="452">
        <f t="shared" si="10"/>
        <v>0</v>
      </c>
      <c r="N24" s="595">
        <f t="shared" si="10"/>
        <v>0</v>
      </c>
      <c r="O24" s="451">
        <f t="shared" si="10"/>
        <v>0</v>
      </c>
      <c r="P24" s="452">
        <f t="shared" si="10"/>
        <v>0</v>
      </c>
      <c r="Q24" s="595">
        <f t="shared" si="10"/>
        <v>0</v>
      </c>
      <c r="R24" s="689">
        <f t="shared" si="10"/>
        <v>0</v>
      </c>
      <c r="S24" s="482"/>
      <c r="T24" s="1161" t="s">
        <v>103</v>
      </c>
      <c r="U24" s="1162"/>
      <c r="V24" s="1162"/>
      <c r="W24" s="1139"/>
      <c r="X24" s="1139"/>
      <c r="Y24" s="1140"/>
    </row>
    <row r="25" spans="2:25" ht="15" customHeight="1" thickBot="1" x14ac:dyDescent="0.25">
      <c r="B25" s="444" t="s">
        <v>32</v>
      </c>
      <c r="C25" s="461">
        <f t="shared" si="10"/>
        <v>0</v>
      </c>
      <c r="D25" s="450">
        <f t="shared" si="10"/>
        <v>0</v>
      </c>
      <c r="E25" s="457">
        <f t="shared" si="10"/>
        <v>0</v>
      </c>
      <c r="F25" s="448">
        <f t="shared" si="10"/>
        <v>0</v>
      </c>
      <c r="G25" s="450">
        <f t="shared" si="10"/>
        <v>0</v>
      </c>
      <c r="H25" s="457">
        <f t="shared" si="10"/>
        <v>0</v>
      </c>
      <c r="I25" s="448">
        <f t="shared" si="10"/>
        <v>0</v>
      </c>
      <c r="J25" s="450">
        <f t="shared" si="10"/>
        <v>0</v>
      </c>
      <c r="K25" s="457">
        <f t="shared" si="10"/>
        <v>0</v>
      </c>
      <c r="L25" s="448">
        <f t="shared" si="10"/>
        <v>0</v>
      </c>
      <c r="M25" s="450">
        <f t="shared" si="10"/>
        <v>0</v>
      </c>
      <c r="N25" s="457">
        <f t="shared" si="10"/>
        <v>0</v>
      </c>
      <c r="O25" s="448">
        <f t="shared" si="10"/>
        <v>0</v>
      </c>
      <c r="P25" s="450">
        <f t="shared" si="10"/>
        <v>0</v>
      </c>
      <c r="Q25" s="457">
        <f t="shared" si="10"/>
        <v>0</v>
      </c>
      <c r="R25" s="692">
        <f t="shared" si="10"/>
        <v>1</v>
      </c>
      <c r="S25" s="482"/>
      <c r="T25" s="1141">
        <f>N2</f>
        <v>40633</v>
      </c>
      <c r="U25" s="1154"/>
      <c r="V25" s="1155"/>
      <c r="W25" s="188" t="s">
        <v>6</v>
      </c>
      <c r="X25" s="185" t="s">
        <v>4</v>
      </c>
      <c r="Y25" s="67" t="s">
        <v>28</v>
      </c>
    </row>
    <row r="26" spans="2:25" ht="15" customHeight="1" x14ac:dyDescent="0.2">
      <c r="B26" s="443" t="s">
        <v>33</v>
      </c>
      <c r="C26" s="461">
        <f t="shared" si="10"/>
        <v>0</v>
      </c>
      <c r="D26" s="450">
        <f t="shared" si="10"/>
        <v>0</v>
      </c>
      <c r="E26" s="457">
        <f t="shared" si="10"/>
        <v>0</v>
      </c>
      <c r="F26" s="448">
        <f t="shared" si="10"/>
        <v>0</v>
      </c>
      <c r="G26" s="450">
        <f t="shared" si="10"/>
        <v>0</v>
      </c>
      <c r="H26" s="457">
        <f t="shared" si="10"/>
        <v>0</v>
      </c>
      <c r="I26" s="448">
        <f t="shared" si="10"/>
        <v>0</v>
      </c>
      <c r="J26" s="450">
        <f t="shared" si="10"/>
        <v>0</v>
      </c>
      <c r="K26" s="457">
        <f t="shared" si="10"/>
        <v>0</v>
      </c>
      <c r="L26" s="448">
        <f t="shared" si="10"/>
        <v>0</v>
      </c>
      <c r="M26" s="450">
        <f t="shared" si="10"/>
        <v>0</v>
      </c>
      <c r="N26" s="457">
        <f t="shared" si="10"/>
        <v>0</v>
      </c>
      <c r="O26" s="448">
        <f t="shared" si="10"/>
        <v>0</v>
      </c>
      <c r="P26" s="450">
        <f t="shared" si="10"/>
        <v>0</v>
      </c>
      <c r="Q26" s="457">
        <f t="shared" si="10"/>
        <v>0</v>
      </c>
      <c r="R26" s="692">
        <f t="shared" si="10"/>
        <v>2</v>
      </c>
      <c r="S26" s="482"/>
      <c r="T26" s="1156" t="s">
        <v>73</v>
      </c>
      <c r="U26" s="1157"/>
      <c r="V26" s="1158"/>
      <c r="W26" s="189">
        <f>C33-C30</f>
        <v>0</v>
      </c>
      <c r="X26" s="190">
        <f>D33-D30</f>
        <v>0</v>
      </c>
      <c r="Y26" s="104">
        <f>E33-E30</f>
        <v>0</v>
      </c>
    </row>
    <row r="27" spans="2:25" ht="15" customHeight="1" x14ac:dyDescent="0.2">
      <c r="B27" s="445" t="s">
        <v>94</v>
      </c>
      <c r="C27" s="461">
        <f t="shared" si="10"/>
        <v>0</v>
      </c>
      <c r="D27" s="450">
        <f t="shared" si="10"/>
        <v>0</v>
      </c>
      <c r="E27" s="596">
        <f t="shared" si="10"/>
        <v>0</v>
      </c>
      <c r="F27" s="448">
        <f t="shared" si="10"/>
        <v>0</v>
      </c>
      <c r="G27" s="450">
        <f t="shared" si="10"/>
        <v>0</v>
      </c>
      <c r="H27" s="596">
        <f t="shared" si="10"/>
        <v>0</v>
      </c>
      <c r="I27" s="448">
        <f t="shared" si="10"/>
        <v>0</v>
      </c>
      <c r="J27" s="450">
        <f t="shared" si="10"/>
        <v>0</v>
      </c>
      <c r="K27" s="596">
        <f t="shared" si="10"/>
        <v>0</v>
      </c>
      <c r="L27" s="448">
        <f t="shared" si="10"/>
        <v>0</v>
      </c>
      <c r="M27" s="450">
        <f t="shared" si="10"/>
        <v>0</v>
      </c>
      <c r="N27" s="596">
        <f t="shared" si="10"/>
        <v>0</v>
      </c>
      <c r="O27" s="448">
        <f t="shared" si="10"/>
        <v>0</v>
      </c>
      <c r="P27" s="450">
        <f t="shared" si="10"/>
        <v>0</v>
      </c>
      <c r="Q27" s="596">
        <f t="shared" si="10"/>
        <v>0</v>
      </c>
      <c r="R27" s="688">
        <f t="shared" si="10"/>
        <v>3</v>
      </c>
      <c r="S27" s="482"/>
      <c r="T27" s="1133" t="s">
        <v>75</v>
      </c>
      <c r="U27" s="1134"/>
      <c r="V27" s="1135"/>
      <c r="W27" s="191">
        <f>F33-F30</f>
        <v>0</v>
      </c>
      <c r="X27" s="192">
        <f>G33-G30</f>
        <v>0</v>
      </c>
      <c r="Y27" s="105">
        <f>H33-H30</f>
        <v>0</v>
      </c>
    </row>
    <row r="28" spans="2:25" ht="15" customHeight="1" x14ac:dyDescent="0.2">
      <c r="B28" s="443" t="s">
        <v>35</v>
      </c>
      <c r="C28" s="463">
        <f t="shared" si="10"/>
        <v>0</v>
      </c>
      <c r="D28" s="454">
        <f t="shared" si="10"/>
        <v>0</v>
      </c>
      <c r="E28" s="459">
        <f t="shared" si="10"/>
        <v>0</v>
      </c>
      <c r="F28" s="453">
        <f t="shared" si="10"/>
        <v>0</v>
      </c>
      <c r="G28" s="454">
        <f t="shared" si="10"/>
        <v>0</v>
      </c>
      <c r="H28" s="459">
        <f t="shared" si="10"/>
        <v>0</v>
      </c>
      <c r="I28" s="453">
        <f t="shared" si="10"/>
        <v>0</v>
      </c>
      <c r="J28" s="454">
        <f t="shared" si="10"/>
        <v>0</v>
      </c>
      <c r="K28" s="459">
        <f t="shared" si="10"/>
        <v>0</v>
      </c>
      <c r="L28" s="453">
        <f t="shared" si="10"/>
        <v>0</v>
      </c>
      <c r="M28" s="454">
        <f t="shared" si="10"/>
        <v>0</v>
      </c>
      <c r="N28" s="459">
        <f t="shared" si="10"/>
        <v>0</v>
      </c>
      <c r="O28" s="453">
        <f t="shared" si="10"/>
        <v>0</v>
      </c>
      <c r="P28" s="454">
        <f t="shared" si="10"/>
        <v>0</v>
      </c>
      <c r="Q28" s="459">
        <f t="shared" si="10"/>
        <v>0</v>
      </c>
      <c r="R28" s="693">
        <f t="shared" si="10"/>
        <v>3</v>
      </c>
      <c r="S28" s="482"/>
      <c r="T28" s="1120" t="s">
        <v>41</v>
      </c>
      <c r="U28" s="1121"/>
      <c r="V28" s="1122"/>
      <c r="W28" s="191">
        <f>I33-I30</f>
        <v>0</v>
      </c>
      <c r="X28" s="192">
        <f>J33-J30</f>
        <v>0</v>
      </c>
      <c r="Y28" s="105">
        <f>K33-K30</f>
        <v>0</v>
      </c>
    </row>
    <row r="29" spans="2:25" ht="15" customHeight="1" thickBot="1" x14ac:dyDescent="0.25">
      <c r="B29" s="443" t="s">
        <v>36</v>
      </c>
      <c r="C29" s="461">
        <f t="shared" si="10"/>
        <v>0</v>
      </c>
      <c r="D29" s="450">
        <f t="shared" si="10"/>
        <v>0</v>
      </c>
      <c r="E29" s="457">
        <f t="shared" si="10"/>
        <v>0</v>
      </c>
      <c r="F29" s="448">
        <f t="shared" si="10"/>
        <v>0</v>
      </c>
      <c r="G29" s="450">
        <f t="shared" si="10"/>
        <v>0</v>
      </c>
      <c r="H29" s="457">
        <f t="shared" si="10"/>
        <v>0</v>
      </c>
      <c r="I29" s="448">
        <f t="shared" si="10"/>
        <v>0</v>
      </c>
      <c r="J29" s="450">
        <f t="shared" si="10"/>
        <v>0</v>
      </c>
      <c r="K29" s="457">
        <f t="shared" si="10"/>
        <v>0</v>
      </c>
      <c r="L29" s="448">
        <f t="shared" si="10"/>
        <v>0</v>
      </c>
      <c r="M29" s="450">
        <f t="shared" si="10"/>
        <v>0</v>
      </c>
      <c r="N29" s="457">
        <f t="shared" si="10"/>
        <v>0</v>
      </c>
      <c r="O29" s="448">
        <f t="shared" si="10"/>
        <v>0</v>
      </c>
      <c r="P29" s="450">
        <f t="shared" si="10"/>
        <v>0</v>
      </c>
      <c r="Q29" s="457">
        <f t="shared" si="10"/>
        <v>0</v>
      </c>
      <c r="R29" s="692">
        <f t="shared" si="10"/>
        <v>3</v>
      </c>
      <c r="S29" s="482"/>
      <c r="T29" s="1123" t="s">
        <v>68</v>
      </c>
      <c r="U29" s="1124"/>
      <c r="V29" s="1125"/>
      <c r="W29" s="193">
        <f>L33-L30</f>
        <v>0</v>
      </c>
      <c r="X29" s="194">
        <f>M33-M30</f>
        <v>0</v>
      </c>
      <c r="Y29" s="106">
        <f>N33-N30</f>
        <v>0</v>
      </c>
    </row>
    <row r="30" spans="2:25" ht="15" customHeight="1" thickBot="1" x14ac:dyDescent="0.25">
      <c r="B30" s="443" t="s">
        <v>93</v>
      </c>
      <c r="C30" s="462">
        <f t="shared" si="10"/>
        <v>0</v>
      </c>
      <c r="D30" s="452">
        <f t="shared" si="10"/>
        <v>0</v>
      </c>
      <c r="E30" s="595">
        <f t="shared" si="10"/>
        <v>0</v>
      </c>
      <c r="F30" s="451">
        <f t="shared" si="10"/>
        <v>0</v>
      </c>
      <c r="G30" s="452">
        <f t="shared" si="10"/>
        <v>0</v>
      </c>
      <c r="H30" s="595">
        <f t="shared" si="10"/>
        <v>0</v>
      </c>
      <c r="I30" s="451">
        <f t="shared" si="10"/>
        <v>0</v>
      </c>
      <c r="J30" s="452">
        <f t="shared" si="10"/>
        <v>0</v>
      </c>
      <c r="K30" s="595">
        <f t="shared" si="10"/>
        <v>0</v>
      </c>
      <c r="L30" s="451">
        <f t="shared" si="10"/>
        <v>0</v>
      </c>
      <c r="M30" s="452">
        <f t="shared" si="10"/>
        <v>0</v>
      </c>
      <c r="N30" s="595">
        <f t="shared" si="10"/>
        <v>0</v>
      </c>
      <c r="O30" s="451">
        <f t="shared" si="10"/>
        <v>0</v>
      </c>
      <c r="P30" s="452">
        <f t="shared" si="10"/>
        <v>0</v>
      </c>
      <c r="Q30" s="595">
        <f t="shared" si="10"/>
        <v>0</v>
      </c>
      <c r="R30" s="689">
        <f t="shared" si="10"/>
        <v>3</v>
      </c>
      <c r="S30" s="482"/>
      <c r="T30" s="1150" t="s">
        <v>78</v>
      </c>
      <c r="U30" s="1151"/>
      <c r="V30" s="1152"/>
      <c r="W30" s="107">
        <f>SUM(W26:W29)</f>
        <v>0</v>
      </c>
      <c r="X30" s="103">
        <f>SUM(X26:X29)</f>
        <v>0</v>
      </c>
      <c r="Y30" s="123">
        <f>SUM(Y26:Y29)</f>
        <v>0</v>
      </c>
    </row>
    <row r="31" spans="2:25" ht="15" customHeight="1" x14ac:dyDescent="0.2">
      <c r="B31" s="444" t="s">
        <v>38</v>
      </c>
      <c r="C31" s="461">
        <f t="shared" si="10"/>
        <v>0</v>
      </c>
      <c r="D31" s="450">
        <f t="shared" si="10"/>
        <v>0</v>
      </c>
      <c r="E31" s="457">
        <f t="shared" si="10"/>
        <v>0</v>
      </c>
      <c r="F31" s="448">
        <f t="shared" si="10"/>
        <v>0</v>
      </c>
      <c r="G31" s="450">
        <f t="shared" si="10"/>
        <v>0</v>
      </c>
      <c r="H31" s="457">
        <f t="shared" si="10"/>
        <v>0</v>
      </c>
      <c r="I31" s="448">
        <f t="shared" si="10"/>
        <v>0</v>
      </c>
      <c r="J31" s="450">
        <f t="shared" si="10"/>
        <v>0</v>
      </c>
      <c r="K31" s="457">
        <f t="shared" si="10"/>
        <v>0</v>
      </c>
      <c r="L31" s="448">
        <f t="shared" si="10"/>
        <v>0</v>
      </c>
      <c r="M31" s="450">
        <f t="shared" si="10"/>
        <v>0</v>
      </c>
      <c r="N31" s="457">
        <f t="shared" si="10"/>
        <v>0</v>
      </c>
      <c r="O31" s="448">
        <f t="shared" si="10"/>
        <v>0</v>
      </c>
      <c r="P31" s="450">
        <f t="shared" si="10"/>
        <v>0</v>
      </c>
      <c r="Q31" s="457">
        <f t="shared" si="10"/>
        <v>0</v>
      </c>
      <c r="R31" s="692">
        <f t="shared" si="10"/>
        <v>4</v>
      </c>
      <c r="S31" s="482"/>
    </row>
    <row r="32" spans="2:25" ht="15" customHeight="1" x14ac:dyDescent="0.2">
      <c r="B32" s="443" t="s">
        <v>39</v>
      </c>
      <c r="C32" s="461">
        <f t="shared" si="10"/>
        <v>0</v>
      </c>
      <c r="D32" s="450">
        <f t="shared" si="10"/>
        <v>0</v>
      </c>
      <c r="E32" s="457">
        <f t="shared" si="10"/>
        <v>0</v>
      </c>
      <c r="F32" s="448">
        <f t="shared" si="10"/>
        <v>0</v>
      </c>
      <c r="G32" s="450">
        <f t="shared" si="10"/>
        <v>0</v>
      </c>
      <c r="H32" s="457">
        <f t="shared" si="10"/>
        <v>0</v>
      </c>
      <c r="I32" s="448">
        <f t="shared" si="10"/>
        <v>0</v>
      </c>
      <c r="J32" s="450">
        <f t="shared" si="10"/>
        <v>0</v>
      </c>
      <c r="K32" s="457">
        <f t="shared" si="10"/>
        <v>0</v>
      </c>
      <c r="L32" s="448">
        <f t="shared" si="10"/>
        <v>0</v>
      </c>
      <c r="M32" s="450">
        <f t="shared" si="10"/>
        <v>0</v>
      </c>
      <c r="N32" s="457">
        <f t="shared" si="10"/>
        <v>0</v>
      </c>
      <c r="O32" s="448">
        <f t="shared" si="10"/>
        <v>0</v>
      </c>
      <c r="P32" s="450">
        <f t="shared" si="10"/>
        <v>0</v>
      </c>
      <c r="Q32" s="457">
        <f t="shared" si="10"/>
        <v>0</v>
      </c>
      <c r="R32" s="692">
        <f t="shared" si="10"/>
        <v>4</v>
      </c>
      <c r="S32" s="482"/>
      <c r="T32" s="482"/>
      <c r="U32" s="482"/>
      <c r="V32" s="24"/>
      <c r="W32" s="482"/>
      <c r="X32" s="482"/>
      <c r="Y32" s="482"/>
    </row>
    <row r="33" spans="2:26" ht="15" customHeight="1" thickBot="1" x14ac:dyDescent="0.25">
      <c r="B33" s="446" t="s">
        <v>95</v>
      </c>
      <c r="C33" s="464">
        <f t="shared" si="10"/>
        <v>0</v>
      </c>
      <c r="D33" s="465">
        <f t="shared" si="10"/>
        <v>0</v>
      </c>
      <c r="E33" s="597">
        <f t="shared" si="10"/>
        <v>0</v>
      </c>
      <c r="F33" s="466">
        <f t="shared" si="10"/>
        <v>0</v>
      </c>
      <c r="G33" s="465">
        <f t="shared" si="10"/>
        <v>0</v>
      </c>
      <c r="H33" s="597">
        <f t="shared" si="10"/>
        <v>0</v>
      </c>
      <c r="I33" s="466">
        <f t="shared" si="10"/>
        <v>0</v>
      </c>
      <c r="J33" s="465">
        <f t="shared" si="10"/>
        <v>0</v>
      </c>
      <c r="K33" s="597">
        <f t="shared" si="10"/>
        <v>0</v>
      </c>
      <c r="L33" s="466">
        <f t="shared" si="10"/>
        <v>0</v>
      </c>
      <c r="M33" s="465">
        <f t="shared" si="10"/>
        <v>0</v>
      </c>
      <c r="N33" s="597">
        <f t="shared" si="10"/>
        <v>0</v>
      </c>
      <c r="O33" s="466">
        <f t="shared" si="10"/>
        <v>0</v>
      </c>
      <c r="P33" s="465">
        <f t="shared" si="10"/>
        <v>0</v>
      </c>
      <c r="Q33" s="597">
        <f t="shared" si="10"/>
        <v>0</v>
      </c>
      <c r="R33" s="690">
        <f t="shared" si="10"/>
        <v>4</v>
      </c>
      <c r="S33" s="482"/>
    </row>
    <row r="34" spans="2:26" s="10" customFormat="1" ht="15" customHeight="1" thickBot="1" x14ac:dyDescent="0.25">
      <c r="B34" s="310"/>
      <c r="C34" s="482"/>
      <c r="D34" s="482"/>
      <c r="E34" s="482"/>
      <c r="F34" s="482"/>
      <c r="G34" s="482"/>
      <c r="H34" s="482"/>
      <c r="I34" s="482"/>
      <c r="J34" s="482"/>
      <c r="K34" s="482"/>
      <c r="L34" s="482"/>
      <c r="M34" s="482"/>
      <c r="N34" s="482"/>
      <c r="O34" s="482"/>
      <c r="P34" s="482"/>
      <c r="Q34" s="482"/>
      <c r="R34" s="482"/>
      <c r="S34" s="482"/>
      <c r="T34" s="482"/>
      <c r="U34" s="482"/>
      <c r="V34" s="24"/>
      <c r="W34" s="482"/>
      <c r="X34" s="482"/>
      <c r="Y34" s="482"/>
    </row>
    <row r="35" spans="2:26" s="10" customFormat="1" ht="15" customHeight="1" thickBot="1" x14ac:dyDescent="0.25">
      <c r="B35" s="608" t="s">
        <v>97</v>
      </c>
      <c r="C35" s="604">
        <f>SUM(C8:C10)</f>
        <v>0</v>
      </c>
      <c r="D35" s="612">
        <f t="shared" ref="D35:R35" si="11">SUM(D8:D10)</f>
        <v>0</v>
      </c>
      <c r="E35" s="616">
        <f t="shared" si="11"/>
        <v>0</v>
      </c>
      <c r="F35" s="604">
        <f t="shared" si="11"/>
        <v>0</v>
      </c>
      <c r="G35" s="612">
        <f t="shared" si="11"/>
        <v>0</v>
      </c>
      <c r="H35" s="620">
        <f t="shared" si="11"/>
        <v>0</v>
      </c>
      <c r="I35" s="604">
        <f t="shared" si="11"/>
        <v>0</v>
      </c>
      <c r="J35" s="612">
        <f t="shared" si="11"/>
        <v>0</v>
      </c>
      <c r="K35" s="624">
        <f t="shared" si="11"/>
        <v>0</v>
      </c>
      <c r="L35" s="604">
        <f t="shared" si="11"/>
        <v>0</v>
      </c>
      <c r="M35" s="612">
        <f t="shared" si="11"/>
        <v>0</v>
      </c>
      <c r="N35" s="628">
        <f t="shared" si="11"/>
        <v>0</v>
      </c>
      <c r="O35" s="604">
        <f t="shared" si="11"/>
        <v>0</v>
      </c>
      <c r="P35" s="612">
        <f t="shared" si="11"/>
        <v>0</v>
      </c>
      <c r="Q35" s="636">
        <f t="shared" si="11"/>
        <v>0</v>
      </c>
      <c r="R35" s="632">
        <f t="shared" si="11"/>
        <v>0</v>
      </c>
      <c r="S35" s="482"/>
      <c r="T35" s="1138" t="s">
        <v>101</v>
      </c>
      <c r="U35" s="1139"/>
      <c r="V35" s="1139"/>
      <c r="W35" s="1139"/>
      <c r="X35" s="1139"/>
      <c r="Y35" s="1140"/>
    </row>
    <row r="36" spans="2:26" s="10" customFormat="1" ht="15" customHeight="1" thickBot="1" x14ac:dyDescent="0.25">
      <c r="B36" s="609" t="s">
        <v>98</v>
      </c>
      <c r="C36" s="605">
        <f>SUM(C11:C13)</f>
        <v>0</v>
      </c>
      <c r="D36" s="613">
        <f t="shared" ref="D36:R36" si="12">SUM(D11:D13)</f>
        <v>0</v>
      </c>
      <c r="E36" s="617">
        <f t="shared" si="12"/>
        <v>0</v>
      </c>
      <c r="F36" s="605">
        <f t="shared" si="12"/>
        <v>0</v>
      </c>
      <c r="G36" s="613">
        <f t="shared" si="12"/>
        <v>0</v>
      </c>
      <c r="H36" s="621">
        <f t="shared" si="12"/>
        <v>0</v>
      </c>
      <c r="I36" s="605">
        <f t="shared" si="12"/>
        <v>0</v>
      </c>
      <c r="J36" s="613">
        <f t="shared" si="12"/>
        <v>0</v>
      </c>
      <c r="K36" s="625">
        <f t="shared" si="12"/>
        <v>0</v>
      </c>
      <c r="L36" s="605">
        <f t="shared" si="12"/>
        <v>0</v>
      </c>
      <c r="M36" s="613">
        <f t="shared" si="12"/>
        <v>0</v>
      </c>
      <c r="N36" s="629">
        <f t="shared" si="12"/>
        <v>0</v>
      </c>
      <c r="O36" s="605">
        <f t="shared" si="12"/>
        <v>0</v>
      </c>
      <c r="P36" s="613">
        <f t="shared" si="12"/>
        <v>0</v>
      </c>
      <c r="Q36" s="637">
        <f t="shared" si="12"/>
        <v>0</v>
      </c>
      <c r="R36" s="633">
        <f t="shared" si="12"/>
        <v>3</v>
      </c>
      <c r="S36" s="482"/>
      <c r="T36" s="1153" t="s">
        <v>102</v>
      </c>
      <c r="U36" s="1154"/>
      <c r="V36" s="1155"/>
      <c r="W36" s="188" t="s">
        <v>6</v>
      </c>
      <c r="X36" s="185" t="s">
        <v>4</v>
      </c>
      <c r="Y36" s="67" t="s">
        <v>28</v>
      </c>
    </row>
    <row r="37" spans="2:26" s="10" customFormat="1" ht="15" customHeight="1" x14ac:dyDescent="0.2">
      <c r="B37" s="609" t="s">
        <v>99</v>
      </c>
      <c r="C37" s="605">
        <f>SUM(C14:C16)</f>
        <v>0</v>
      </c>
      <c r="D37" s="613">
        <f t="shared" ref="D37:R37" si="13">SUM(D14:D16)</f>
        <v>0</v>
      </c>
      <c r="E37" s="617">
        <f t="shared" si="13"/>
        <v>0</v>
      </c>
      <c r="F37" s="605">
        <f t="shared" si="13"/>
        <v>0</v>
      </c>
      <c r="G37" s="613">
        <f t="shared" si="13"/>
        <v>0</v>
      </c>
      <c r="H37" s="621">
        <f t="shared" si="13"/>
        <v>0</v>
      </c>
      <c r="I37" s="605">
        <f t="shared" si="13"/>
        <v>0</v>
      </c>
      <c r="J37" s="613">
        <f t="shared" si="13"/>
        <v>0</v>
      </c>
      <c r="K37" s="625">
        <f t="shared" si="13"/>
        <v>0</v>
      </c>
      <c r="L37" s="605">
        <f t="shared" si="13"/>
        <v>0</v>
      </c>
      <c r="M37" s="613">
        <f t="shared" si="13"/>
        <v>0</v>
      </c>
      <c r="N37" s="629">
        <f t="shared" si="13"/>
        <v>0</v>
      </c>
      <c r="O37" s="605">
        <f t="shared" si="13"/>
        <v>0</v>
      </c>
      <c r="P37" s="613">
        <f t="shared" si="13"/>
        <v>0</v>
      </c>
      <c r="Q37" s="637">
        <f t="shared" si="13"/>
        <v>0</v>
      </c>
      <c r="R37" s="633">
        <f t="shared" si="13"/>
        <v>0</v>
      </c>
      <c r="S37" s="482"/>
      <c r="T37" s="1156" t="s">
        <v>73</v>
      </c>
      <c r="U37" s="1157"/>
      <c r="V37" s="1158"/>
      <c r="W37" s="189">
        <f>C38</f>
        <v>0</v>
      </c>
      <c r="X37" s="190">
        <f>D38</f>
        <v>0</v>
      </c>
      <c r="Y37" s="104">
        <f>E38</f>
        <v>0</v>
      </c>
    </row>
    <row r="38" spans="2:26" s="10" customFormat="1" ht="15" customHeight="1" thickBot="1" x14ac:dyDescent="0.25">
      <c r="B38" s="610" t="s">
        <v>100</v>
      </c>
      <c r="C38" s="606">
        <f>SUM(C17:C19)</f>
        <v>0</v>
      </c>
      <c r="D38" s="614">
        <f t="shared" ref="D38:R38" si="14">SUM(D17:D19)</f>
        <v>0</v>
      </c>
      <c r="E38" s="618">
        <f t="shared" si="14"/>
        <v>0</v>
      </c>
      <c r="F38" s="606">
        <f t="shared" si="14"/>
        <v>0</v>
      </c>
      <c r="G38" s="614">
        <f t="shared" si="14"/>
        <v>0</v>
      </c>
      <c r="H38" s="622">
        <f t="shared" si="14"/>
        <v>0</v>
      </c>
      <c r="I38" s="606">
        <f t="shared" si="14"/>
        <v>0</v>
      </c>
      <c r="J38" s="614">
        <f t="shared" si="14"/>
        <v>0</v>
      </c>
      <c r="K38" s="626">
        <f t="shared" si="14"/>
        <v>0</v>
      </c>
      <c r="L38" s="606">
        <f t="shared" si="14"/>
        <v>0</v>
      </c>
      <c r="M38" s="614">
        <f t="shared" si="14"/>
        <v>0</v>
      </c>
      <c r="N38" s="630">
        <f t="shared" si="14"/>
        <v>0</v>
      </c>
      <c r="O38" s="606">
        <f t="shared" si="14"/>
        <v>0</v>
      </c>
      <c r="P38" s="614">
        <f t="shared" si="14"/>
        <v>0</v>
      </c>
      <c r="Q38" s="638">
        <f t="shared" si="14"/>
        <v>0</v>
      </c>
      <c r="R38" s="634">
        <f t="shared" si="14"/>
        <v>1</v>
      </c>
      <c r="S38" s="482"/>
      <c r="T38" s="1133" t="s">
        <v>75</v>
      </c>
      <c r="U38" s="1134"/>
      <c r="V38" s="1135"/>
      <c r="W38" s="191">
        <f>F38</f>
        <v>0</v>
      </c>
      <c r="X38" s="192">
        <f>G38</f>
        <v>0</v>
      </c>
      <c r="Y38" s="105">
        <f>H38</f>
        <v>0</v>
      </c>
    </row>
    <row r="39" spans="2:26" s="10" customFormat="1" ht="15" customHeight="1" thickBot="1" x14ac:dyDescent="0.25">
      <c r="B39" s="611" t="s">
        <v>96</v>
      </c>
      <c r="C39" s="607">
        <f>SUM(C35:C38)</f>
        <v>0</v>
      </c>
      <c r="D39" s="615">
        <f t="shared" ref="D39:R39" si="15">SUM(D35:D38)</f>
        <v>0</v>
      </c>
      <c r="E39" s="619">
        <f t="shared" si="15"/>
        <v>0</v>
      </c>
      <c r="F39" s="607">
        <f t="shared" si="15"/>
        <v>0</v>
      </c>
      <c r="G39" s="615">
        <f t="shared" si="15"/>
        <v>0</v>
      </c>
      <c r="H39" s="623">
        <f t="shared" si="15"/>
        <v>0</v>
      </c>
      <c r="I39" s="607">
        <f t="shared" si="15"/>
        <v>0</v>
      </c>
      <c r="J39" s="615">
        <f t="shared" si="15"/>
        <v>0</v>
      </c>
      <c r="K39" s="627">
        <f t="shared" si="15"/>
        <v>0</v>
      </c>
      <c r="L39" s="607">
        <f t="shared" si="15"/>
        <v>0</v>
      </c>
      <c r="M39" s="615">
        <f t="shared" si="15"/>
        <v>0</v>
      </c>
      <c r="N39" s="631">
        <f t="shared" si="15"/>
        <v>0</v>
      </c>
      <c r="O39" s="607">
        <f t="shared" si="15"/>
        <v>0</v>
      </c>
      <c r="P39" s="615">
        <f t="shared" si="15"/>
        <v>0</v>
      </c>
      <c r="Q39" s="639">
        <f t="shared" si="15"/>
        <v>0</v>
      </c>
      <c r="R39" s="635">
        <f t="shared" si="15"/>
        <v>4</v>
      </c>
      <c r="S39" s="482"/>
      <c r="T39" s="1120" t="s">
        <v>41</v>
      </c>
      <c r="U39" s="1121"/>
      <c r="V39" s="1122"/>
      <c r="W39" s="191">
        <f>I38</f>
        <v>0</v>
      </c>
      <c r="X39" s="192">
        <f>J38</f>
        <v>0</v>
      </c>
      <c r="Y39" s="105">
        <f>K38</f>
        <v>0</v>
      </c>
    </row>
    <row r="40" spans="2:26" s="10" customFormat="1" ht="15" customHeight="1" thickBot="1" x14ac:dyDescent="0.25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T40" s="1123" t="s">
        <v>68</v>
      </c>
      <c r="U40" s="1124"/>
      <c r="V40" s="1125"/>
      <c r="W40" s="193">
        <f>L38</f>
        <v>0</v>
      </c>
      <c r="X40" s="194">
        <f>M38</f>
        <v>0</v>
      </c>
      <c r="Y40" s="106">
        <f>N38</f>
        <v>0</v>
      </c>
    </row>
    <row r="41" spans="2:26" ht="15" customHeight="1" thickBot="1" x14ac:dyDescent="0.25">
      <c r="B41" s="38"/>
      <c r="C41" s="38"/>
      <c r="D41" s="38"/>
      <c r="E41" s="559"/>
      <c r="F41" s="698" t="s">
        <v>2</v>
      </c>
      <c r="G41" s="131"/>
      <c r="H41" s="131"/>
      <c r="I41" s="558"/>
      <c r="J41" s="1126" t="s">
        <v>88</v>
      </c>
      <c r="K41" s="1126"/>
      <c r="L41" s="38"/>
      <c r="M41" s="712"/>
      <c r="N41" s="698" t="s">
        <v>90</v>
      </c>
      <c r="O41" s="38"/>
      <c r="T41" s="1127" t="s">
        <v>78</v>
      </c>
      <c r="U41" s="1128"/>
      <c r="V41" s="1129"/>
      <c r="W41" s="107">
        <f>SUM(W37:W40)</f>
        <v>0</v>
      </c>
      <c r="X41" s="103">
        <f>SUM(X37:X40)</f>
        <v>0</v>
      </c>
      <c r="Y41" s="123">
        <f>SUM(Y37:Y40)</f>
        <v>0</v>
      </c>
    </row>
    <row r="42" spans="2:26" ht="15" customHeight="1" thickBot="1" x14ac:dyDescent="0.25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</row>
    <row r="43" spans="2:26" s="48" customFormat="1" ht="30" customHeight="1" thickBot="1" x14ac:dyDescent="0.3">
      <c r="B43" s="51" t="s">
        <v>73</v>
      </c>
      <c r="C43" s="1097" t="s">
        <v>65</v>
      </c>
      <c r="D43" s="1098"/>
      <c r="E43" s="1097" t="s">
        <v>18</v>
      </c>
      <c r="F43" s="1098"/>
      <c r="G43" s="1097" t="s">
        <v>5</v>
      </c>
      <c r="H43" s="1098"/>
      <c r="I43" s="1097" t="s">
        <v>66</v>
      </c>
      <c r="J43" s="1098"/>
      <c r="K43" s="1097" t="s">
        <v>67</v>
      </c>
      <c r="L43" s="1098"/>
      <c r="M43" s="1097" t="s">
        <v>19</v>
      </c>
      <c r="N43" s="1098"/>
      <c r="O43" s="1116" t="s">
        <v>3</v>
      </c>
      <c r="P43" s="1117"/>
      <c r="Q43" s="120"/>
      <c r="R43" s="1130" t="s">
        <v>28</v>
      </c>
      <c r="S43" s="1131"/>
      <c r="T43" s="1131"/>
      <c r="U43" s="1132"/>
      <c r="V43" s="47"/>
      <c r="W43" s="1113" t="str">
        <f>B43</f>
        <v>Personnel Accidents</v>
      </c>
      <c r="X43" s="1114"/>
      <c r="Y43" s="1115"/>
      <c r="Z43" s="42"/>
    </row>
    <row r="44" spans="2:26" s="50" customFormat="1" ht="30" customHeight="1" thickBot="1" x14ac:dyDescent="0.3">
      <c r="B44" s="697" t="str">
        <f>T7</f>
        <v>2010  ~  2011</v>
      </c>
      <c r="C44" s="184" t="s">
        <v>6</v>
      </c>
      <c r="D44" s="185" t="s">
        <v>4</v>
      </c>
      <c r="E44" s="184" t="s">
        <v>6</v>
      </c>
      <c r="F44" s="185" t="s">
        <v>4</v>
      </c>
      <c r="G44" s="184" t="s">
        <v>6</v>
      </c>
      <c r="H44" s="185" t="s">
        <v>4</v>
      </c>
      <c r="I44" s="184" t="s">
        <v>6</v>
      </c>
      <c r="J44" s="185" t="s">
        <v>4</v>
      </c>
      <c r="K44" s="184" t="s">
        <v>6</v>
      </c>
      <c r="L44" s="185" t="s">
        <v>4</v>
      </c>
      <c r="M44" s="184" t="s">
        <v>6</v>
      </c>
      <c r="N44" s="185" t="s">
        <v>4</v>
      </c>
      <c r="O44" s="184" t="s">
        <v>6</v>
      </c>
      <c r="P44" s="185" t="s">
        <v>4</v>
      </c>
      <c r="Q44" s="120"/>
      <c r="R44" s="195" t="s">
        <v>49</v>
      </c>
      <c r="S44" s="196" t="s">
        <v>69</v>
      </c>
      <c r="T44" s="197" t="s">
        <v>70</v>
      </c>
      <c r="U44" s="198" t="s">
        <v>48</v>
      </c>
      <c r="V44" s="49"/>
      <c r="W44" s="184" t="s">
        <v>6</v>
      </c>
      <c r="X44" s="185" t="s">
        <v>4</v>
      </c>
      <c r="Y44" s="67" t="s">
        <v>28</v>
      </c>
      <c r="Z44" s="42"/>
    </row>
    <row r="45" spans="2:26" ht="15" customHeight="1" x14ac:dyDescent="0.2">
      <c r="B45" s="63" t="s">
        <v>30</v>
      </c>
      <c r="C45" s="84"/>
      <c r="D45" s="85"/>
      <c r="E45" s="26"/>
      <c r="F45" s="27"/>
      <c r="G45" s="109"/>
      <c r="H45" s="85"/>
      <c r="I45" s="26"/>
      <c r="J45" s="27"/>
      <c r="K45" s="109"/>
      <c r="L45" s="85"/>
      <c r="M45" s="26"/>
      <c r="N45" s="27"/>
      <c r="O45" s="165"/>
      <c r="P45" s="166"/>
      <c r="Q45" s="121"/>
      <c r="R45" s="201">
        <f t="shared" ref="R45:R52" si="16">Y45-SUM(S45:U45)</f>
        <v>0</v>
      </c>
      <c r="S45" s="739"/>
      <c r="T45" s="229"/>
      <c r="U45" s="230"/>
      <c r="W45" s="172">
        <f>I45+K45+M45+O45+G45+E45+C45</f>
        <v>0</v>
      </c>
      <c r="X45" s="173">
        <f>J45+L45+N45+P45+H45+F45+D45</f>
        <v>0</v>
      </c>
      <c r="Y45" s="68">
        <f>W45+X45</f>
        <v>0</v>
      </c>
    </row>
    <row r="46" spans="2:26" ht="15" customHeight="1" x14ac:dyDescent="0.2">
      <c r="B46" s="63" t="s">
        <v>31</v>
      </c>
      <c r="C46" s="22"/>
      <c r="D46" s="87"/>
      <c r="E46" s="16"/>
      <c r="F46" s="15"/>
      <c r="G46" s="110"/>
      <c r="H46" s="87"/>
      <c r="I46" s="16"/>
      <c r="J46" s="15"/>
      <c r="K46" s="110"/>
      <c r="L46" s="87"/>
      <c r="M46" s="16"/>
      <c r="N46" s="15"/>
      <c r="O46" s="155"/>
      <c r="P46" s="167"/>
      <c r="Q46" s="121"/>
      <c r="R46" s="202">
        <f t="shared" si="16"/>
        <v>0</v>
      </c>
      <c r="S46" s="740"/>
      <c r="T46" s="232">
        <v>0</v>
      </c>
      <c r="U46" s="233"/>
      <c r="W46" s="174">
        <f t="shared" ref="W46:X56" si="17">I46+K46+M46+O46+G46+E46+C46</f>
        <v>0</v>
      </c>
      <c r="X46" s="175">
        <f t="shared" si="17"/>
        <v>0</v>
      </c>
      <c r="Y46" s="69">
        <f t="shared" ref="Y46:Y57" si="18">W46+X46</f>
        <v>0</v>
      </c>
    </row>
    <row r="47" spans="2:26" ht="15" customHeight="1" x14ac:dyDescent="0.2">
      <c r="B47" s="63" t="s">
        <v>58</v>
      </c>
      <c r="C47" s="22"/>
      <c r="D47" s="87"/>
      <c r="E47" s="16"/>
      <c r="F47" s="15"/>
      <c r="G47" s="110"/>
      <c r="H47" s="87"/>
      <c r="I47" s="16"/>
      <c r="J47" s="15"/>
      <c r="K47" s="110"/>
      <c r="L47" s="87"/>
      <c r="M47" s="16"/>
      <c r="N47" s="15"/>
      <c r="O47" s="155"/>
      <c r="P47" s="167"/>
      <c r="Q47" s="121"/>
      <c r="R47" s="202">
        <f t="shared" si="16"/>
        <v>0</v>
      </c>
      <c r="S47" s="740"/>
      <c r="T47" s="232">
        <v>0</v>
      </c>
      <c r="U47" s="234"/>
      <c r="W47" s="174">
        <f t="shared" si="17"/>
        <v>0</v>
      </c>
      <c r="X47" s="175">
        <f t="shared" si="17"/>
        <v>0</v>
      </c>
      <c r="Y47" s="69">
        <f t="shared" si="18"/>
        <v>0</v>
      </c>
    </row>
    <row r="48" spans="2:26" ht="15" customHeight="1" x14ac:dyDescent="0.2">
      <c r="B48" s="64" t="s">
        <v>32</v>
      </c>
      <c r="C48" s="88"/>
      <c r="D48" s="89"/>
      <c r="E48" s="30"/>
      <c r="F48" s="31"/>
      <c r="G48" s="112"/>
      <c r="H48" s="89"/>
      <c r="I48" s="30"/>
      <c r="J48" s="31"/>
      <c r="K48" s="112"/>
      <c r="L48" s="89"/>
      <c r="M48" s="30"/>
      <c r="N48" s="31"/>
      <c r="O48" s="158"/>
      <c r="P48" s="168"/>
      <c r="Q48" s="121"/>
      <c r="R48" s="203">
        <f t="shared" si="16"/>
        <v>0</v>
      </c>
      <c r="S48" s="741"/>
      <c r="T48" s="733"/>
      <c r="U48" s="729"/>
      <c r="W48" s="176">
        <f t="shared" si="17"/>
        <v>0</v>
      </c>
      <c r="X48" s="177">
        <f t="shared" si="17"/>
        <v>0</v>
      </c>
      <c r="Y48" s="70">
        <f t="shared" si="18"/>
        <v>0</v>
      </c>
    </row>
    <row r="49" spans="2:26" ht="15" customHeight="1" x14ac:dyDescent="0.2">
      <c r="B49" s="63" t="s">
        <v>33</v>
      </c>
      <c r="C49" s="22"/>
      <c r="D49" s="87"/>
      <c r="E49" s="16"/>
      <c r="F49" s="15"/>
      <c r="G49" s="110"/>
      <c r="H49" s="87"/>
      <c r="I49" s="16"/>
      <c r="J49" s="15"/>
      <c r="K49" s="110"/>
      <c r="L49" s="87"/>
      <c r="M49" s="16"/>
      <c r="N49" s="15"/>
      <c r="O49" s="155"/>
      <c r="P49" s="167"/>
      <c r="Q49" s="121"/>
      <c r="R49" s="202">
        <f t="shared" si="16"/>
        <v>0</v>
      </c>
      <c r="S49" s="742"/>
      <c r="T49" s="734"/>
      <c r="U49" s="730"/>
      <c r="W49" s="174">
        <f t="shared" si="17"/>
        <v>0</v>
      </c>
      <c r="X49" s="175">
        <f t="shared" si="17"/>
        <v>0</v>
      </c>
      <c r="Y49" s="69">
        <f t="shared" si="18"/>
        <v>0</v>
      </c>
    </row>
    <row r="50" spans="2:26" ht="15" customHeight="1" x14ac:dyDescent="0.2">
      <c r="B50" s="65" t="s">
        <v>34</v>
      </c>
      <c r="C50" s="93"/>
      <c r="D50" s="94"/>
      <c r="E50" s="33"/>
      <c r="F50" s="34"/>
      <c r="G50" s="108"/>
      <c r="H50" s="94"/>
      <c r="I50" s="33"/>
      <c r="J50" s="34"/>
      <c r="K50" s="108"/>
      <c r="L50" s="94"/>
      <c r="M50" s="33"/>
      <c r="N50" s="34"/>
      <c r="O50" s="159"/>
      <c r="P50" s="169"/>
      <c r="Q50" s="121"/>
      <c r="R50" s="202">
        <f t="shared" si="16"/>
        <v>0</v>
      </c>
      <c r="S50" s="743"/>
      <c r="T50" s="734"/>
      <c r="U50" s="731"/>
      <c r="W50" s="178">
        <f t="shared" si="17"/>
        <v>0</v>
      </c>
      <c r="X50" s="179">
        <f t="shared" si="17"/>
        <v>0</v>
      </c>
      <c r="Y50" s="71">
        <f t="shared" si="18"/>
        <v>0</v>
      </c>
    </row>
    <row r="51" spans="2:26" ht="15" customHeight="1" x14ac:dyDescent="0.2">
      <c r="B51" s="63" t="s">
        <v>35</v>
      </c>
      <c r="C51" s="22"/>
      <c r="D51" s="87"/>
      <c r="E51" s="16"/>
      <c r="F51" s="15"/>
      <c r="G51" s="110"/>
      <c r="H51" s="87"/>
      <c r="I51" s="16"/>
      <c r="J51" s="15"/>
      <c r="K51" s="110"/>
      <c r="L51" s="87"/>
      <c r="M51" s="16"/>
      <c r="N51" s="15"/>
      <c r="O51" s="155"/>
      <c r="P51" s="167"/>
      <c r="Q51" s="121"/>
      <c r="R51" s="203">
        <f t="shared" si="16"/>
        <v>0</v>
      </c>
      <c r="S51" s="741"/>
      <c r="T51" s="733"/>
      <c r="U51" s="729"/>
      <c r="W51" s="176">
        <f t="shared" si="17"/>
        <v>0</v>
      </c>
      <c r="X51" s="177">
        <f t="shared" si="17"/>
        <v>0</v>
      </c>
      <c r="Y51" s="70">
        <f t="shared" si="18"/>
        <v>0</v>
      </c>
    </row>
    <row r="52" spans="2:26" ht="15" customHeight="1" x14ac:dyDescent="0.2">
      <c r="B52" s="63" t="s">
        <v>36</v>
      </c>
      <c r="C52" s="22"/>
      <c r="D52" s="87"/>
      <c r="E52" s="16"/>
      <c r="F52" s="15"/>
      <c r="G52" s="110"/>
      <c r="H52" s="87"/>
      <c r="I52" s="16"/>
      <c r="J52" s="15"/>
      <c r="K52" s="110"/>
      <c r="L52" s="87"/>
      <c r="M52" s="16"/>
      <c r="N52" s="15"/>
      <c r="O52" s="155"/>
      <c r="P52" s="167"/>
      <c r="Q52" s="121"/>
      <c r="R52" s="202">
        <f t="shared" si="16"/>
        <v>0</v>
      </c>
      <c r="S52" s="742"/>
      <c r="T52" s="734"/>
      <c r="U52" s="730"/>
      <c r="W52" s="174">
        <f t="shared" si="17"/>
        <v>0</v>
      </c>
      <c r="X52" s="175">
        <f t="shared" si="17"/>
        <v>0</v>
      </c>
      <c r="Y52" s="69">
        <f t="shared" si="18"/>
        <v>0</v>
      </c>
    </row>
    <row r="53" spans="2:26" ht="15" customHeight="1" x14ac:dyDescent="0.2">
      <c r="B53" s="63" t="s">
        <v>37</v>
      </c>
      <c r="C53" s="22"/>
      <c r="D53" s="87"/>
      <c r="E53" s="16"/>
      <c r="F53" s="15"/>
      <c r="G53" s="110"/>
      <c r="H53" s="87"/>
      <c r="I53" s="16"/>
      <c r="J53" s="15"/>
      <c r="K53" s="110"/>
      <c r="L53" s="87"/>
      <c r="M53" s="16"/>
      <c r="N53" s="15"/>
      <c r="O53" s="155"/>
      <c r="P53" s="167"/>
      <c r="Q53" s="121"/>
      <c r="R53" s="204">
        <f>Y53-SUM(S53:U53)</f>
        <v>0</v>
      </c>
      <c r="S53" s="743"/>
      <c r="T53" s="732"/>
      <c r="U53" s="731"/>
      <c r="W53" s="178">
        <f t="shared" si="17"/>
        <v>0</v>
      </c>
      <c r="X53" s="179">
        <f t="shared" si="17"/>
        <v>0</v>
      </c>
      <c r="Y53" s="71">
        <f t="shared" si="18"/>
        <v>0</v>
      </c>
    </row>
    <row r="54" spans="2:26" ht="15" customHeight="1" x14ac:dyDescent="0.2">
      <c r="B54" s="64" t="s">
        <v>38</v>
      </c>
      <c r="C54" s="88"/>
      <c r="D54" s="89"/>
      <c r="E54" s="30"/>
      <c r="F54" s="31"/>
      <c r="G54" s="112"/>
      <c r="H54" s="89"/>
      <c r="I54" s="30"/>
      <c r="J54" s="31"/>
      <c r="K54" s="112"/>
      <c r="L54" s="89"/>
      <c r="M54" s="30"/>
      <c r="N54" s="31"/>
      <c r="O54" s="158"/>
      <c r="P54" s="168"/>
      <c r="Q54" s="121"/>
      <c r="R54" s="202">
        <f>Y54-SUM(S54:U54)</f>
        <v>0</v>
      </c>
      <c r="S54" s="742"/>
      <c r="T54" s="733"/>
      <c r="U54" s="729"/>
      <c r="W54" s="174">
        <f t="shared" si="17"/>
        <v>0</v>
      </c>
      <c r="X54" s="175">
        <f t="shared" si="17"/>
        <v>0</v>
      </c>
      <c r="Y54" s="69">
        <f t="shared" si="18"/>
        <v>0</v>
      </c>
    </row>
    <row r="55" spans="2:26" ht="15" customHeight="1" x14ac:dyDescent="0.2">
      <c r="B55" s="63" t="s">
        <v>39</v>
      </c>
      <c r="C55" s="22"/>
      <c r="D55" s="87"/>
      <c r="E55" s="16"/>
      <c r="F55" s="15"/>
      <c r="G55" s="110"/>
      <c r="H55" s="87"/>
      <c r="I55" s="16"/>
      <c r="J55" s="15"/>
      <c r="K55" s="110"/>
      <c r="L55" s="87"/>
      <c r="M55" s="16"/>
      <c r="N55" s="15"/>
      <c r="O55" s="155"/>
      <c r="P55" s="167"/>
      <c r="Q55" s="121"/>
      <c r="R55" s="202">
        <f>Y55-SUM(S55:U55)</f>
        <v>0</v>
      </c>
      <c r="S55" s="742"/>
      <c r="T55" s="734"/>
      <c r="U55" s="730"/>
      <c r="W55" s="174">
        <f t="shared" si="17"/>
        <v>0</v>
      </c>
      <c r="X55" s="175">
        <f t="shared" si="17"/>
        <v>0</v>
      </c>
      <c r="Y55" s="69">
        <f t="shared" si="18"/>
        <v>0</v>
      </c>
    </row>
    <row r="56" spans="2:26" ht="15" customHeight="1" thickBot="1" x14ac:dyDescent="0.25">
      <c r="B56" s="63" t="s">
        <v>40</v>
      </c>
      <c r="C56" s="96"/>
      <c r="D56" s="97"/>
      <c r="E56" s="115"/>
      <c r="F56" s="28"/>
      <c r="G56" s="113"/>
      <c r="H56" s="97"/>
      <c r="I56" s="115"/>
      <c r="J56" s="28"/>
      <c r="K56" s="113"/>
      <c r="L56" s="97"/>
      <c r="M56" s="115"/>
      <c r="N56" s="28"/>
      <c r="O56" s="170"/>
      <c r="P56" s="171"/>
      <c r="Q56" s="121"/>
      <c r="R56" s="205">
        <f>Y56-SUM(S56:U56)</f>
        <v>0</v>
      </c>
      <c r="S56" s="744"/>
      <c r="T56" s="745"/>
      <c r="U56" s="735"/>
      <c r="W56" s="199">
        <f t="shared" si="17"/>
        <v>0</v>
      </c>
      <c r="X56" s="200">
        <f t="shared" si="17"/>
        <v>0</v>
      </c>
      <c r="Y56" s="72">
        <f t="shared" si="18"/>
        <v>0</v>
      </c>
    </row>
    <row r="57" spans="2:26" s="2" customFormat="1" ht="15" customHeight="1" thickBot="1" x14ac:dyDescent="0.25">
      <c r="B57" s="66" t="s">
        <v>29</v>
      </c>
      <c r="C57" s="154">
        <f t="shared" ref="C57:P57" si="19">SUM(C45:C56)</f>
        <v>0</v>
      </c>
      <c r="D57" s="82">
        <f t="shared" si="19"/>
        <v>0</v>
      </c>
      <c r="E57" s="154">
        <f t="shared" si="19"/>
        <v>0</v>
      </c>
      <c r="F57" s="82">
        <f t="shared" si="19"/>
        <v>0</v>
      </c>
      <c r="G57" s="154">
        <f t="shared" si="19"/>
        <v>0</v>
      </c>
      <c r="H57" s="82">
        <f t="shared" si="19"/>
        <v>0</v>
      </c>
      <c r="I57" s="154">
        <f t="shared" si="19"/>
        <v>0</v>
      </c>
      <c r="J57" s="82">
        <f t="shared" si="19"/>
        <v>0</v>
      </c>
      <c r="K57" s="154">
        <f t="shared" si="19"/>
        <v>0</v>
      </c>
      <c r="L57" s="82">
        <f t="shared" si="19"/>
        <v>0</v>
      </c>
      <c r="M57" s="154">
        <f t="shared" si="19"/>
        <v>0</v>
      </c>
      <c r="N57" s="82">
        <f t="shared" si="19"/>
        <v>0</v>
      </c>
      <c r="O57" s="154">
        <f t="shared" si="19"/>
        <v>0</v>
      </c>
      <c r="P57" s="82">
        <f t="shared" si="19"/>
        <v>0</v>
      </c>
      <c r="Q57" s="121"/>
      <c r="R57" s="72">
        <f>Y57-SUM(S57:U57)</f>
        <v>0</v>
      </c>
      <c r="S57" s="737">
        <f>SUM(S45:S56)</f>
        <v>0</v>
      </c>
      <c r="T57" s="736">
        <f>SUM(T45:T56)</f>
        <v>0</v>
      </c>
      <c r="U57" s="738">
        <f>SUM(U45:U56)</f>
        <v>0</v>
      </c>
      <c r="V57" s="14"/>
      <c r="W57" s="55">
        <f>I57+K57+M57+O57+G57+E57+C57</f>
        <v>0</v>
      </c>
      <c r="X57" s="61">
        <f>J57+L57+N57+P57+H57+F57+D57</f>
        <v>0</v>
      </c>
      <c r="Y57" s="57">
        <f t="shared" si="18"/>
        <v>0</v>
      </c>
      <c r="Z57" s="1"/>
    </row>
    <row r="58" spans="2:26" s="2" customFormat="1" ht="15" hidden="1" customHeight="1" x14ac:dyDescent="0.2">
      <c r="B58" s="442" t="s">
        <v>30</v>
      </c>
      <c r="C58" s="447">
        <f>C45</f>
        <v>0</v>
      </c>
      <c r="D58" s="467">
        <f t="shared" ref="D58:P58" si="20">D45</f>
        <v>0</v>
      </c>
      <c r="E58" s="447">
        <f t="shared" si="20"/>
        <v>0</v>
      </c>
      <c r="F58" s="467">
        <f t="shared" si="20"/>
        <v>0</v>
      </c>
      <c r="G58" s="447">
        <f t="shared" si="20"/>
        <v>0</v>
      </c>
      <c r="H58" s="467">
        <f t="shared" si="20"/>
        <v>0</v>
      </c>
      <c r="I58" s="447">
        <f t="shared" si="20"/>
        <v>0</v>
      </c>
      <c r="J58" s="467">
        <f t="shared" si="20"/>
        <v>0</v>
      </c>
      <c r="K58" s="447">
        <f t="shared" si="20"/>
        <v>0</v>
      </c>
      <c r="L58" s="467">
        <f t="shared" si="20"/>
        <v>0</v>
      </c>
      <c r="M58" s="447">
        <f t="shared" si="20"/>
        <v>0</v>
      </c>
      <c r="N58" s="467">
        <f t="shared" si="20"/>
        <v>0</v>
      </c>
      <c r="O58" s="447">
        <f t="shared" si="20"/>
        <v>0</v>
      </c>
      <c r="P58" s="467">
        <f t="shared" si="20"/>
        <v>0</v>
      </c>
      <c r="Q58" s="275"/>
      <c r="R58" s="447">
        <f>R45</f>
        <v>0</v>
      </c>
      <c r="S58" s="447">
        <f>S45</f>
        <v>0</v>
      </c>
      <c r="T58" s="475">
        <f>T45</f>
        <v>0</v>
      </c>
      <c r="U58" s="476">
        <f>U45</f>
        <v>0</v>
      </c>
      <c r="V58" s="14"/>
      <c r="W58" s="447">
        <f>W45</f>
        <v>0</v>
      </c>
      <c r="X58" s="449">
        <f>X45</f>
        <v>0</v>
      </c>
      <c r="Y58" s="456">
        <f>Y45</f>
        <v>0</v>
      </c>
      <c r="Z58" s="1"/>
    </row>
    <row r="59" spans="2:26" s="2" customFormat="1" ht="15" hidden="1" customHeight="1" x14ac:dyDescent="0.2">
      <c r="B59" s="443" t="s">
        <v>31</v>
      </c>
      <c r="C59" s="461">
        <f>C46+C58</f>
        <v>0</v>
      </c>
      <c r="D59" s="468">
        <f t="shared" ref="D59:P69" si="21">D46+D58</f>
        <v>0</v>
      </c>
      <c r="E59" s="461">
        <f t="shared" si="21"/>
        <v>0</v>
      </c>
      <c r="F59" s="468">
        <f t="shared" si="21"/>
        <v>0</v>
      </c>
      <c r="G59" s="461">
        <f t="shared" si="21"/>
        <v>0</v>
      </c>
      <c r="H59" s="468">
        <f t="shared" si="21"/>
        <v>0</v>
      </c>
      <c r="I59" s="461">
        <f t="shared" si="21"/>
        <v>0</v>
      </c>
      <c r="J59" s="468">
        <f t="shared" si="21"/>
        <v>0</v>
      </c>
      <c r="K59" s="461">
        <f t="shared" si="21"/>
        <v>0</v>
      </c>
      <c r="L59" s="468">
        <f t="shared" si="21"/>
        <v>0</v>
      </c>
      <c r="M59" s="461">
        <f t="shared" si="21"/>
        <v>0</v>
      </c>
      <c r="N59" s="468">
        <f t="shared" si="21"/>
        <v>0</v>
      </c>
      <c r="O59" s="461">
        <f t="shared" si="21"/>
        <v>0</v>
      </c>
      <c r="P59" s="468">
        <f t="shared" si="21"/>
        <v>0</v>
      </c>
      <c r="Q59" s="275"/>
      <c r="R59" s="461">
        <f t="shared" ref="R59:U69" si="22">R46+R58</f>
        <v>0</v>
      </c>
      <c r="S59" s="461">
        <f t="shared" si="22"/>
        <v>0</v>
      </c>
      <c r="T59" s="473">
        <f t="shared" si="22"/>
        <v>0</v>
      </c>
      <c r="U59" s="477">
        <f t="shared" si="22"/>
        <v>0</v>
      </c>
      <c r="V59" s="14"/>
      <c r="W59" s="461">
        <f t="shared" ref="W59:Y69" si="23">W46+W58</f>
        <v>0</v>
      </c>
      <c r="X59" s="450">
        <f t="shared" si="23"/>
        <v>0</v>
      </c>
      <c r="Y59" s="457">
        <f t="shared" si="23"/>
        <v>0</v>
      </c>
      <c r="Z59" s="1"/>
    </row>
    <row r="60" spans="2:26" s="2" customFormat="1" ht="15" hidden="1" customHeight="1" x14ac:dyDescent="0.2">
      <c r="B60" s="443" t="s">
        <v>58</v>
      </c>
      <c r="C60" s="462">
        <f t="shared" ref="C60:C69" si="24">C47+C59</f>
        <v>0</v>
      </c>
      <c r="D60" s="469">
        <f t="shared" si="21"/>
        <v>0</v>
      </c>
      <c r="E60" s="462">
        <f t="shared" si="21"/>
        <v>0</v>
      </c>
      <c r="F60" s="469">
        <f t="shared" si="21"/>
        <v>0</v>
      </c>
      <c r="G60" s="462">
        <f t="shared" si="21"/>
        <v>0</v>
      </c>
      <c r="H60" s="469">
        <f t="shared" si="21"/>
        <v>0</v>
      </c>
      <c r="I60" s="462">
        <f t="shared" si="21"/>
        <v>0</v>
      </c>
      <c r="J60" s="469">
        <f t="shared" si="21"/>
        <v>0</v>
      </c>
      <c r="K60" s="462">
        <f t="shared" si="21"/>
        <v>0</v>
      </c>
      <c r="L60" s="469">
        <f t="shared" si="21"/>
        <v>0</v>
      </c>
      <c r="M60" s="462">
        <f t="shared" si="21"/>
        <v>0</v>
      </c>
      <c r="N60" s="469">
        <f t="shared" si="21"/>
        <v>0</v>
      </c>
      <c r="O60" s="462">
        <f t="shared" si="21"/>
        <v>0</v>
      </c>
      <c r="P60" s="469">
        <f t="shared" si="21"/>
        <v>0</v>
      </c>
      <c r="Q60" s="275"/>
      <c r="R60" s="462">
        <f t="shared" si="22"/>
        <v>0</v>
      </c>
      <c r="S60" s="462">
        <f t="shared" si="22"/>
        <v>0</v>
      </c>
      <c r="T60" s="474">
        <f t="shared" si="22"/>
        <v>0</v>
      </c>
      <c r="U60" s="478">
        <f t="shared" si="22"/>
        <v>0</v>
      </c>
      <c r="V60" s="14"/>
      <c r="W60" s="462">
        <f t="shared" si="23"/>
        <v>0</v>
      </c>
      <c r="X60" s="452">
        <f t="shared" si="23"/>
        <v>0</v>
      </c>
      <c r="Y60" s="458">
        <f t="shared" si="23"/>
        <v>0</v>
      </c>
      <c r="Z60" s="1"/>
    </row>
    <row r="61" spans="2:26" s="2" customFormat="1" ht="15" hidden="1" customHeight="1" x14ac:dyDescent="0.2">
      <c r="B61" s="444" t="s">
        <v>32</v>
      </c>
      <c r="C61" s="461">
        <f t="shared" si="24"/>
        <v>0</v>
      </c>
      <c r="D61" s="468">
        <f t="shared" si="21"/>
        <v>0</v>
      </c>
      <c r="E61" s="461">
        <f t="shared" si="21"/>
        <v>0</v>
      </c>
      <c r="F61" s="468">
        <f t="shared" si="21"/>
        <v>0</v>
      </c>
      <c r="G61" s="461">
        <f t="shared" si="21"/>
        <v>0</v>
      </c>
      <c r="H61" s="468">
        <f t="shared" si="21"/>
        <v>0</v>
      </c>
      <c r="I61" s="461">
        <f t="shared" si="21"/>
        <v>0</v>
      </c>
      <c r="J61" s="468">
        <f t="shared" si="21"/>
        <v>0</v>
      </c>
      <c r="K61" s="461">
        <f t="shared" si="21"/>
        <v>0</v>
      </c>
      <c r="L61" s="468">
        <f t="shared" si="21"/>
        <v>0</v>
      </c>
      <c r="M61" s="461">
        <f t="shared" si="21"/>
        <v>0</v>
      </c>
      <c r="N61" s="468">
        <f t="shared" si="21"/>
        <v>0</v>
      </c>
      <c r="O61" s="461">
        <f t="shared" si="21"/>
        <v>0</v>
      </c>
      <c r="P61" s="468">
        <f t="shared" si="21"/>
        <v>0</v>
      </c>
      <c r="Q61" s="275"/>
      <c r="R61" s="461">
        <f t="shared" si="22"/>
        <v>0</v>
      </c>
      <c r="S61" s="461">
        <f t="shared" si="22"/>
        <v>0</v>
      </c>
      <c r="T61" s="473">
        <f t="shared" si="22"/>
        <v>0</v>
      </c>
      <c r="U61" s="477">
        <f t="shared" si="22"/>
        <v>0</v>
      </c>
      <c r="V61" s="14"/>
      <c r="W61" s="461">
        <f t="shared" si="23"/>
        <v>0</v>
      </c>
      <c r="X61" s="450">
        <f t="shared" si="23"/>
        <v>0</v>
      </c>
      <c r="Y61" s="457">
        <f t="shared" si="23"/>
        <v>0</v>
      </c>
      <c r="Z61" s="1"/>
    </row>
    <row r="62" spans="2:26" s="2" customFormat="1" ht="15" hidden="1" customHeight="1" x14ac:dyDescent="0.2">
      <c r="B62" s="443" t="s">
        <v>33</v>
      </c>
      <c r="C62" s="461">
        <f t="shared" si="24"/>
        <v>0</v>
      </c>
      <c r="D62" s="468">
        <f t="shared" si="21"/>
        <v>0</v>
      </c>
      <c r="E62" s="461">
        <f t="shared" si="21"/>
        <v>0</v>
      </c>
      <c r="F62" s="468">
        <f t="shared" si="21"/>
        <v>0</v>
      </c>
      <c r="G62" s="461">
        <f t="shared" si="21"/>
        <v>0</v>
      </c>
      <c r="H62" s="468">
        <f t="shared" si="21"/>
        <v>0</v>
      </c>
      <c r="I62" s="461">
        <f t="shared" si="21"/>
        <v>0</v>
      </c>
      <c r="J62" s="468">
        <f t="shared" si="21"/>
        <v>0</v>
      </c>
      <c r="K62" s="461">
        <f t="shared" si="21"/>
        <v>0</v>
      </c>
      <c r="L62" s="468">
        <f t="shared" si="21"/>
        <v>0</v>
      </c>
      <c r="M62" s="461">
        <f t="shared" si="21"/>
        <v>0</v>
      </c>
      <c r="N62" s="468">
        <f t="shared" si="21"/>
        <v>0</v>
      </c>
      <c r="O62" s="461">
        <f t="shared" si="21"/>
        <v>0</v>
      </c>
      <c r="P62" s="468">
        <f t="shared" si="21"/>
        <v>0</v>
      </c>
      <c r="Q62" s="275"/>
      <c r="R62" s="461">
        <f t="shared" si="22"/>
        <v>0</v>
      </c>
      <c r="S62" s="461">
        <f t="shared" si="22"/>
        <v>0</v>
      </c>
      <c r="T62" s="473">
        <f t="shared" si="22"/>
        <v>0</v>
      </c>
      <c r="U62" s="477">
        <f t="shared" si="22"/>
        <v>0</v>
      </c>
      <c r="V62" s="14"/>
      <c r="W62" s="461">
        <f t="shared" si="23"/>
        <v>0</v>
      </c>
      <c r="X62" s="450">
        <f t="shared" si="23"/>
        <v>0</v>
      </c>
      <c r="Y62" s="457">
        <f t="shared" si="23"/>
        <v>0</v>
      </c>
      <c r="Z62" s="1"/>
    </row>
    <row r="63" spans="2:26" s="2" customFormat="1" ht="15" hidden="1" customHeight="1" x14ac:dyDescent="0.2">
      <c r="B63" s="445" t="s">
        <v>34</v>
      </c>
      <c r="C63" s="461">
        <f t="shared" si="24"/>
        <v>0</v>
      </c>
      <c r="D63" s="468">
        <f t="shared" si="21"/>
        <v>0</v>
      </c>
      <c r="E63" s="461">
        <f t="shared" si="21"/>
        <v>0</v>
      </c>
      <c r="F63" s="468">
        <f t="shared" si="21"/>
        <v>0</v>
      </c>
      <c r="G63" s="461">
        <f t="shared" si="21"/>
        <v>0</v>
      </c>
      <c r="H63" s="468">
        <f t="shared" si="21"/>
        <v>0</v>
      </c>
      <c r="I63" s="461">
        <f t="shared" si="21"/>
        <v>0</v>
      </c>
      <c r="J63" s="468">
        <f t="shared" si="21"/>
        <v>0</v>
      </c>
      <c r="K63" s="461">
        <f t="shared" si="21"/>
        <v>0</v>
      </c>
      <c r="L63" s="468">
        <f t="shared" si="21"/>
        <v>0</v>
      </c>
      <c r="M63" s="461">
        <f t="shared" si="21"/>
        <v>0</v>
      </c>
      <c r="N63" s="468">
        <f t="shared" si="21"/>
        <v>0</v>
      </c>
      <c r="O63" s="461">
        <f t="shared" si="21"/>
        <v>0</v>
      </c>
      <c r="P63" s="468">
        <f t="shared" si="21"/>
        <v>0</v>
      </c>
      <c r="Q63" s="275"/>
      <c r="R63" s="461">
        <f t="shared" si="22"/>
        <v>0</v>
      </c>
      <c r="S63" s="461">
        <f t="shared" si="22"/>
        <v>0</v>
      </c>
      <c r="T63" s="473">
        <f t="shared" si="22"/>
        <v>0</v>
      </c>
      <c r="U63" s="477">
        <f t="shared" si="22"/>
        <v>0</v>
      </c>
      <c r="V63" s="14"/>
      <c r="W63" s="461">
        <f t="shared" si="23"/>
        <v>0</v>
      </c>
      <c r="X63" s="450">
        <f t="shared" si="23"/>
        <v>0</v>
      </c>
      <c r="Y63" s="457">
        <f t="shared" si="23"/>
        <v>0</v>
      </c>
      <c r="Z63" s="1"/>
    </row>
    <row r="64" spans="2:26" s="2" customFormat="1" ht="15" hidden="1" customHeight="1" x14ac:dyDescent="0.2">
      <c r="B64" s="443" t="s">
        <v>35</v>
      </c>
      <c r="C64" s="463">
        <f t="shared" si="24"/>
        <v>0</v>
      </c>
      <c r="D64" s="470">
        <f t="shared" si="21"/>
        <v>0</v>
      </c>
      <c r="E64" s="463">
        <f t="shared" si="21"/>
        <v>0</v>
      </c>
      <c r="F64" s="470">
        <f t="shared" si="21"/>
        <v>0</v>
      </c>
      <c r="G64" s="463">
        <f t="shared" si="21"/>
        <v>0</v>
      </c>
      <c r="H64" s="470">
        <f t="shared" si="21"/>
        <v>0</v>
      </c>
      <c r="I64" s="463">
        <f t="shared" si="21"/>
        <v>0</v>
      </c>
      <c r="J64" s="470">
        <f t="shared" si="21"/>
        <v>0</v>
      </c>
      <c r="K64" s="463">
        <f t="shared" si="21"/>
        <v>0</v>
      </c>
      <c r="L64" s="470">
        <f t="shared" si="21"/>
        <v>0</v>
      </c>
      <c r="M64" s="463">
        <f t="shared" si="21"/>
        <v>0</v>
      </c>
      <c r="N64" s="470">
        <f t="shared" si="21"/>
        <v>0</v>
      </c>
      <c r="O64" s="463">
        <f t="shared" si="21"/>
        <v>0</v>
      </c>
      <c r="P64" s="470">
        <f t="shared" si="21"/>
        <v>0</v>
      </c>
      <c r="Q64" s="275"/>
      <c r="R64" s="463">
        <f t="shared" si="22"/>
        <v>0</v>
      </c>
      <c r="S64" s="463">
        <f t="shared" si="22"/>
        <v>0</v>
      </c>
      <c r="T64" s="472">
        <f t="shared" si="22"/>
        <v>0</v>
      </c>
      <c r="U64" s="479">
        <f t="shared" si="22"/>
        <v>0</v>
      </c>
      <c r="V64" s="14"/>
      <c r="W64" s="463">
        <f t="shared" si="23"/>
        <v>0</v>
      </c>
      <c r="X64" s="454">
        <f t="shared" si="23"/>
        <v>0</v>
      </c>
      <c r="Y64" s="459">
        <f t="shared" si="23"/>
        <v>0</v>
      </c>
      <c r="Z64" s="1"/>
    </row>
    <row r="65" spans="2:26" s="2" customFormat="1" ht="15" hidden="1" customHeight="1" x14ac:dyDescent="0.2">
      <c r="B65" s="443" t="s">
        <v>36</v>
      </c>
      <c r="C65" s="461">
        <f t="shared" si="24"/>
        <v>0</v>
      </c>
      <c r="D65" s="468">
        <f t="shared" si="21"/>
        <v>0</v>
      </c>
      <c r="E65" s="461">
        <f t="shared" si="21"/>
        <v>0</v>
      </c>
      <c r="F65" s="468">
        <f t="shared" si="21"/>
        <v>0</v>
      </c>
      <c r="G65" s="461">
        <f t="shared" si="21"/>
        <v>0</v>
      </c>
      <c r="H65" s="468">
        <f t="shared" si="21"/>
        <v>0</v>
      </c>
      <c r="I65" s="461">
        <f t="shared" si="21"/>
        <v>0</v>
      </c>
      <c r="J65" s="468">
        <f t="shared" si="21"/>
        <v>0</v>
      </c>
      <c r="K65" s="461">
        <f t="shared" si="21"/>
        <v>0</v>
      </c>
      <c r="L65" s="468">
        <f t="shared" si="21"/>
        <v>0</v>
      </c>
      <c r="M65" s="461">
        <f t="shared" si="21"/>
        <v>0</v>
      </c>
      <c r="N65" s="468">
        <f t="shared" si="21"/>
        <v>0</v>
      </c>
      <c r="O65" s="461">
        <f t="shared" si="21"/>
        <v>0</v>
      </c>
      <c r="P65" s="468">
        <f t="shared" si="21"/>
        <v>0</v>
      </c>
      <c r="Q65" s="275"/>
      <c r="R65" s="461">
        <f t="shared" si="22"/>
        <v>0</v>
      </c>
      <c r="S65" s="461">
        <f t="shared" si="22"/>
        <v>0</v>
      </c>
      <c r="T65" s="473">
        <f t="shared" si="22"/>
        <v>0</v>
      </c>
      <c r="U65" s="477">
        <f t="shared" si="22"/>
        <v>0</v>
      </c>
      <c r="V65" s="14"/>
      <c r="W65" s="461">
        <f t="shared" si="23"/>
        <v>0</v>
      </c>
      <c r="X65" s="450">
        <f t="shared" si="23"/>
        <v>0</v>
      </c>
      <c r="Y65" s="457">
        <f t="shared" si="23"/>
        <v>0</v>
      </c>
      <c r="Z65" s="1"/>
    </row>
    <row r="66" spans="2:26" s="2" customFormat="1" ht="15" hidden="1" customHeight="1" x14ac:dyDescent="0.2">
      <c r="B66" s="443" t="s">
        <v>37</v>
      </c>
      <c r="C66" s="462">
        <f t="shared" si="24"/>
        <v>0</v>
      </c>
      <c r="D66" s="469">
        <f t="shared" si="21"/>
        <v>0</v>
      </c>
      <c r="E66" s="462">
        <f t="shared" si="21"/>
        <v>0</v>
      </c>
      <c r="F66" s="469">
        <f t="shared" si="21"/>
        <v>0</v>
      </c>
      <c r="G66" s="462">
        <f t="shared" si="21"/>
        <v>0</v>
      </c>
      <c r="H66" s="469">
        <f t="shared" si="21"/>
        <v>0</v>
      </c>
      <c r="I66" s="462">
        <f t="shared" si="21"/>
        <v>0</v>
      </c>
      <c r="J66" s="469">
        <f t="shared" si="21"/>
        <v>0</v>
      </c>
      <c r="K66" s="462">
        <f t="shared" si="21"/>
        <v>0</v>
      </c>
      <c r="L66" s="469">
        <f t="shared" si="21"/>
        <v>0</v>
      </c>
      <c r="M66" s="462">
        <f t="shared" si="21"/>
        <v>0</v>
      </c>
      <c r="N66" s="469">
        <f t="shared" si="21"/>
        <v>0</v>
      </c>
      <c r="O66" s="462">
        <f t="shared" si="21"/>
        <v>0</v>
      </c>
      <c r="P66" s="469">
        <f t="shared" si="21"/>
        <v>0</v>
      </c>
      <c r="Q66" s="275"/>
      <c r="R66" s="462">
        <f t="shared" si="22"/>
        <v>0</v>
      </c>
      <c r="S66" s="462">
        <f t="shared" si="22"/>
        <v>0</v>
      </c>
      <c r="T66" s="474">
        <f t="shared" si="22"/>
        <v>0</v>
      </c>
      <c r="U66" s="478">
        <f t="shared" si="22"/>
        <v>0</v>
      </c>
      <c r="V66" s="14"/>
      <c r="W66" s="462">
        <f t="shared" si="23"/>
        <v>0</v>
      </c>
      <c r="X66" s="452">
        <f t="shared" si="23"/>
        <v>0</v>
      </c>
      <c r="Y66" s="458">
        <f t="shared" si="23"/>
        <v>0</v>
      </c>
      <c r="Z66" s="1"/>
    </row>
    <row r="67" spans="2:26" s="2" customFormat="1" ht="15" hidden="1" customHeight="1" x14ac:dyDescent="0.2">
      <c r="B67" s="444" t="s">
        <v>38</v>
      </c>
      <c r="C67" s="461">
        <f t="shared" si="24"/>
        <v>0</v>
      </c>
      <c r="D67" s="468">
        <f t="shared" si="21"/>
        <v>0</v>
      </c>
      <c r="E67" s="461">
        <f t="shared" si="21"/>
        <v>0</v>
      </c>
      <c r="F67" s="468">
        <f t="shared" si="21"/>
        <v>0</v>
      </c>
      <c r="G67" s="461">
        <f t="shared" si="21"/>
        <v>0</v>
      </c>
      <c r="H67" s="468">
        <f t="shared" si="21"/>
        <v>0</v>
      </c>
      <c r="I67" s="461">
        <f t="shared" si="21"/>
        <v>0</v>
      </c>
      <c r="J67" s="468">
        <f t="shared" si="21"/>
        <v>0</v>
      </c>
      <c r="K67" s="461">
        <f t="shared" si="21"/>
        <v>0</v>
      </c>
      <c r="L67" s="468">
        <f t="shared" si="21"/>
        <v>0</v>
      </c>
      <c r="M67" s="461">
        <f t="shared" si="21"/>
        <v>0</v>
      </c>
      <c r="N67" s="468">
        <f t="shared" si="21"/>
        <v>0</v>
      </c>
      <c r="O67" s="461">
        <f t="shared" si="21"/>
        <v>0</v>
      </c>
      <c r="P67" s="468">
        <f t="shared" si="21"/>
        <v>0</v>
      </c>
      <c r="Q67" s="275"/>
      <c r="R67" s="461">
        <f t="shared" si="22"/>
        <v>0</v>
      </c>
      <c r="S67" s="461">
        <f t="shared" si="22"/>
        <v>0</v>
      </c>
      <c r="T67" s="473">
        <f t="shared" si="22"/>
        <v>0</v>
      </c>
      <c r="U67" s="477">
        <f t="shared" si="22"/>
        <v>0</v>
      </c>
      <c r="V67" s="14"/>
      <c r="W67" s="461">
        <f t="shared" si="23"/>
        <v>0</v>
      </c>
      <c r="X67" s="450">
        <f t="shared" si="23"/>
        <v>0</v>
      </c>
      <c r="Y67" s="457">
        <f t="shared" si="23"/>
        <v>0</v>
      </c>
      <c r="Z67" s="1"/>
    </row>
    <row r="68" spans="2:26" s="2" customFormat="1" ht="15" hidden="1" customHeight="1" x14ac:dyDescent="0.2">
      <c r="B68" s="443" t="s">
        <v>39</v>
      </c>
      <c r="C68" s="461">
        <f t="shared" si="24"/>
        <v>0</v>
      </c>
      <c r="D68" s="468">
        <f t="shared" si="21"/>
        <v>0</v>
      </c>
      <c r="E68" s="461">
        <f t="shared" si="21"/>
        <v>0</v>
      </c>
      <c r="F68" s="468">
        <f t="shared" si="21"/>
        <v>0</v>
      </c>
      <c r="G68" s="461">
        <f t="shared" si="21"/>
        <v>0</v>
      </c>
      <c r="H68" s="468">
        <f t="shared" si="21"/>
        <v>0</v>
      </c>
      <c r="I68" s="461">
        <f t="shared" si="21"/>
        <v>0</v>
      </c>
      <c r="J68" s="468">
        <f t="shared" si="21"/>
        <v>0</v>
      </c>
      <c r="K68" s="461">
        <f t="shared" si="21"/>
        <v>0</v>
      </c>
      <c r="L68" s="468">
        <f t="shared" si="21"/>
        <v>0</v>
      </c>
      <c r="M68" s="461">
        <f t="shared" si="21"/>
        <v>0</v>
      </c>
      <c r="N68" s="468">
        <f t="shared" si="21"/>
        <v>0</v>
      </c>
      <c r="O68" s="461">
        <f t="shared" si="21"/>
        <v>0</v>
      </c>
      <c r="P68" s="468">
        <f t="shared" si="21"/>
        <v>0</v>
      </c>
      <c r="Q68" s="275"/>
      <c r="R68" s="461">
        <f t="shared" si="22"/>
        <v>0</v>
      </c>
      <c r="S68" s="461">
        <f t="shared" si="22"/>
        <v>0</v>
      </c>
      <c r="T68" s="473">
        <f t="shared" si="22"/>
        <v>0</v>
      </c>
      <c r="U68" s="477">
        <f t="shared" si="22"/>
        <v>0</v>
      </c>
      <c r="V68" s="14"/>
      <c r="W68" s="461">
        <f t="shared" si="23"/>
        <v>0</v>
      </c>
      <c r="X68" s="450">
        <f t="shared" si="23"/>
        <v>0</v>
      </c>
      <c r="Y68" s="457">
        <f t="shared" si="23"/>
        <v>0</v>
      </c>
      <c r="Z68" s="1"/>
    </row>
    <row r="69" spans="2:26" s="2" customFormat="1" ht="15" hidden="1" customHeight="1" thickBot="1" x14ac:dyDescent="0.25">
      <c r="B69" s="446" t="s">
        <v>40</v>
      </c>
      <c r="C69" s="464">
        <f t="shared" si="24"/>
        <v>0</v>
      </c>
      <c r="D69" s="471">
        <f t="shared" si="21"/>
        <v>0</v>
      </c>
      <c r="E69" s="464">
        <f t="shared" si="21"/>
        <v>0</v>
      </c>
      <c r="F69" s="471">
        <f t="shared" si="21"/>
        <v>0</v>
      </c>
      <c r="G69" s="464">
        <f t="shared" si="21"/>
        <v>0</v>
      </c>
      <c r="H69" s="471">
        <f t="shared" si="21"/>
        <v>0</v>
      </c>
      <c r="I69" s="464">
        <f t="shared" si="21"/>
        <v>0</v>
      </c>
      <c r="J69" s="471">
        <f t="shared" si="21"/>
        <v>0</v>
      </c>
      <c r="K69" s="464">
        <f t="shared" si="21"/>
        <v>0</v>
      </c>
      <c r="L69" s="471">
        <f t="shared" si="21"/>
        <v>0</v>
      </c>
      <c r="M69" s="464">
        <f t="shared" si="21"/>
        <v>0</v>
      </c>
      <c r="N69" s="471">
        <f t="shared" si="21"/>
        <v>0</v>
      </c>
      <c r="O69" s="464">
        <f t="shared" si="21"/>
        <v>0</v>
      </c>
      <c r="P69" s="471">
        <f t="shared" si="21"/>
        <v>0</v>
      </c>
      <c r="Q69" s="275"/>
      <c r="R69" s="464">
        <f t="shared" si="22"/>
        <v>0</v>
      </c>
      <c r="S69" s="464">
        <f t="shared" si="22"/>
        <v>0</v>
      </c>
      <c r="T69" s="480">
        <f t="shared" si="22"/>
        <v>0</v>
      </c>
      <c r="U69" s="481">
        <f t="shared" si="22"/>
        <v>0</v>
      </c>
      <c r="V69" s="14"/>
      <c r="W69" s="464">
        <f t="shared" si="23"/>
        <v>0</v>
      </c>
      <c r="X69" s="465">
        <f t="shared" si="23"/>
        <v>0</v>
      </c>
      <c r="Y69" s="460">
        <f t="shared" si="23"/>
        <v>0</v>
      </c>
      <c r="Z69" s="1"/>
    </row>
    <row r="70" spans="2:26" s="14" customFormat="1" ht="15" customHeight="1" x14ac:dyDescent="0.2">
      <c r="B70" s="3"/>
      <c r="C70" s="37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38"/>
      <c r="Q70" s="12"/>
      <c r="R70" s="12"/>
      <c r="S70" s="12"/>
      <c r="T70" s="12"/>
      <c r="U70" s="12"/>
      <c r="W70" s="12"/>
      <c r="X70" s="12"/>
      <c r="Y70" s="12"/>
      <c r="Z70" s="10"/>
    </row>
    <row r="71" spans="2:26" s="14" customFormat="1" ht="15" customHeight="1" x14ac:dyDescent="0.2">
      <c r="B71" s="3"/>
      <c r="C71" s="37"/>
      <c r="D71" s="21"/>
      <c r="E71" s="129"/>
      <c r="F71" s="130" t="s">
        <v>42</v>
      </c>
      <c r="G71" s="131"/>
      <c r="H71" s="131"/>
      <c r="I71" s="132"/>
      <c r="J71" s="133" t="s">
        <v>0</v>
      </c>
      <c r="K71" s="21"/>
      <c r="L71" s="21"/>
      <c r="M71" s="21"/>
      <c r="N71" s="21"/>
      <c r="O71" s="38"/>
      <c r="Q71" s="12"/>
      <c r="R71" s="12"/>
      <c r="S71" s="12"/>
      <c r="T71" s="12"/>
      <c r="U71" s="12"/>
      <c r="W71" s="12"/>
      <c r="X71" s="12"/>
      <c r="Y71" s="12"/>
      <c r="Z71" s="10"/>
    </row>
    <row r="72" spans="2:26" s="14" customFormat="1" ht="15" customHeight="1" thickBot="1" x14ac:dyDescent="0.25">
      <c r="B72" s="3"/>
      <c r="C72" s="37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38"/>
      <c r="Q72" s="12"/>
      <c r="R72" s="12"/>
      <c r="S72" s="12"/>
      <c r="T72" s="12"/>
      <c r="U72" s="12"/>
      <c r="W72" s="12"/>
      <c r="X72" s="12"/>
      <c r="Y72" s="12"/>
      <c r="Z72" s="10"/>
    </row>
    <row r="73" spans="2:26" s="46" customFormat="1" ht="30" customHeight="1" thickBot="1" x14ac:dyDescent="0.3">
      <c r="B73" s="51" t="s">
        <v>57</v>
      </c>
      <c r="C73" s="1097" t="s">
        <v>59</v>
      </c>
      <c r="D73" s="1098"/>
      <c r="E73" s="1097" t="s">
        <v>60</v>
      </c>
      <c r="F73" s="1098"/>
      <c r="G73" s="1097" t="s">
        <v>71</v>
      </c>
      <c r="H73" s="1098"/>
      <c r="I73" s="1097" t="s">
        <v>61</v>
      </c>
      <c r="J73" s="1098"/>
      <c r="K73" s="1097" t="s">
        <v>72</v>
      </c>
      <c r="L73" s="1098"/>
      <c r="M73" s="1097" t="s">
        <v>62</v>
      </c>
      <c r="N73" s="1098"/>
      <c r="O73" s="1097" t="s">
        <v>63</v>
      </c>
      <c r="P73" s="1098"/>
      <c r="Q73" s="1116" t="s">
        <v>89</v>
      </c>
      <c r="R73" s="1117"/>
      <c r="T73" s="1118" t="s">
        <v>57</v>
      </c>
      <c r="U73" s="1119"/>
      <c r="V73" s="1104" t="s">
        <v>90</v>
      </c>
      <c r="W73" s="1113" t="str">
        <f>B73</f>
        <v>Personal Accidents</v>
      </c>
      <c r="X73" s="1114"/>
      <c r="Y73" s="1115"/>
    </row>
    <row r="74" spans="2:26" s="52" customFormat="1" ht="30" customHeight="1" thickBot="1" x14ac:dyDescent="0.3">
      <c r="B74" s="697" t="str">
        <f>T7</f>
        <v>2010  ~  2011</v>
      </c>
      <c r="C74" s="184" t="s">
        <v>6</v>
      </c>
      <c r="D74" s="185" t="s">
        <v>4</v>
      </c>
      <c r="E74" s="184" t="s">
        <v>6</v>
      </c>
      <c r="F74" s="185" t="s">
        <v>4</v>
      </c>
      <c r="G74" s="184" t="s">
        <v>6</v>
      </c>
      <c r="H74" s="185" t="s">
        <v>4</v>
      </c>
      <c r="I74" s="184" t="s">
        <v>6</v>
      </c>
      <c r="J74" s="185" t="s">
        <v>4</v>
      </c>
      <c r="K74" s="184" t="s">
        <v>6</v>
      </c>
      <c r="L74" s="185" t="s">
        <v>4</v>
      </c>
      <c r="M74" s="184" t="s">
        <v>6</v>
      </c>
      <c r="N74" s="185" t="s">
        <v>4</v>
      </c>
      <c r="O74" s="184" t="s">
        <v>6</v>
      </c>
      <c r="P74" s="185" t="s">
        <v>4</v>
      </c>
      <c r="Q74" s="184" t="s">
        <v>6</v>
      </c>
      <c r="R74" s="185" t="s">
        <v>4</v>
      </c>
      <c r="S74" s="43"/>
      <c r="T74" s="142" t="s">
        <v>74</v>
      </c>
      <c r="U74" s="143" t="s">
        <v>1</v>
      </c>
      <c r="V74" s="1104"/>
      <c r="W74" s="184" t="s">
        <v>6</v>
      </c>
      <c r="X74" s="185" t="s">
        <v>4</v>
      </c>
      <c r="Y74" s="67" t="s">
        <v>28</v>
      </c>
    </row>
    <row r="75" spans="2:26" ht="15" customHeight="1" x14ac:dyDescent="0.2">
      <c r="B75" s="63" t="s">
        <v>30</v>
      </c>
      <c r="C75" s="84"/>
      <c r="D75" s="85"/>
      <c r="E75" s="26"/>
      <c r="F75" s="27"/>
      <c r="G75" s="109"/>
      <c r="H75" s="85"/>
      <c r="I75" s="26"/>
      <c r="J75" s="27"/>
      <c r="K75" s="109"/>
      <c r="L75" s="85"/>
      <c r="M75" s="26"/>
      <c r="N75" s="27"/>
      <c r="O75" s="109"/>
      <c r="P75" s="85"/>
      <c r="Q75" s="144"/>
      <c r="R75" s="145"/>
      <c r="S75" s="10"/>
      <c r="T75" s="148"/>
      <c r="U75" s="149"/>
      <c r="V75" s="721"/>
      <c r="W75" s="172">
        <f>I75+K75+M75+O75+G75+E75+C75+Q75</f>
        <v>0</v>
      </c>
      <c r="X75" s="206">
        <f>J75+L75+N75+P75+H75+F75+D75+R75</f>
        <v>0</v>
      </c>
      <c r="Y75" s="73">
        <f>W75+X75</f>
        <v>0</v>
      </c>
    </row>
    <row r="76" spans="2:26" ht="15" customHeight="1" x14ac:dyDescent="0.2">
      <c r="B76" s="63" t="s">
        <v>31</v>
      </c>
      <c r="C76" s="22"/>
      <c r="D76" s="87"/>
      <c r="E76" s="16"/>
      <c r="F76" s="15"/>
      <c r="G76" s="110"/>
      <c r="H76" s="87"/>
      <c r="I76" s="16"/>
      <c r="J76" s="15"/>
      <c r="K76" s="110"/>
      <c r="L76" s="87"/>
      <c r="M76" s="16"/>
      <c r="N76" s="15"/>
      <c r="O76" s="110"/>
      <c r="P76" s="87"/>
      <c r="Q76" s="146"/>
      <c r="R76" s="147"/>
      <c r="S76" s="10"/>
      <c r="T76" s="146"/>
      <c r="U76" s="147"/>
      <c r="V76" s="721"/>
      <c r="W76" s="174">
        <f t="shared" ref="W76:X87" si="25">I76+K76+M76+O76+G76+E76+C76+Q76</f>
        <v>0</v>
      </c>
      <c r="X76" s="207">
        <f t="shared" si="25"/>
        <v>0</v>
      </c>
      <c r="Y76" s="74">
        <f t="shared" ref="Y76:Y87" si="26">W76+X76</f>
        <v>0</v>
      </c>
    </row>
    <row r="77" spans="2:26" ht="15" customHeight="1" x14ac:dyDescent="0.2">
      <c r="B77" s="63" t="s">
        <v>58</v>
      </c>
      <c r="C77" s="22"/>
      <c r="D77" s="87"/>
      <c r="E77" s="16"/>
      <c r="F77" s="15"/>
      <c r="G77" s="110"/>
      <c r="H77" s="87"/>
      <c r="I77" s="16"/>
      <c r="J77" s="15"/>
      <c r="K77" s="110"/>
      <c r="L77" s="87"/>
      <c r="M77" s="16"/>
      <c r="N77" s="15"/>
      <c r="O77" s="110"/>
      <c r="P77" s="87"/>
      <c r="Q77" s="146"/>
      <c r="R77" s="147"/>
      <c r="S77" s="10"/>
      <c r="T77" s="150"/>
      <c r="U77" s="151"/>
      <c r="V77" s="721"/>
      <c r="W77" s="174">
        <f t="shared" si="25"/>
        <v>0</v>
      </c>
      <c r="X77" s="207">
        <f t="shared" si="25"/>
        <v>0</v>
      </c>
      <c r="Y77" s="74">
        <f t="shared" si="26"/>
        <v>0</v>
      </c>
    </row>
    <row r="78" spans="2:26" ht="15" customHeight="1" x14ac:dyDescent="0.2">
      <c r="B78" s="64" t="s">
        <v>32</v>
      </c>
      <c r="C78" s="88"/>
      <c r="D78" s="89"/>
      <c r="E78" s="30"/>
      <c r="F78" s="31"/>
      <c r="G78" s="112"/>
      <c r="H78" s="89"/>
      <c r="I78" s="30"/>
      <c r="J78" s="31"/>
      <c r="K78" s="112"/>
      <c r="L78" s="89"/>
      <c r="M78" s="30"/>
      <c r="N78" s="31"/>
      <c r="O78" s="112"/>
      <c r="P78" s="89"/>
      <c r="Q78" s="148"/>
      <c r="R78" s="149"/>
      <c r="S78" s="10"/>
      <c r="T78" s="146"/>
      <c r="U78" s="147"/>
      <c r="V78" s="721"/>
      <c r="W78" s="176">
        <f t="shared" si="25"/>
        <v>0</v>
      </c>
      <c r="X78" s="208">
        <f t="shared" si="25"/>
        <v>0</v>
      </c>
      <c r="Y78" s="75">
        <f t="shared" si="26"/>
        <v>0</v>
      </c>
    </row>
    <row r="79" spans="2:26" ht="15" customHeight="1" x14ac:dyDescent="0.2">
      <c r="B79" s="63" t="s">
        <v>33</v>
      </c>
      <c r="C79" s="22"/>
      <c r="D79" s="87"/>
      <c r="E79" s="16"/>
      <c r="F79" s="15"/>
      <c r="G79" s="110"/>
      <c r="H79" s="87"/>
      <c r="I79" s="16"/>
      <c r="J79" s="15"/>
      <c r="K79" s="110"/>
      <c r="L79" s="87"/>
      <c r="M79" s="16"/>
      <c r="N79" s="15"/>
      <c r="O79" s="110"/>
      <c r="P79" s="87"/>
      <c r="Q79" s="146"/>
      <c r="R79" s="147"/>
      <c r="S79" s="10"/>
      <c r="T79" s="146"/>
      <c r="U79" s="147"/>
      <c r="V79" s="721"/>
      <c r="W79" s="174">
        <f t="shared" si="25"/>
        <v>0</v>
      </c>
      <c r="X79" s="207">
        <f t="shared" si="25"/>
        <v>0</v>
      </c>
      <c r="Y79" s="74">
        <f t="shared" si="26"/>
        <v>0</v>
      </c>
    </row>
    <row r="80" spans="2:26" ht="15" customHeight="1" x14ac:dyDescent="0.2">
      <c r="B80" s="65" t="s">
        <v>34</v>
      </c>
      <c r="C80" s="93"/>
      <c r="D80" s="94"/>
      <c r="E80" s="33"/>
      <c r="F80" s="34"/>
      <c r="G80" s="108"/>
      <c r="H80" s="94"/>
      <c r="I80" s="33"/>
      <c r="J80" s="34"/>
      <c r="K80" s="108"/>
      <c r="L80" s="94"/>
      <c r="M80" s="33"/>
      <c r="N80" s="34"/>
      <c r="O80" s="108"/>
      <c r="P80" s="94"/>
      <c r="Q80" s="150"/>
      <c r="R80" s="151"/>
      <c r="S80" s="10"/>
      <c r="T80" s="146"/>
      <c r="U80" s="147"/>
      <c r="V80" s="721"/>
      <c r="W80" s="178">
        <f t="shared" si="25"/>
        <v>0</v>
      </c>
      <c r="X80" s="209">
        <f t="shared" si="25"/>
        <v>0</v>
      </c>
      <c r="Y80" s="76">
        <f t="shared" si="26"/>
        <v>0</v>
      </c>
    </row>
    <row r="81" spans="2:26" ht="15" customHeight="1" x14ac:dyDescent="0.2">
      <c r="B81" s="63" t="s">
        <v>35</v>
      </c>
      <c r="C81" s="22"/>
      <c r="D81" s="87"/>
      <c r="E81" s="16"/>
      <c r="F81" s="15"/>
      <c r="G81" s="110"/>
      <c r="H81" s="87"/>
      <c r="I81" s="16"/>
      <c r="J81" s="15"/>
      <c r="K81" s="110"/>
      <c r="L81" s="87"/>
      <c r="M81" s="16"/>
      <c r="N81" s="15"/>
      <c r="O81" s="110"/>
      <c r="P81" s="87"/>
      <c r="Q81" s="146"/>
      <c r="R81" s="147"/>
      <c r="S81" s="10"/>
      <c r="T81" s="148"/>
      <c r="U81" s="149"/>
      <c r="V81" s="721"/>
      <c r="W81" s="176">
        <f t="shared" si="25"/>
        <v>0</v>
      </c>
      <c r="X81" s="208">
        <f t="shared" si="25"/>
        <v>0</v>
      </c>
      <c r="Y81" s="75">
        <f t="shared" si="26"/>
        <v>0</v>
      </c>
    </row>
    <row r="82" spans="2:26" ht="15" customHeight="1" x14ac:dyDescent="0.2">
      <c r="B82" s="63" t="s">
        <v>36</v>
      </c>
      <c r="C82" s="22"/>
      <c r="D82" s="87"/>
      <c r="E82" s="16"/>
      <c r="F82" s="15"/>
      <c r="G82" s="110"/>
      <c r="H82" s="87"/>
      <c r="I82" s="16"/>
      <c r="J82" s="15"/>
      <c r="K82" s="110"/>
      <c r="L82" s="87"/>
      <c r="M82" s="16"/>
      <c r="N82" s="15"/>
      <c r="O82" s="110"/>
      <c r="P82" s="87"/>
      <c r="Q82" s="146"/>
      <c r="R82" s="147"/>
      <c r="S82" s="10"/>
      <c r="T82" s="146"/>
      <c r="U82" s="147"/>
      <c r="V82" s="721"/>
      <c r="W82" s="174">
        <f t="shared" si="25"/>
        <v>0</v>
      </c>
      <c r="X82" s="207">
        <f t="shared" si="25"/>
        <v>0</v>
      </c>
      <c r="Y82" s="74">
        <f t="shared" si="26"/>
        <v>0</v>
      </c>
    </row>
    <row r="83" spans="2:26" ht="15" customHeight="1" x14ac:dyDescent="0.2">
      <c r="B83" s="63" t="s">
        <v>37</v>
      </c>
      <c r="C83" s="22"/>
      <c r="D83" s="87"/>
      <c r="E83" s="16"/>
      <c r="F83" s="15"/>
      <c r="G83" s="110"/>
      <c r="H83" s="87"/>
      <c r="I83" s="16"/>
      <c r="J83" s="15"/>
      <c r="K83" s="110"/>
      <c r="L83" s="87"/>
      <c r="M83" s="16"/>
      <c r="N83" s="15"/>
      <c r="O83" s="110"/>
      <c r="P83" s="87"/>
      <c r="Q83" s="146"/>
      <c r="R83" s="147"/>
      <c r="S83" s="10"/>
      <c r="T83" s="150"/>
      <c r="U83" s="151"/>
      <c r="V83" s="721"/>
      <c r="W83" s="178">
        <f t="shared" si="25"/>
        <v>0</v>
      </c>
      <c r="X83" s="209">
        <f t="shared" si="25"/>
        <v>0</v>
      </c>
      <c r="Y83" s="76">
        <f t="shared" si="26"/>
        <v>0</v>
      </c>
    </row>
    <row r="84" spans="2:26" ht="15" customHeight="1" x14ac:dyDescent="0.2">
      <c r="B84" s="64" t="s">
        <v>38</v>
      </c>
      <c r="C84" s="88"/>
      <c r="D84" s="89"/>
      <c r="E84" s="30"/>
      <c r="F84" s="31"/>
      <c r="G84" s="112"/>
      <c r="H84" s="89"/>
      <c r="I84" s="30"/>
      <c r="J84" s="31"/>
      <c r="K84" s="112"/>
      <c r="L84" s="89"/>
      <c r="M84" s="30"/>
      <c r="N84" s="31"/>
      <c r="O84" s="112"/>
      <c r="P84" s="89"/>
      <c r="Q84" s="148"/>
      <c r="R84" s="149"/>
      <c r="S84" s="10"/>
      <c r="T84" s="146"/>
      <c r="U84" s="147"/>
      <c r="V84" s="721"/>
      <c r="W84" s="174">
        <f t="shared" si="25"/>
        <v>0</v>
      </c>
      <c r="X84" s="207">
        <f t="shared" si="25"/>
        <v>0</v>
      </c>
      <c r="Y84" s="74">
        <f t="shared" si="26"/>
        <v>0</v>
      </c>
    </row>
    <row r="85" spans="2:26" ht="15" customHeight="1" x14ac:dyDescent="0.2">
      <c r="B85" s="63" t="s">
        <v>39</v>
      </c>
      <c r="C85" s="22"/>
      <c r="D85" s="87"/>
      <c r="E85" s="16"/>
      <c r="F85" s="15"/>
      <c r="G85" s="110"/>
      <c r="H85" s="87"/>
      <c r="I85" s="16"/>
      <c r="J85" s="15"/>
      <c r="K85" s="110"/>
      <c r="L85" s="87"/>
      <c r="M85" s="16"/>
      <c r="N85" s="15"/>
      <c r="O85" s="110"/>
      <c r="P85" s="87"/>
      <c r="Q85" s="146"/>
      <c r="R85" s="147"/>
      <c r="S85" s="10"/>
      <c r="T85" s="146"/>
      <c r="U85" s="147"/>
      <c r="V85" s="721"/>
      <c r="W85" s="174">
        <f t="shared" si="25"/>
        <v>0</v>
      </c>
      <c r="X85" s="207">
        <f t="shared" si="25"/>
        <v>0</v>
      </c>
      <c r="Y85" s="74">
        <f t="shared" si="26"/>
        <v>0</v>
      </c>
    </row>
    <row r="86" spans="2:26" ht="15" customHeight="1" thickBot="1" x14ac:dyDescent="0.25">
      <c r="B86" s="63" t="s">
        <v>40</v>
      </c>
      <c r="C86" s="96"/>
      <c r="D86" s="97"/>
      <c r="E86" s="115"/>
      <c r="F86" s="28"/>
      <c r="G86" s="113"/>
      <c r="H86" s="97"/>
      <c r="I86" s="115"/>
      <c r="J86" s="28"/>
      <c r="K86" s="113"/>
      <c r="L86" s="97"/>
      <c r="M86" s="115"/>
      <c r="N86" s="28"/>
      <c r="O86" s="113"/>
      <c r="P86" s="97"/>
      <c r="Q86" s="152"/>
      <c r="R86" s="153"/>
      <c r="S86" s="10"/>
      <c r="T86" s="146"/>
      <c r="U86" s="147"/>
      <c r="V86" s="721"/>
      <c r="W86" s="199">
        <f t="shared" si="25"/>
        <v>0</v>
      </c>
      <c r="X86" s="210">
        <f t="shared" si="25"/>
        <v>0</v>
      </c>
      <c r="Y86" s="77">
        <f t="shared" si="26"/>
        <v>0</v>
      </c>
    </row>
    <row r="87" spans="2:26" ht="15" customHeight="1" thickBot="1" x14ac:dyDescent="0.25">
      <c r="B87" s="66" t="s">
        <v>29</v>
      </c>
      <c r="C87" s="154">
        <f>SUM(C75:C86)</f>
        <v>0</v>
      </c>
      <c r="D87" s="658">
        <f>SUM(D75:D86)</f>
        <v>0</v>
      </c>
      <c r="E87" s="154">
        <f t="shared" ref="E87:U87" si="27">SUM(E75:E86)</f>
        <v>0</v>
      </c>
      <c r="F87" s="82">
        <f t="shared" si="27"/>
        <v>0</v>
      </c>
      <c r="G87" s="154">
        <f t="shared" si="27"/>
        <v>0</v>
      </c>
      <c r="H87" s="82">
        <f t="shared" si="27"/>
        <v>0</v>
      </c>
      <c r="I87" s="154">
        <f t="shared" si="27"/>
        <v>0</v>
      </c>
      <c r="J87" s="658">
        <f t="shared" si="27"/>
        <v>0</v>
      </c>
      <c r="K87" s="154">
        <f t="shared" si="27"/>
        <v>0</v>
      </c>
      <c r="L87" s="82">
        <f t="shared" si="27"/>
        <v>0</v>
      </c>
      <c r="M87" s="154">
        <f t="shared" si="27"/>
        <v>0</v>
      </c>
      <c r="N87" s="82">
        <f t="shared" si="27"/>
        <v>0</v>
      </c>
      <c r="O87" s="154">
        <f t="shared" si="27"/>
        <v>0</v>
      </c>
      <c r="P87" s="82">
        <f t="shared" si="27"/>
        <v>0</v>
      </c>
      <c r="Q87" s="154">
        <f t="shared" si="27"/>
        <v>0</v>
      </c>
      <c r="R87" s="82">
        <f t="shared" si="27"/>
        <v>0</v>
      </c>
      <c r="T87" s="59">
        <f t="shared" si="27"/>
        <v>0</v>
      </c>
      <c r="U87" s="56">
        <f t="shared" si="27"/>
        <v>0</v>
      </c>
      <c r="V87" s="721"/>
      <c r="W87" s="119">
        <f t="shared" si="25"/>
        <v>0</v>
      </c>
      <c r="X87" s="60">
        <f t="shared" si="25"/>
        <v>0</v>
      </c>
      <c r="Y87" s="57">
        <f t="shared" si="26"/>
        <v>0</v>
      </c>
    </row>
    <row r="88" spans="2:26" ht="15" hidden="1" customHeight="1" x14ac:dyDescent="0.2">
      <c r="B88" s="442" t="s">
        <v>30</v>
      </c>
      <c r="C88" s="447">
        <f>C75</f>
        <v>0</v>
      </c>
      <c r="D88" s="467">
        <f t="shared" ref="D88:R88" si="28">D75</f>
        <v>0</v>
      </c>
      <c r="E88" s="447">
        <f t="shared" si="28"/>
        <v>0</v>
      </c>
      <c r="F88" s="467">
        <f t="shared" si="28"/>
        <v>0</v>
      </c>
      <c r="G88" s="447">
        <f t="shared" si="28"/>
        <v>0</v>
      </c>
      <c r="H88" s="467">
        <f t="shared" si="28"/>
        <v>0</v>
      </c>
      <c r="I88" s="447">
        <f t="shared" si="28"/>
        <v>0</v>
      </c>
      <c r="J88" s="467">
        <f t="shared" si="28"/>
        <v>0</v>
      </c>
      <c r="K88" s="447">
        <f t="shared" si="28"/>
        <v>0</v>
      </c>
      <c r="L88" s="467">
        <f t="shared" si="28"/>
        <v>0</v>
      </c>
      <c r="M88" s="447">
        <f t="shared" si="28"/>
        <v>0</v>
      </c>
      <c r="N88" s="467">
        <f t="shared" si="28"/>
        <v>0</v>
      </c>
      <c r="O88" s="447">
        <f t="shared" si="28"/>
        <v>0</v>
      </c>
      <c r="P88" s="467">
        <f t="shared" si="28"/>
        <v>0</v>
      </c>
      <c r="Q88" s="447">
        <f t="shared" si="28"/>
        <v>0</v>
      </c>
      <c r="R88" s="467">
        <f t="shared" si="28"/>
        <v>0</v>
      </c>
      <c r="T88" s="447">
        <f>T75</f>
        <v>0</v>
      </c>
      <c r="U88" s="467">
        <f>U75</f>
        <v>0</v>
      </c>
      <c r="W88" s="447">
        <f>W75</f>
        <v>0</v>
      </c>
      <c r="X88" s="449">
        <f>X75</f>
        <v>0</v>
      </c>
      <c r="Y88" s="456">
        <f>Y75</f>
        <v>0</v>
      </c>
    </row>
    <row r="89" spans="2:26" s="14" customFormat="1" ht="15" hidden="1" customHeight="1" x14ac:dyDescent="0.2">
      <c r="B89" s="443" t="s">
        <v>31</v>
      </c>
      <c r="C89" s="461">
        <f>C76+C88</f>
        <v>0</v>
      </c>
      <c r="D89" s="468">
        <f t="shared" ref="D89:R99" si="29">D76+D88</f>
        <v>0</v>
      </c>
      <c r="E89" s="461">
        <f t="shared" si="29"/>
        <v>0</v>
      </c>
      <c r="F89" s="468">
        <f t="shared" si="29"/>
        <v>0</v>
      </c>
      <c r="G89" s="461">
        <f t="shared" si="29"/>
        <v>0</v>
      </c>
      <c r="H89" s="468">
        <f t="shared" si="29"/>
        <v>0</v>
      </c>
      <c r="I89" s="461">
        <f t="shared" si="29"/>
        <v>0</v>
      </c>
      <c r="J89" s="468">
        <f t="shared" si="29"/>
        <v>0</v>
      </c>
      <c r="K89" s="461">
        <f t="shared" si="29"/>
        <v>0</v>
      </c>
      <c r="L89" s="468">
        <f t="shared" si="29"/>
        <v>0</v>
      </c>
      <c r="M89" s="461">
        <f t="shared" si="29"/>
        <v>0</v>
      </c>
      <c r="N89" s="468">
        <f t="shared" si="29"/>
        <v>0</v>
      </c>
      <c r="O89" s="461">
        <f t="shared" si="29"/>
        <v>0</v>
      </c>
      <c r="P89" s="468">
        <f t="shared" si="29"/>
        <v>0</v>
      </c>
      <c r="Q89" s="461">
        <f t="shared" si="29"/>
        <v>0</v>
      </c>
      <c r="R89" s="468">
        <f t="shared" si="29"/>
        <v>0</v>
      </c>
      <c r="S89" s="1"/>
      <c r="T89" s="461">
        <f t="shared" ref="T89:U99" si="30">T76+T88</f>
        <v>0</v>
      </c>
      <c r="U89" s="468">
        <f t="shared" si="30"/>
        <v>0</v>
      </c>
      <c r="V89" s="10"/>
      <c r="W89" s="461">
        <f t="shared" ref="W89:Y99" si="31">W76+W88</f>
        <v>0</v>
      </c>
      <c r="X89" s="450">
        <f t="shared" si="31"/>
        <v>0</v>
      </c>
      <c r="Y89" s="457">
        <f t="shared" si="31"/>
        <v>0</v>
      </c>
      <c r="Z89" s="10"/>
    </row>
    <row r="90" spans="2:26" s="14" customFormat="1" ht="15" hidden="1" customHeight="1" x14ac:dyDescent="0.2">
      <c r="B90" s="443" t="s">
        <v>58</v>
      </c>
      <c r="C90" s="462">
        <f t="shared" ref="C90:C99" si="32">C77+C89</f>
        <v>0</v>
      </c>
      <c r="D90" s="469">
        <f t="shared" si="29"/>
        <v>0</v>
      </c>
      <c r="E90" s="462">
        <f t="shared" si="29"/>
        <v>0</v>
      </c>
      <c r="F90" s="469">
        <f t="shared" si="29"/>
        <v>0</v>
      </c>
      <c r="G90" s="462">
        <f t="shared" si="29"/>
        <v>0</v>
      </c>
      <c r="H90" s="469">
        <f t="shared" si="29"/>
        <v>0</v>
      </c>
      <c r="I90" s="462">
        <f t="shared" si="29"/>
        <v>0</v>
      </c>
      <c r="J90" s="469">
        <f t="shared" si="29"/>
        <v>0</v>
      </c>
      <c r="K90" s="462">
        <f t="shared" si="29"/>
        <v>0</v>
      </c>
      <c r="L90" s="469">
        <f t="shared" si="29"/>
        <v>0</v>
      </c>
      <c r="M90" s="462">
        <f t="shared" si="29"/>
        <v>0</v>
      </c>
      <c r="N90" s="469">
        <f t="shared" si="29"/>
        <v>0</v>
      </c>
      <c r="O90" s="462">
        <f t="shared" si="29"/>
        <v>0</v>
      </c>
      <c r="P90" s="469">
        <f t="shared" si="29"/>
        <v>0</v>
      </c>
      <c r="Q90" s="462">
        <f t="shared" si="29"/>
        <v>0</v>
      </c>
      <c r="R90" s="469">
        <f t="shared" si="29"/>
        <v>0</v>
      </c>
      <c r="S90" s="1"/>
      <c r="T90" s="462">
        <f t="shared" si="30"/>
        <v>0</v>
      </c>
      <c r="U90" s="469">
        <f t="shared" si="30"/>
        <v>0</v>
      </c>
      <c r="V90" s="10"/>
      <c r="W90" s="462">
        <f t="shared" si="31"/>
        <v>0</v>
      </c>
      <c r="X90" s="452">
        <f t="shared" si="31"/>
        <v>0</v>
      </c>
      <c r="Y90" s="458">
        <f t="shared" si="31"/>
        <v>0</v>
      </c>
      <c r="Z90" s="10"/>
    </row>
    <row r="91" spans="2:26" s="14" customFormat="1" ht="15" hidden="1" customHeight="1" x14ac:dyDescent="0.2">
      <c r="B91" s="444" t="s">
        <v>32</v>
      </c>
      <c r="C91" s="461">
        <f t="shared" si="32"/>
        <v>0</v>
      </c>
      <c r="D91" s="468">
        <f t="shared" si="29"/>
        <v>0</v>
      </c>
      <c r="E91" s="461">
        <f t="shared" si="29"/>
        <v>0</v>
      </c>
      <c r="F91" s="468">
        <f t="shared" si="29"/>
        <v>0</v>
      </c>
      <c r="G91" s="461">
        <f t="shared" si="29"/>
        <v>0</v>
      </c>
      <c r="H91" s="468">
        <f t="shared" si="29"/>
        <v>0</v>
      </c>
      <c r="I91" s="461">
        <f t="shared" si="29"/>
        <v>0</v>
      </c>
      <c r="J91" s="468">
        <f t="shared" si="29"/>
        <v>0</v>
      </c>
      <c r="K91" s="461">
        <f t="shared" si="29"/>
        <v>0</v>
      </c>
      <c r="L91" s="468">
        <f t="shared" si="29"/>
        <v>0</v>
      </c>
      <c r="M91" s="461">
        <f t="shared" si="29"/>
        <v>0</v>
      </c>
      <c r="N91" s="468">
        <f t="shared" si="29"/>
        <v>0</v>
      </c>
      <c r="O91" s="461">
        <f t="shared" si="29"/>
        <v>0</v>
      </c>
      <c r="P91" s="468">
        <f t="shared" si="29"/>
        <v>0</v>
      </c>
      <c r="Q91" s="461">
        <f t="shared" si="29"/>
        <v>0</v>
      </c>
      <c r="R91" s="468">
        <f t="shared" si="29"/>
        <v>0</v>
      </c>
      <c r="S91" s="1"/>
      <c r="T91" s="461">
        <f t="shared" si="30"/>
        <v>0</v>
      </c>
      <c r="U91" s="468">
        <f t="shared" si="30"/>
        <v>0</v>
      </c>
      <c r="V91" s="10"/>
      <c r="W91" s="461">
        <f t="shared" si="31"/>
        <v>0</v>
      </c>
      <c r="X91" s="450">
        <f t="shared" si="31"/>
        <v>0</v>
      </c>
      <c r="Y91" s="457">
        <f t="shared" si="31"/>
        <v>0</v>
      </c>
      <c r="Z91" s="10"/>
    </row>
    <row r="92" spans="2:26" s="14" customFormat="1" ht="15" hidden="1" customHeight="1" x14ac:dyDescent="0.2">
      <c r="B92" s="443" t="s">
        <v>33</v>
      </c>
      <c r="C92" s="461">
        <f t="shared" si="32"/>
        <v>0</v>
      </c>
      <c r="D92" s="468">
        <f t="shared" si="29"/>
        <v>0</v>
      </c>
      <c r="E92" s="461">
        <f t="shared" si="29"/>
        <v>0</v>
      </c>
      <c r="F92" s="468">
        <f t="shared" si="29"/>
        <v>0</v>
      </c>
      <c r="G92" s="461">
        <f t="shared" si="29"/>
        <v>0</v>
      </c>
      <c r="H92" s="468">
        <f t="shared" si="29"/>
        <v>0</v>
      </c>
      <c r="I92" s="461">
        <f t="shared" si="29"/>
        <v>0</v>
      </c>
      <c r="J92" s="468">
        <f t="shared" si="29"/>
        <v>0</v>
      </c>
      <c r="K92" s="461">
        <f t="shared" si="29"/>
        <v>0</v>
      </c>
      <c r="L92" s="468">
        <f t="shared" si="29"/>
        <v>0</v>
      </c>
      <c r="M92" s="461">
        <f t="shared" si="29"/>
        <v>0</v>
      </c>
      <c r="N92" s="468">
        <f t="shared" si="29"/>
        <v>0</v>
      </c>
      <c r="O92" s="461">
        <f t="shared" si="29"/>
        <v>0</v>
      </c>
      <c r="P92" s="468">
        <f t="shared" si="29"/>
        <v>0</v>
      </c>
      <c r="Q92" s="461">
        <f t="shared" si="29"/>
        <v>0</v>
      </c>
      <c r="R92" s="468">
        <f t="shared" si="29"/>
        <v>0</v>
      </c>
      <c r="S92" s="1"/>
      <c r="T92" s="461">
        <f t="shared" si="30"/>
        <v>0</v>
      </c>
      <c r="U92" s="468">
        <f t="shared" si="30"/>
        <v>0</v>
      </c>
      <c r="V92" s="10"/>
      <c r="W92" s="461">
        <f t="shared" si="31"/>
        <v>0</v>
      </c>
      <c r="X92" s="450">
        <f t="shared" si="31"/>
        <v>0</v>
      </c>
      <c r="Y92" s="457">
        <f t="shared" si="31"/>
        <v>0</v>
      </c>
      <c r="Z92" s="10"/>
    </row>
    <row r="93" spans="2:26" s="14" customFormat="1" ht="15" hidden="1" customHeight="1" x14ac:dyDescent="0.2">
      <c r="B93" s="445" t="s">
        <v>34</v>
      </c>
      <c r="C93" s="461">
        <f t="shared" si="32"/>
        <v>0</v>
      </c>
      <c r="D93" s="468">
        <f t="shared" si="29"/>
        <v>0</v>
      </c>
      <c r="E93" s="461">
        <f t="shared" si="29"/>
        <v>0</v>
      </c>
      <c r="F93" s="468">
        <f t="shared" si="29"/>
        <v>0</v>
      </c>
      <c r="G93" s="461">
        <f t="shared" si="29"/>
        <v>0</v>
      </c>
      <c r="H93" s="468">
        <f t="shared" si="29"/>
        <v>0</v>
      </c>
      <c r="I93" s="461">
        <f t="shared" si="29"/>
        <v>0</v>
      </c>
      <c r="J93" s="468">
        <f t="shared" si="29"/>
        <v>0</v>
      </c>
      <c r="K93" s="461">
        <f t="shared" si="29"/>
        <v>0</v>
      </c>
      <c r="L93" s="468">
        <f t="shared" si="29"/>
        <v>0</v>
      </c>
      <c r="M93" s="461">
        <f t="shared" si="29"/>
        <v>0</v>
      </c>
      <c r="N93" s="468">
        <f t="shared" si="29"/>
        <v>0</v>
      </c>
      <c r="O93" s="461">
        <f t="shared" si="29"/>
        <v>0</v>
      </c>
      <c r="P93" s="468">
        <f t="shared" si="29"/>
        <v>0</v>
      </c>
      <c r="Q93" s="461">
        <f t="shared" si="29"/>
        <v>0</v>
      </c>
      <c r="R93" s="468">
        <f t="shared" si="29"/>
        <v>0</v>
      </c>
      <c r="S93" s="1"/>
      <c r="T93" s="461">
        <f t="shared" si="30"/>
        <v>0</v>
      </c>
      <c r="U93" s="468">
        <f t="shared" si="30"/>
        <v>0</v>
      </c>
      <c r="V93" s="10"/>
      <c r="W93" s="461">
        <f t="shared" si="31"/>
        <v>0</v>
      </c>
      <c r="X93" s="450">
        <f t="shared" si="31"/>
        <v>0</v>
      </c>
      <c r="Y93" s="457">
        <f t="shared" si="31"/>
        <v>0</v>
      </c>
      <c r="Z93" s="10"/>
    </row>
    <row r="94" spans="2:26" s="14" customFormat="1" ht="15" hidden="1" customHeight="1" x14ac:dyDescent="0.2">
      <c r="B94" s="443" t="s">
        <v>35</v>
      </c>
      <c r="C94" s="463">
        <f t="shared" si="32"/>
        <v>0</v>
      </c>
      <c r="D94" s="470">
        <f t="shared" si="29"/>
        <v>0</v>
      </c>
      <c r="E94" s="463">
        <f t="shared" si="29"/>
        <v>0</v>
      </c>
      <c r="F94" s="470">
        <f t="shared" si="29"/>
        <v>0</v>
      </c>
      <c r="G94" s="463">
        <f t="shared" si="29"/>
        <v>0</v>
      </c>
      <c r="H94" s="470">
        <f t="shared" si="29"/>
        <v>0</v>
      </c>
      <c r="I94" s="463">
        <f t="shared" si="29"/>
        <v>0</v>
      </c>
      <c r="J94" s="470">
        <f t="shared" si="29"/>
        <v>0</v>
      </c>
      <c r="K94" s="463">
        <f t="shared" si="29"/>
        <v>0</v>
      </c>
      <c r="L94" s="470">
        <f t="shared" si="29"/>
        <v>0</v>
      </c>
      <c r="M94" s="463">
        <f t="shared" si="29"/>
        <v>0</v>
      </c>
      <c r="N94" s="470">
        <f t="shared" si="29"/>
        <v>0</v>
      </c>
      <c r="O94" s="463">
        <f t="shared" si="29"/>
        <v>0</v>
      </c>
      <c r="P94" s="470">
        <f t="shared" si="29"/>
        <v>0</v>
      </c>
      <c r="Q94" s="463">
        <f t="shared" si="29"/>
        <v>0</v>
      </c>
      <c r="R94" s="470">
        <f t="shared" si="29"/>
        <v>0</v>
      </c>
      <c r="S94" s="1"/>
      <c r="T94" s="463">
        <f t="shared" si="30"/>
        <v>0</v>
      </c>
      <c r="U94" s="470">
        <f t="shared" si="30"/>
        <v>0</v>
      </c>
      <c r="V94" s="10"/>
      <c r="W94" s="463">
        <f t="shared" si="31"/>
        <v>0</v>
      </c>
      <c r="X94" s="454">
        <f t="shared" si="31"/>
        <v>0</v>
      </c>
      <c r="Y94" s="459">
        <f t="shared" si="31"/>
        <v>0</v>
      </c>
      <c r="Z94" s="10"/>
    </row>
    <row r="95" spans="2:26" s="14" customFormat="1" ht="15" hidden="1" customHeight="1" x14ac:dyDescent="0.2">
      <c r="B95" s="443" t="s">
        <v>36</v>
      </c>
      <c r="C95" s="461">
        <f t="shared" si="32"/>
        <v>0</v>
      </c>
      <c r="D95" s="468">
        <f t="shared" si="29"/>
        <v>0</v>
      </c>
      <c r="E95" s="461">
        <f t="shared" si="29"/>
        <v>0</v>
      </c>
      <c r="F95" s="468">
        <f t="shared" si="29"/>
        <v>0</v>
      </c>
      <c r="G95" s="461">
        <f t="shared" si="29"/>
        <v>0</v>
      </c>
      <c r="H95" s="468">
        <f t="shared" si="29"/>
        <v>0</v>
      </c>
      <c r="I95" s="461">
        <f t="shared" si="29"/>
        <v>0</v>
      </c>
      <c r="J95" s="468">
        <f t="shared" si="29"/>
        <v>0</v>
      </c>
      <c r="K95" s="461">
        <f t="shared" si="29"/>
        <v>0</v>
      </c>
      <c r="L95" s="468">
        <f t="shared" si="29"/>
        <v>0</v>
      </c>
      <c r="M95" s="461">
        <f t="shared" si="29"/>
        <v>0</v>
      </c>
      <c r="N95" s="468">
        <f t="shared" si="29"/>
        <v>0</v>
      </c>
      <c r="O95" s="461">
        <f t="shared" si="29"/>
        <v>0</v>
      </c>
      <c r="P95" s="468">
        <f t="shared" si="29"/>
        <v>0</v>
      </c>
      <c r="Q95" s="461">
        <f t="shared" si="29"/>
        <v>0</v>
      </c>
      <c r="R95" s="468">
        <f t="shared" si="29"/>
        <v>0</v>
      </c>
      <c r="S95" s="1"/>
      <c r="T95" s="461">
        <f t="shared" si="30"/>
        <v>0</v>
      </c>
      <c r="U95" s="468">
        <f t="shared" si="30"/>
        <v>0</v>
      </c>
      <c r="V95" s="10"/>
      <c r="W95" s="461">
        <f t="shared" si="31"/>
        <v>0</v>
      </c>
      <c r="X95" s="450">
        <f t="shared" si="31"/>
        <v>0</v>
      </c>
      <c r="Y95" s="457">
        <f t="shared" si="31"/>
        <v>0</v>
      </c>
      <c r="Z95" s="10"/>
    </row>
    <row r="96" spans="2:26" s="14" customFormat="1" ht="15" hidden="1" customHeight="1" x14ac:dyDescent="0.2">
      <c r="B96" s="443" t="s">
        <v>37</v>
      </c>
      <c r="C96" s="462">
        <f t="shared" si="32"/>
        <v>0</v>
      </c>
      <c r="D96" s="469">
        <f t="shared" si="29"/>
        <v>0</v>
      </c>
      <c r="E96" s="462">
        <f t="shared" si="29"/>
        <v>0</v>
      </c>
      <c r="F96" s="469">
        <f t="shared" si="29"/>
        <v>0</v>
      </c>
      <c r="G96" s="462">
        <f t="shared" si="29"/>
        <v>0</v>
      </c>
      <c r="H96" s="469">
        <f t="shared" si="29"/>
        <v>0</v>
      </c>
      <c r="I96" s="462">
        <f t="shared" si="29"/>
        <v>0</v>
      </c>
      <c r="J96" s="469">
        <f t="shared" si="29"/>
        <v>0</v>
      </c>
      <c r="K96" s="462">
        <f t="shared" si="29"/>
        <v>0</v>
      </c>
      <c r="L96" s="469">
        <f t="shared" si="29"/>
        <v>0</v>
      </c>
      <c r="M96" s="462">
        <f t="shared" si="29"/>
        <v>0</v>
      </c>
      <c r="N96" s="469">
        <f t="shared" si="29"/>
        <v>0</v>
      </c>
      <c r="O96" s="462">
        <f t="shared" si="29"/>
        <v>0</v>
      </c>
      <c r="P96" s="469">
        <f t="shared" si="29"/>
        <v>0</v>
      </c>
      <c r="Q96" s="462">
        <f t="shared" si="29"/>
        <v>0</v>
      </c>
      <c r="R96" s="469">
        <f t="shared" si="29"/>
        <v>0</v>
      </c>
      <c r="S96" s="1"/>
      <c r="T96" s="462">
        <f t="shared" si="30"/>
        <v>0</v>
      </c>
      <c r="U96" s="469">
        <f t="shared" si="30"/>
        <v>0</v>
      </c>
      <c r="V96" s="10"/>
      <c r="W96" s="462">
        <f t="shared" si="31"/>
        <v>0</v>
      </c>
      <c r="X96" s="452">
        <f t="shared" si="31"/>
        <v>0</v>
      </c>
      <c r="Y96" s="458">
        <f t="shared" si="31"/>
        <v>0</v>
      </c>
      <c r="Z96" s="10"/>
    </row>
    <row r="97" spans="2:26" s="14" customFormat="1" ht="15" hidden="1" customHeight="1" x14ac:dyDescent="0.2">
      <c r="B97" s="444" t="s">
        <v>38</v>
      </c>
      <c r="C97" s="461">
        <f t="shared" si="32"/>
        <v>0</v>
      </c>
      <c r="D97" s="468">
        <f t="shared" si="29"/>
        <v>0</v>
      </c>
      <c r="E97" s="461">
        <f t="shared" si="29"/>
        <v>0</v>
      </c>
      <c r="F97" s="468">
        <f t="shared" si="29"/>
        <v>0</v>
      </c>
      <c r="G97" s="461">
        <f t="shared" si="29"/>
        <v>0</v>
      </c>
      <c r="H97" s="468">
        <f t="shared" si="29"/>
        <v>0</v>
      </c>
      <c r="I97" s="461">
        <f t="shared" si="29"/>
        <v>0</v>
      </c>
      <c r="J97" s="468">
        <f t="shared" si="29"/>
        <v>0</v>
      </c>
      <c r="K97" s="461">
        <f t="shared" si="29"/>
        <v>0</v>
      </c>
      <c r="L97" s="468">
        <f t="shared" si="29"/>
        <v>0</v>
      </c>
      <c r="M97" s="461">
        <f t="shared" si="29"/>
        <v>0</v>
      </c>
      <c r="N97" s="468">
        <f t="shared" si="29"/>
        <v>0</v>
      </c>
      <c r="O97" s="461">
        <f t="shared" si="29"/>
        <v>0</v>
      </c>
      <c r="P97" s="468">
        <f t="shared" si="29"/>
        <v>0</v>
      </c>
      <c r="Q97" s="461">
        <f t="shared" si="29"/>
        <v>0</v>
      </c>
      <c r="R97" s="468">
        <f t="shared" si="29"/>
        <v>0</v>
      </c>
      <c r="S97" s="1"/>
      <c r="T97" s="461">
        <f t="shared" si="30"/>
        <v>0</v>
      </c>
      <c r="U97" s="468">
        <f t="shared" si="30"/>
        <v>0</v>
      </c>
      <c r="V97" s="10"/>
      <c r="W97" s="461">
        <f t="shared" si="31"/>
        <v>0</v>
      </c>
      <c r="X97" s="450">
        <f t="shared" si="31"/>
        <v>0</v>
      </c>
      <c r="Y97" s="457">
        <f t="shared" si="31"/>
        <v>0</v>
      </c>
      <c r="Z97" s="10"/>
    </row>
    <row r="98" spans="2:26" s="14" customFormat="1" ht="15" hidden="1" customHeight="1" x14ac:dyDescent="0.2">
      <c r="B98" s="443" t="s">
        <v>39</v>
      </c>
      <c r="C98" s="461">
        <f t="shared" si="32"/>
        <v>0</v>
      </c>
      <c r="D98" s="468">
        <f t="shared" si="29"/>
        <v>0</v>
      </c>
      <c r="E98" s="461">
        <f t="shared" si="29"/>
        <v>0</v>
      </c>
      <c r="F98" s="468">
        <f t="shared" si="29"/>
        <v>0</v>
      </c>
      <c r="G98" s="461">
        <f t="shared" si="29"/>
        <v>0</v>
      </c>
      <c r="H98" s="468">
        <f t="shared" si="29"/>
        <v>0</v>
      </c>
      <c r="I98" s="461">
        <f t="shared" si="29"/>
        <v>0</v>
      </c>
      <c r="J98" s="468">
        <f t="shared" si="29"/>
        <v>0</v>
      </c>
      <c r="K98" s="461">
        <f t="shared" si="29"/>
        <v>0</v>
      </c>
      <c r="L98" s="468">
        <f t="shared" si="29"/>
        <v>0</v>
      </c>
      <c r="M98" s="461">
        <f t="shared" si="29"/>
        <v>0</v>
      </c>
      <c r="N98" s="468">
        <f t="shared" si="29"/>
        <v>0</v>
      </c>
      <c r="O98" s="461">
        <f t="shared" si="29"/>
        <v>0</v>
      </c>
      <c r="P98" s="468">
        <f t="shared" si="29"/>
        <v>0</v>
      </c>
      <c r="Q98" s="461">
        <f t="shared" si="29"/>
        <v>0</v>
      </c>
      <c r="R98" s="468">
        <f t="shared" si="29"/>
        <v>0</v>
      </c>
      <c r="S98" s="1"/>
      <c r="T98" s="461">
        <f t="shared" si="30"/>
        <v>0</v>
      </c>
      <c r="U98" s="468">
        <f t="shared" si="30"/>
        <v>0</v>
      </c>
      <c r="V98" s="10"/>
      <c r="W98" s="461">
        <f t="shared" si="31"/>
        <v>0</v>
      </c>
      <c r="X98" s="450">
        <f t="shared" si="31"/>
        <v>0</v>
      </c>
      <c r="Y98" s="457">
        <f t="shared" si="31"/>
        <v>0</v>
      </c>
      <c r="Z98" s="10"/>
    </row>
    <row r="99" spans="2:26" s="14" customFormat="1" ht="15" hidden="1" customHeight="1" thickBot="1" x14ac:dyDescent="0.25">
      <c r="B99" s="446" t="s">
        <v>40</v>
      </c>
      <c r="C99" s="464">
        <f t="shared" si="32"/>
        <v>0</v>
      </c>
      <c r="D99" s="471">
        <f t="shared" si="29"/>
        <v>0</v>
      </c>
      <c r="E99" s="464">
        <f t="shared" si="29"/>
        <v>0</v>
      </c>
      <c r="F99" s="471">
        <f t="shared" si="29"/>
        <v>0</v>
      </c>
      <c r="G99" s="464">
        <f t="shared" si="29"/>
        <v>0</v>
      </c>
      <c r="H99" s="471">
        <f t="shared" si="29"/>
        <v>0</v>
      </c>
      <c r="I99" s="464">
        <f t="shared" si="29"/>
        <v>0</v>
      </c>
      <c r="J99" s="471">
        <f t="shared" si="29"/>
        <v>0</v>
      </c>
      <c r="K99" s="464">
        <f t="shared" si="29"/>
        <v>0</v>
      </c>
      <c r="L99" s="471">
        <f t="shared" si="29"/>
        <v>0</v>
      </c>
      <c r="M99" s="464">
        <f t="shared" si="29"/>
        <v>0</v>
      </c>
      <c r="N99" s="471">
        <f t="shared" si="29"/>
        <v>0</v>
      </c>
      <c r="O99" s="464">
        <f t="shared" si="29"/>
        <v>0</v>
      </c>
      <c r="P99" s="471">
        <f t="shared" si="29"/>
        <v>0</v>
      </c>
      <c r="Q99" s="464">
        <f t="shared" si="29"/>
        <v>0</v>
      </c>
      <c r="R99" s="471">
        <f t="shared" si="29"/>
        <v>0</v>
      </c>
      <c r="S99" s="1"/>
      <c r="T99" s="464">
        <f t="shared" si="30"/>
        <v>0</v>
      </c>
      <c r="U99" s="471">
        <f t="shared" si="30"/>
        <v>0</v>
      </c>
      <c r="V99" s="10"/>
      <c r="W99" s="464">
        <f t="shared" si="31"/>
        <v>0</v>
      </c>
      <c r="X99" s="465">
        <f t="shared" si="31"/>
        <v>0</v>
      </c>
      <c r="Y99" s="460">
        <f t="shared" si="31"/>
        <v>0</v>
      </c>
      <c r="Z99" s="10"/>
    </row>
    <row r="100" spans="2:26" s="14" customFormat="1" ht="15" customHeight="1" x14ac:dyDescent="0.2">
      <c r="B100" s="13"/>
      <c r="C100" s="4"/>
      <c r="D100" s="12"/>
      <c r="E100" s="21"/>
      <c r="F100" s="21"/>
      <c r="G100" s="21"/>
      <c r="H100" s="21"/>
      <c r="I100" s="21"/>
      <c r="J100" s="21"/>
      <c r="K100" s="12"/>
      <c r="L100" s="12"/>
      <c r="M100" s="12"/>
      <c r="N100" s="12"/>
      <c r="Q100" s="12"/>
      <c r="R100" s="12"/>
      <c r="S100" s="12"/>
      <c r="T100" s="12"/>
      <c r="U100" s="12"/>
      <c r="W100" s="12"/>
      <c r="X100" s="12"/>
      <c r="Y100" s="12"/>
      <c r="Z100" s="10"/>
    </row>
    <row r="101" spans="2:26" s="14" customFormat="1" ht="15" customHeight="1" x14ac:dyDescent="0.2">
      <c r="B101" s="13"/>
      <c r="C101" s="4"/>
      <c r="D101" s="12"/>
      <c r="E101" s="129"/>
      <c r="F101" s="130" t="s">
        <v>42</v>
      </c>
      <c r="G101" s="131"/>
      <c r="H101" s="131"/>
      <c r="I101" s="132"/>
      <c r="J101" s="133" t="s">
        <v>0</v>
      </c>
      <c r="K101" s="12"/>
      <c r="L101" s="12"/>
      <c r="M101" s="12"/>
      <c r="N101" s="12"/>
      <c r="Q101" s="12"/>
      <c r="R101" s="12"/>
      <c r="S101" s="12"/>
      <c r="T101" s="12"/>
      <c r="U101" s="12"/>
      <c r="W101" s="12"/>
      <c r="X101" s="12"/>
      <c r="Y101" s="12"/>
      <c r="Z101" s="10"/>
    </row>
    <row r="102" spans="2:26" ht="15" customHeight="1" thickBot="1" x14ac:dyDescent="0.25"/>
    <row r="103" spans="2:26" s="42" customFormat="1" ht="30" customHeight="1" thickBot="1" x14ac:dyDescent="0.3">
      <c r="B103" s="40" t="s">
        <v>75</v>
      </c>
      <c r="C103" s="1097" t="s">
        <v>50</v>
      </c>
      <c r="D103" s="1098"/>
      <c r="E103" s="1097" t="s">
        <v>51</v>
      </c>
      <c r="F103" s="1111"/>
      <c r="G103" s="1112" t="s">
        <v>52</v>
      </c>
      <c r="H103" s="1098"/>
      <c r="I103" s="1097" t="s">
        <v>53</v>
      </c>
      <c r="J103" s="1098"/>
      <c r="K103" s="1097" t="s">
        <v>54</v>
      </c>
      <c r="L103" s="1098"/>
      <c r="M103" s="1097" t="s">
        <v>55</v>
      </c>
      <c r="N103" s="1098"/>
      <c r="O103" s="1097" t="s">
        <v>8</v>
      </c>
      <c r="P103" s="1098"/>
      <c r="Q103" s="1097" t="s">
        <v>56</v>
      </c>
      <c r="R103" s="1098"/>
      <c r="S103" s="1097" t="s">
        <v>3</v>
      </c>
      <c r="T103" s="1098"/>
      <c r="U103" s="41"/>
      <c r="V103" s="41"/>
      <c r="W103" s="1099" t="str">
        <f>B103</f>
        <v>Vessel Accidents</v>
      </c>
      <c r="X103" s="1100"/>
      <c r="Y103" s="1101"/>
    </row>
    <row r="104" spans="2:26" s="42" customFormat="1" ht="30" customHeight="1" thickBot="1" x14ac:dyDescent="0.3">
      <c r="B104" s="697" t="str">
        <f>T7</f>
        <v>2010  ~  2011</v>
      </c>
      <c r="C104" s="184" t="s">
        <v>6</v>
      </c>
      <c r="D104" s="185" t="s">
        <v>4</v>
      </c>
      <c r="E104" s="184" t="s">
        <v>6</v>
      </c>
      <c r="F104" s="185" t="s">
        <v>4</v>
      </c>
      <c r="G104" s="184" t="s">
        <v>6</v>
      </c>
      <c r="H104" s="185" t="s">
        <v>4</v>
      </c>
      <c r="I104" s="184" t="s">
        <v>6</v>
      </c>
      <c r="J104" s="185" t="s">
        <v>4</v>
      </c>
      <c r="K104" s="184" t="s">
        <v>6</v>
      </c>
      <c r="L104" s="185" t="s">
        <v>4</v>
      </c>
      <c r="M104" s="184" t="s">
        <v>6</v>
      </c>
      <c r="N104" s="185" t="s">
        <v>4</v>
      </c>
      <c r="O104" s="184" t="s">
        <v>6</v>
      </c>
      <c r="P104" s="185" t="s">
        <v>4</v>
      </c>
      <c r="Q104" s="184" t="s">
        <v>6</v>
      </c>
      <c r="R104" s="185" t="s">
        <v>4</v>
      </c>
      <c r="S104" s="184" t="s">
        <v>6</v>
      </c>
      <c r="T104" s="185" t="s">
        <v>4</v>
      </c>
      <c r="U104" s="43"/>
      <c r="V104" s="43"/>
      <c r="W104" s="184" t="s">
        <v>6</v>
      </c>
      <c r="X104" s="185" t="s">
        <v>4</v>
      </c>
      <c r="Y104" s="67" t="s">
        <v>28</v>
      </c>
    </row>
    <row r="105" spans="2:26" ht="15" customHeight="1" x14ac:dyDescent="0.2">
      <c r="B105" s="136" t="s">
        <v>30</v>
      </c>
      <c r="C105" s="84"/>
      <c r="D105" s="85"/>
      <c r="E105" s="26"/>
      <c r="F105" s="86"/>
      <c r="G105" s="26"/>
      <c r="H105" s="36"/>
      <c r="I105" s="26"/>
      <c r="J105" s="27"/>
      <c r="K105" s="109"/>
      <c r="L105" s="85"/>
      <c r="M105" s="26"/>
      <c r="N105" s="27"/>
      <c r="O105" s="109"/>
      <c r="P105" s="85"/>
      <c r="Q105" s="26"/>
      <c r="R105" s="27"/>
      <c r="S105" s="109"/>
      <c r="T105" s="36"/>
      <c r="U105" s="12"/>
      <c r="V105" s="12"/>
      <c r="W105" s="172">
        <f>I105+K105+M105+O105+G105+E105+C105+Q105+S105</f>
        <v>0</v>
      </c>
      <c r="X105" s="206">
        <f>J105+L105+N105+P105+H105+F105+D105+R105+T105</f>
        <v>0</v>
      </c>
      <c r="Y105" s="73">
        <f>W105+X105</f>
        <v>0</v>
      </c>
    </row>
    <row r="106" spans="2:26" ht="15" customHeight="1" x14ac:dyDescent="0.2">
      <c r="B106" s="63" t="s">
        <v>31</v>
      </c>
      <c r="C106" s="22"/>
      <c r="D106" s="87"/>
      <c r="E106" s="16"/>
      <c r="F106" s="23"/>
      <c r="G106" s="16"/>
      <c r="H106" s="25"/>
      <c r="I106" s="16"/>
      <c r="J106" s="15"/>
      <c r="K106" s="110"/>
      <c r="L106" s="87"/>
      <c r="M106" s="16"/>
      <c r="N106" s="15"/>
      <c r="O106" s="110"/>
      <c r="P106" s="87"/>
      <c r="Q106" s="16"/>
      <c r="R106" s="15"/>
      <c r="S106" s="110"/>
      <c r="T106" s="25"/>
      <c r="U106" s="12"/>
      <c r="V106" s="12"/>
      <c r="W106" s="174">
        <f t="shared" ref="W106:X117" si="33">I106+K106+M106+O106+G106+E106+C106+Q106+S106</f>
        <v>0</v>
      </c>
      <c r="X106" s="207">
        <f t="shared" si="33"/>
        <v>0</v>
      </c>
      <c r="Y106" s="74">
        <f t="shared" ref="Y106:Y117" si="34">W106+X106</f>
        <v>0</v>
      </c>
    </row>
    <row r="107" spans="2:26" ht="15" customHeight="1" x14ac:dyDescent="0.2">
      <c r="B107" s="63" t="s">
        <v>58</v>
      </c>
      <c r="C107" s="22"/>
      <c r="D107" s="87"/>
      <c r="E107" s="16"/>
      <c r="F107" s="23"/>
      <c r="G107" s="16"/>
      <c r="H107" s="25"/>
      <c r="I107" s="16"/>
      <c r="J107" s="15"/>
      <c r="K107" s="110"/>
      <c r="L107" s="87"/>
      <c r="M107" s="16"/>
      <c r="N107" s="15"/>
      <c r="O107" s="110"/>
      <c r="P107" s="87"/>
      <c r="Q107" s="16"/>
      <c r="R107" s="15"/>
      <c r="S107" s="110"/>
      <c r="T107" s="25"/>
      <c r="U107" s="12"/>
      <c r="V107" s="12"/>
      <c r="W107" s="178">
        <f t="shared" si="33"/>
        <v>0</v>
      </c>
      <c r="X107" s="209">
        <f t="shared" si="33"/>
        <v>0</v>
      </c>
      <c r="Y107" s="74">
        <f t="shared" si="34"/>
        <v>0</v>
      </c>
    </row>
    <row r="108" spans="2:26" ht="15" customHeight="1" x14ac:dyDescent="0.2">
      <c r="B108" s="64" t="s">
        <v>32</v>
      </c>
      <c r="C108" s="88"/>
      <c r="D108" s="89"/>
      <c r="E108" s="30"/>
      <c r="F108" s="32"/>
      <c r="G108" s="30"/>
      <c r="H108" s="90"/>
      <c r="I108" s="30"/>
      <c r="J108" s="31"/>
      <c r="K108" s="112"/>
      <c r="L108" s="89"/>
      <c r="M108" s="30"/>
      <c r="N108" s="31"/>
      <c r="O108" s="112"/>
      <c r="P108" s="89"/>
      <c r="Q108" s="30"/>
      <c r="R108" s="31"/>
      <c r="S108" s="112"/>
      <c r="T108" s="90"/>
      <c r="U108" s="12"/>
      <c r="V108" s="12"/>
      <c r="W108" s="174">
        <f t="shared" si="33"/>
        <v>0</v>
      </c>
      <c r="X108" s="207">
        <f t="shared" si="33"/>
        <v>0</v>
      </c>
      <c r="Y108" s="75">
        <f t="shared" si="34"/>
        <v>0</v>
      </c>
    </row>
    <row r="109" spans="2:26" ht="15" customHeight="1" x14ac:dyDescent="0.2">
      <c r="B109" s="63" t="s">
        <v>33</v>
      </c>
      <c r="C109" s="22"/>
      <c r="D109" s="87"/>
      <c r="E109" s="16"/>
      <c r="F109" s="23"/>
      <c r="G109" s="16"/>
      <c r="H109" s="25"/>
      <c r="I109" s="16"/>
      <c r="J109" s="15"/>
      <c r="K109" s="110"/>
      <c r="L109" s="87"/>
      <c r="M109" s="16"/>
      <c r="N109" s="15"/>
      <c r="O109" s="110"/>
      <c r="P109" s="87"/>
      <c r="Q109" s="16"/>
      <c r="R109" s="15"/>
      <c r="S109" s="110"/>
      <c r="T109" s="25"/>
      <c r="U109" s="12"/>
      <c r="V109" s="12"/>
      <c r="W109" s="174">
        <f t="shared" si="33"/>
        <v>0</v>
      </c>
      <c r="X109" s="207">
        <f t="shared" si="33"/>
        <v>0</v>
      </c>
      <c r="Y109" s="74">
        <f t="shared" si="34"/>
        <v>0</v>
      </c>
    </row>
    <row r="110" spans="2:26" ht="15" customHeight="1" x14ac:dyDescent="0.2">
      <c r="B110" s="65" t="s">
        <v>34</v>
      </c>
      <c r="C110" s="93"/>
      <c r="D110" s="94"/>
      <c r="E110" s="33"/>
      <c r="F110" s="35"/>
      <c r="G110" s="33"/>
      <c r="H110" s="95"/>
      <c r="I110" s="33"/>
      <c r="J110" s="34"/>
      <c r="K110" s="108"/>
      <c r="L110" s="94"/>
      <c r="M110" s="33"/>
      <c r="N110" s="34"/>
      <c r="O110" s="108"/>
      <c r="P110" s="94"/>
      <c r="Q110" s="33"/>
      <c r="R110" s="34"/>
      <c r="S110" s="108"/>
      <c r="T110" s="95"/>
      <c r="U110" s="12"/>
      <c r="V110" s="12"/>
      <c r="W110" s="174">
        <f t="shared" si="33"/>
        <v>0</v>
      </c>
      <c r="X110" s="207">
        <f t="shared" si="33"/>
        <v>0</v>
      </c>
      <c r="Y110" s="76">
        <f t="shared" si="34"/>
        <v>0</v>
      </c>
    </row>
    <row r="111" spans="2:26" ht="15" customHeight="1" x14ac:dyDescent="0.2">
      <c r="B111" s="63" t="s">
        <v>35</v>
      </c>
      <c r="C111" s="22"/>
      <c r="D111" s="87"/>
      <c r="E111" s="16"/>
      <c r="F111" s="23"/>
      <c r="G111" s="16"/>
      <c r="H111" s="25"/>
      <c r="I111" s="16"/>
      <c r="J111" s="15"/>
      <c r="K111" s="110"/>
      <c r="L111" s="87"/>
      <c r="M111" s="16"/>
      <c r="N111" s="15"/>
      <c r="O111" s="110"/>
      <c r="P111" s="87"/>
      <c r="Q111" s="16"/>
      <c r="R111" s="15"/>
      <c r="S111" s="110"/>
      <c r="T111" s="25"/>
      <c r="U111" s="12"/>
      <c r="V111" s="12"/>
      <c r="W111" s="176">
        <f t="shared" si="33"/>
        <v>0</v>
      </c>
      <c r="X111" s="208">
        <f t="shared" si="33"/>
        <v>0</v>
      </c>
      <c r="Y111" s="75">
        <f t="shared" si="34"/>
        <v>0</v>
      </c>
    </row>
    <row r="112" spans="2:26" ht="15" customHeight="1" x14ac:dyDescent="0.2">
      <c r="B112" s="63" t="s">
        <v>36</v>
      </c>
      <c r="C112" s="22"/>
      <c r="D112" s="87"/>
      <c r="E112" s="16"/>
      <c r="F112" s="23"/>
      <c r="G112" s="16"/>
      <c r="H112" s="25"/>
      <c r="I112" s="16"/>
      <c r="J112" s="15"/>
      <c r="K112" s="110"/>
      <c r="L112" s="87"/>
      <c r="M112" s="16"/>
      <c r="N112" s="15"/>
      <c r="O112" s="110"/>
      <c r="P112" s="87"/>
      <c r="Q112" s="16"/>
      <c r="R112" s="15"/>
      <c r="S112" s="110"/>
      <c r="T112" s="25"/>
      <c r="U112" s="12"/>
      <c r="V112" s="12"/>
      <c r="W112" s="174">
        <f t="shared" si="33"/>
        <v>0</v>
      </c>
      <c r="X112" s="207">
        <f t="shared" si="33"/>
        <v>0</v>
      </c>
      <c r="Y112" s="74">
        <f t="shared" si="34"/>
        <v>0</v>
      </c>
    </row>
    <row r="113" spans="2:25" ht="15" customHeight="1" x14ac:dyDescent="0.2">
      <c r="B113" s="63" t="s">
        <v>37</v>
      </c>
      <c r="C113" s="22"/>
      <c r="D113" s="87"/>
      <c r="E113" s="16"/>
      <c r="F113" s="23"/>
      <c r="G113" s="16"/>
      <c r="H113" s="25"/>
      <c r="I113" s="16"/>
      <c r="J113" s="15"/>
      <c r="K113" s="110"/>
      <c r="L113" s="87"/>
      <c r="M113" s="16"/>
      <c r="N113" s="15"/>
      <c r="O113" s="110"/>
      <c r="P113" s="87"/>
      <c r="Q113" s="16"/>
      <c r="R113" s="15"/>
      <c r="S113" s="110"/>
      <c r="T113" s="25"/>
      <c r="U113" s="12"/>
      <c r="V113" s="12"/>
      <c r="W113" s="178">
        <f t="shared" si="33"/>
        <v>0</v>
      </c>
      <c r="X113" s="209">
        <f t="shared" si="33"/>
        <v>0</v>
      </c>
      <c r="Y113" s="76">
        <f t="shared" si="34"/>
        <v>0</v>
      </c>
    </row>
    <row r="114" spans="2:25" ht="15" customHeight="1" x14ac:dyDescent="0.2">
      <c r="B114" s="64" t="s">
        <v>38</v>
      </c>
      <c r="C114" s="88"/>
      <c r="D114" s="89"/>
      <c r="E114" s="30"/>
      <c r="F114" s="32"/>
      <c r="G114" s="30"/>
      <c r="H114" s="90"/>
      <c r="I114" s="30"/>
      <c r="J114" s="31"/>
      <c r="K114" s="112"/>
      <c r="L114" s="89"/>
      <c r="M114" s="30"/>
      <c r="N114" s="31"/>
      <c r="O114" s="112"/>
      <c r="P114" s="89"/>
      <c r="Q114" s="30"/>
      <c r="R114" s="31"/>
      <c r="S114" s="112"/>
      <c r="T114" s="90"/>
      <c r="U114" s="12"/>
      <c r="V114" s="12"/>
      <c r="W114" s="174">
        <f t="shared" si="33"/>
        <v>0</v>
      </c>
      <c r="X114" s="207">
        <f t="shared" si="33"/>
        <v>0</v>
      </c>
      <c r="Y114" s="74">
        <f t="shared" si="34"/>
        <v>0</v>
      </c>
    </row>
    <row r="115" spans="2:25" ht="15" customHeight="1" x14ac:dyDescent="0.2">
      <c r="B115" s="63" t="s">
        <v>39</v>
      </c>
      <c r="C115" s="22"/>
      <c r="D115" s="87"/>
      <c r="E115" s="16"/>
      <c r="F115" s="23"/>
      <c r="G115" s="16"/>
      <c r="H115" s="25"/>
      <c r="I115" s="16"/>
      <c r="J115" s="15"/>
      <c r="K115" s="110"/>
      <c r="L115" s="87"/>
      <c r="M115" s="16"/>
      <c r="N115" s="15"/>
      <c r="O115" s="110"/>
      <c r="P115" s="87"/>
      <c r="Q115" s="16"/>
      <c r="R115" s="15"/>
      <c r="S115" s="110"/>
      <c r="T115" s="25"/>
      <c r="U115" s="121"/>
      <c r="V115" s="12"/>
      <c r="W115" s="174">
        <f t="shared" si="33"/>
        <v>0</v>
      </c>
      <c r="X115" s="207">
        <f t="shared" si="33"/>
        <v>0</v>
      </c>
      <c r="Y115" s="74">
        <f t="shared" si="34"/>
        <v>0</v>
      </c>
    </row>
    <row r="116" spans="2:25" ht="15" customHeight="1" thickBot="1" x14ac:dyDescent="0.25">
      <c r="B116" s="134" t="s">
        <v>40</v>
      </c>
      <c r="C116" s="96"/>
      <c r="D116" s="97"/>
      <c r="E116" s="115"/>
      <c r="F116" s="98"/>
      <c r="G116" s="96"/>
      <c r="H116" s="29"/>
      <c r="I116" s="115"/>
      <c r="J116" s="28"/>
      <c r="K116" s="113"/>
      <c r="L116" s="97"/>
      <c r="M116" s="115"/>
      <c r="N116" s="28"/>
      <c r="O116" s="113"/>
      <c r="P116" s="97"/>
      <c r="Q116" s="115"/>
      <c r="R116" s="28"/>
      <c r="S116" s="113"/>
      <c r="T116" s="29"/>
      <c r="U116" s="121"/>
      <c r="V116" s="12"/>
      <c r="W116" s="199">
        <f t="shared" si="33"/>
        <v>0</v>
      </c>
      <c r="X116" s="210">
        <f t="shared" si="33"/>
        <v>0</v>
      </c>
      <c r="Y116" s="77">
        <f t="shared" si="34"/>
        <v>0</v>
      </c>
    </row>
    <row r="117" spans="2:25" ht="15" customHeight="1" thickBot="1" x14ac:dyDescent="0.25">
      <c r="B117" s="66" t="s">
        <v>29</v>
      </c>
      <c r="C117" s="135">
        <f>SUM(C105:C116)</f>
        <v>0</v>
      </c>
      <c r="D117" s="137">
        <f t="shared" ref="D117:T117" si="35">SUM(D105:D116)</f>
        <v>0</v>
      </c>
      <c r="E117" s="154">
        <f t="shared" si="35"/>
        <v>0</v>
      </c>
      <c r="F117" s="156">
        <f t="shared" si="35"/>
        <v>0</v>
      </c>
      <c r="G117" s="135">
        <f t="shared" si="35"/>
        <v>0</v>
      </c>
      <c r="H117" s="137">
        <f t="shared" si="35"/>
        <v>0</v>
      </c>
      <c r="I117" s="154">
        <f t="shared" si="35"/>
        <v>0</v>
      </c>
      <c r="J117" s="156">
        <f t="shared" si="35"/>
        <v>0</v>
      </c>
      <c r="K117" s="154">
        <f t="shared" si="35"/>
        <v>0</v>
      </c>
      <c r="L117" s="156">
        <f t="shared" si="35"/>
        <v>0</v>
      </c>
      <c r="M117" s="154">
        <f t="shared" si="35"/>
        <v>0</v>
      </c>
      <c r="N117" s="156">
        <f t="shared" si="35"/>
        <v>0</v>
      </c>
      <c r="O117" s="154">
        <f t="shared" si="35"/>
        <v>0</v>
      </c>
      <c r="P117" s="156">
        <f t="shared" si="35"/>
        <v>0</v>
      </c>
      <c r="Q117" s="154">
        <f t="shared" si="35"/>
        <v>0</v>
      </c>
      <c r="R117" s="156">
        <f t="shared" si="35"/>
        <v>0</v>
      </c>
      <c r="S117" s="154">
        <f t="shared" si="35"/>
        <v>0</v>
      </c>
      <c r="T117" s="156">
        <f t="shared" si="35"/>
        <v>0</v>
      </c>
      <c r="U117" s="12"/>
      <c r="V117" s="12"/>
      <c r="W117" s="55">
        <f t="shared" si="33"/>
        <v>0</v>
      </c>
      <c r="X117" s="56">
        <f t="shared" si="33"/>
        <v>0</v>
      </c>
      <c r="Y117" s="57">
        <f t="shared" si="34"/>
        <v>0</v>
      </c>
    </row>
    <row r="118" spans="2:25" ht="15" hidden="1" customHeight="1" x14ac:dyDescent="0.2">
      <c r="B118" s="442" t="s">
        <v>30</v>
      </c>
      <c r="C118" s="447">
        <f>C105</f>
        <v>0</v>
      </c>
      <c r="D118" s="467">
        <f t="shared" ref="D118:T118" si="36">D105</f>
        <v>0</v>
      </c>
      <c r="E118" s="447">
        <f t="shared" si="36"/>
        <v>0</v>
      </c>
      <c r="F118" s="467">
        <f t="shared" si="36"/>
        <v>0</v>
      </c>
      <c r="G118" s="447">
        <f t="shared" si="36"/>
        <v>0</v>
      </c>
      <c r="H118" s="467">
        <f t="shared" si="36"/>
        <v>0</v>
      </c>
      <c r="I118" s="447">
        <f t="shared" si="36"/>
        <v>0</v>
      </c>
      <c r="J118" s="467">
        <f t="shared" si="36"/>
        <v>0</v>
      </c>
      <c r="K118" s="447">
        <f t="shared" si="36"/>
        <v>0</v>
      </c>
      <c r="L118" s="467">
        <f t="shared" si="36"/>
        <v>0</v>
      </c>
      <c r="M118" s="447">
        <f t="shared" si="36"/>
        <v>0</v>
      </c>
      <c r="N118" s="467">
        <f t="shared" si="36"/>
        <v>0</v>
      </c>
      <c r="O118" s="447">
        <f t="shared" si="36"/>
        <v>0</v>
      </c>
      <c r="P118" s="467">
        <f t="shared" si="36"/>
        <v>0</v>
      </c>
      <c r="Q118" s="447">
        <f t="shared" si="36"/>
        <v>0</v>
      </c>
      <c r="R118" s="467">
        <f t="shared" si="36"/>
        <v>0</v>
      </c>
      <c r="S118" s="447">
        <f t="shared" si="36"/>
        <v>0</v>
      </c>
      <c r="T118" s="467">
        <f t="shared" si="36"/>
        <v>0</v>
      </c>
      <c r="U118" s="1"/>
      <c r="W118" s="447">
        <f>W105</f>
        <v>0</v>
      </c>
      <c r="X118" s="449">
        <f>X105</f>
        <v>0</v>
      </c>
      <c r="Y118" s="456">
        <f>Y105</f>
        <v>0</v>
      </c>
    </row>
    <row r="119" spans="2:25" ht="15" hidden="1" customHeight="1" x14ac:dyDescent="0.2">
      <c r="B119" s="443" t="s">
        <v>31</v>
      </c>
      <c r="C119" s="461">
        <f>C106+C118</f>
        <v>0</v>
      </c>
      <c r="D119" s="468">
        <f t="shared" ref="D119:T129" si="37">D106+D118</f>
        <v>0</v>
      </c>
      <c r="E119" s="461">
        <f t="shared" si="37"/>
        <v>0</v>
      </c>
      <c r="F119" s="468">
        <f t="shared" si="37"/>
        <v>0</v>
      </c>
      <c r="G119" s="461">
        <f t="shared" si="37"/>
        <v>0</v>
      </c>
      <c r="H119" s="468">
        <f t="shared" si="37"/>
        <v>0</v>
      </c>
      <c r="I119" s="461">
        <f t="shared" si="37"/>
        <v>0</v>
      </c>
      <c r="J119" s="468">
        <f t="shared" si="37"/>
        <v>0</v>
      </c>
      <c r="K119" s="461">
        <f t="shared" si="37"/>
        <v>0</v>
      </c>
      <c r="L119" s="468">
        <f t="shared" si="37"/>
        <v>0</v>
      </c>
      <c r="M119" s="461">
        <f t="shared" si="37"/>
        <v>0</v>
      </c>
      <c r="N119" s="468">
        <f t="shared" si="37"/>
        <v>0</v>
      </c>
      <c r="O119" s="461">
        <f t="shared" si="37"/>
        <v>0</v>
      </c>
      <c r="P119" s="468">
        <f t="shared" si="37"/>
        <v>0</v>
      </c>
      <c r="Q119" s="461">
        <f t="shared" si="37"/>
        <v>0</v>
      </c>
      <c r="R119" s="468">
        <f t="shared" si="37"/>
        <v>0</v>
      </c>
      <c r="S119" s="461">
        <f t="shared" si="37"/>
        <v>0</v>
      </c>
      <c r="T119" s="468">
        <f t="shared" si="37"/>
        <v>0</v>
      </c>
      <c r="U119" s="1"/>
      <c r="W119" s="461">
        <f t="shared" ref="W119:Y129" si="38">W106+W118</f>
        <v>0</v>
      </c>
      <c r="X119" s="450">
        <f t="shared" si="38"/>
        <v>0</v>
      </c>
      <c r="Y119" s="457">
        <f t="shared" si="38"/>
        <v>0</v>
      </c>
    </row>
    <row r="120" spans="2:25" ht="15" hidden="1" customHeight="1" x14ac:dyDescent="0.2">
      <c r="B120" s="443" t="s">
        <v>58</v>
      </c>
      <c r="C120" s="462">
        <f t="shared" ref="C120:C129" si="39">C107+C119</f>
        <v>0</v>
      </c>
      <c r="D120" s="469">
        <f t="shared" si="37"/>
        <v>0</v>
      </c>
      <c r="E120" s="462">
        <f t="shared" si="37"/>
        <v>0</v>
      </c>
      <c r="F120" s="469">
        <f t="shared" si="37"/>
        <v>0</v>
      </c>
      <c r="G120" s="462">
        <f t="shared" si="37"/>
        <v>0</v>
      </c>
      <c r="H120" s="469">
        <f t="shared" si="37"/>
        <v>0</v>
      </c>
      <c r="I120" s="462">
        <f t="shared" si="37"/>
        <v>0</v>
      </c>
      <c r="J120" s="469">
        <f t="shared" si="37"/>
        <v>0</v>
      </c>
      <c r="K120" s="462">
        <f t="shared" si="37"/>
        <v>0</v>
      </c>
      <c r="L120" s="469">
        <f t="shared" si="37"/>
        <v>0</v>
      </c>
      <c r="M120" s="462">
        <f t="shared" si="37"/>
        <v>0</v>
      </c>
      <c r="N120" s="469">
        <f t="shared" si="37"/>
        <v>0</v>
      </c>
      <c r="O120" s="462">
        <f t="shared" si="37"/>
        <v>0</v>
      </c>
      <c r="P120" s="469">
        <f t="shared" si="37"/>
        <v>0</v>
      </c>
      <c r="Q120" s="462">
        <f t="shared" si="37"/>
        <v>0</v>
      </c>
      <c r="R120" s="469">
        <f t="shared" si="37"/>
        <v>0</v>
      </c>
      <c r="S120" s="462">
        <f t="shared" si="37"/>
        <v>0</v>
      </c>
      <c r="T120" s="469">
        <f t="shared" si="37"/>
        <v>0</v>
      </c>
      <c r="U120" s="1"/>
      <c r="W120" s="462">
        <f t="shared" si="38"/>
        <v>0</v>
      </c>
      <c r="X120" s="452">
        <f t="shared" si="38"/>
        <v>0</v>
      </c>
      <c r="Y120" s="458">
        <f t="shared" si="38"/>
        <v>0</v>
      </c>
    </row>
    <row r="121" spans="2:25" ht="15" hidden="1" customHeight="1" x14ac:dyDescent="0.2">
      <c r="B121" s="444" t="s">
        <v>32</v>
      </c>
      <c r="C121" s="461">
        <f t="shared" si="39"/>
        <v>0</v>
      </c>
      <c r="D121" s="468">
        <f t="shared" si="37"/>
        <v>0</v>
      </c>
      <c r="E121" s="461">
        <f t="shared" si="37"/>
        <v>0</v>
      </c>
      <c r="F121" s="468">
        <f t="shared" si="37"/>
        <v>0</v>
      </c>
      <c r="G121" s="461">
        <f t="shared" si="37"/>
        <v>0</v>
      </c>
      <c r="H121" s="468">
        <f t="shared" si="37"/>
        <v>0</v>
      </c>
      <c r="I121" s="461">
        <f t="shared" si="37"/>
        <v>0</v>
      </c>
      <c r="J121" s="468">
        <f t="shared" si="37"/>
        <v>0</v>
      </c>
      <c r="K121" s="461">
        <f t="shared" si="37"/>
        <v>0</v>
      </c>
      <c r="L121" s="468">
        <f t="shared" si="37"/>
        <v>0</v>
      </c>
      <c r="M121" s="461">
        <f t="shared" si="37"/>
        <v>0</v>
      </c>
      <c r="N121" s="468">
        <f t="shared" si="37"/>
        <v>0</v>
      </c>
      <c r="O121" s="461">
        <f t="shared" si="37"/>
        <v>0</v>
      </c>
      <c r="P121" s="468">
        <f t="shared" si="37"/>
        <v>0</v>
      </c>
      <c r="Q121" s="461">
        <f t="shared" si="37"/>
        <v>0</v>
      </c>
      <c r="R121" s="468">
        <f t="shared" si="37"/>
        <v>0</v>
      </c>
      <c r="S121" s="461">
        <f t="shared" si="37"/>
        <v>0</v>
      </c>
      <c r="T121" s="468">
        <f t="shared" si="37"/>
        <v>0</v>
      </c>
      <c r="U121" s="1"/>
      <c r="W121" s="461">
        <f t="shared" si="38"/>
        <v>0</v>
      </c>
      <c r="X121" s="450">
        <f t="shared" si="38"/>
        <v>0</v>
      </c>
      <c r="Y121" s="457">
        <f t="shared" si="38"/>
        <v>0</v>
      </c>
    </row>
    <row r="122" spans="2:25" ht="15" hidden="1" customHeight="1" x14ac:dyDescent="0.2">
      <c r="B122" s="443" t="s">
        <v>33</v>
      </c>
      <c r="C122" s="461">
        <f t="shared" si="39"/>
        <v>0</v>
      </c>
      <c r="D122" s="468">
        <f t="shared" si="37"/>
        <v>0</v>
      </c>
      <c r="E122" s="461">
        <f t="shared" si="37"/>
        <v>0</v>
      </c>
      <c r="F122" s="468">
        <f t="shared" si="37"/>
        <v>0</v>
      </c>
      <c r="G122" s="461">
        <f t="shared" si="37"/>
        <v>0</v>
      </c>
      <c r="H122" s="468">
        <f t="shared" si="37"/>
        <v>0</v>
      </c>
      <c r="I122" s="461">
        <f t="shared" si="37"/>
        <v>0</v>
      </c>
      <c r="J122" s="468">
        <f t="shared" si="37"/>
        <v>0</v>
      </c>
      <c r="K122" s="461">
        <f t="shared" si="37"/>
        <v>0</v>
      </c>
      <c r="L122" s="468">
        <f t="shared" si="37"/>
        <v>0</v>
      </c>
      <c r="M122" s="461">
        <f t="shared" si="37"/>
        <v>0</v>
      </c>
      <c r="N122" s="468">
        <f t="shared" si="37"/>
        <v>0</v>
      </c>
      <c r="O122" s="461">
        <f t="shared" si="37"/>
        <v>0</v>
      </c>
      <c r="P122" s="468">
        <f t="shared" si="37"/>
        <v>0</v>
      </c>
      <c r="Q122" s="461">
        <f t="shared" si="37"/>
        <v>0</v>
      </c>
      <c r="R122" s="468">
        <f t="shared" si="37"/>
        <v>0</v>
      </c>
      <c r="S122" s="461">
        <f t="shared" si="37"/>
        <v>0</v>
      </c>
      <c r="T122" s="468">
        <f t="shared" si="37"/>
        <v>0</v>
      </c>
      <c r="U122" s="1"/>
      <c r="W122" s="461">
        <f t="shared" si="38"/>
        <v>0</v>
      </c>
      <c r="X122" s="450">
        <f t="shared" si="38"/>
        <v>0</v>
      </c>
      <c r="Y122" s="457">
        <f t="shared" si="38"/>
        <v>0</v>
      </c>
    </row>
    <row r="123" spans="2:25" ht="15" hidden="1" customHeight="1" x14ac:dyDescent="0.2">
      <c r="B123" s="445" t="s">
        <v>34</v>
      </c>
      <c r="C123" s="461">
        <f t="shared" si="39"/>
        <v>0</v>
      </c>
      <c r="D123" s="468">
        <f t="shared" si="37"/>
        <v>0</v>
      </c>
      <c r="E123" s="461">
        <f t="shared" si="37"/>
        <v>0</v>
      </c>
      <c r="F123" s="468">
        <f t="shared" si="37"/>
        <v>0</v>
      </c>
      <c r="G123" s="461">
        <f t="shared" si="37"/>
        <v>0</v>
      </c>
      <c r="H123" s="468">
        <f t="shared" si="37"/>
        <v>0</v>
      </c>
      <c r="I123" s="461">
        <f t="shared" si="37"/>
        <v>0</v>
      </c>
      <c r="J123" s="468">
        <f t="shared" si="37"/>
        <v>0</v>
      </c>
      <c r="K123" s="461">
        <f t="shared" si="37"/>
        <v>0</v>
      </c>
      <c r="L123" s="468">
        <f t="shared" si="37"/>
        <v>0</v>
      </c>
      <c r="M123" s="461">
        <f t="shared" si="37"/>
        <v>0</v>
      </c>
      <c r="N123" s="468">
        <f t="shared" si="37"/>
        <v>0</v>
      </c>
      <c r="O123" s="461">
        <f t="shared" si="37"/>
        <v>0</v>
      </c>
      <c r="P123" s="468">
        <f t="shared" si="37"/>
        <v>0</v>
      </c>
      <c r="Q123" s="461">
        <f t="shared" si="37"/>
        <v>0</v>
      </c>
      <c r="R123" s="468">
        <f t="shared" si="37"/>
        <v>0</v>
      </c>
      <c r="S123" s="461">
        <f t="shared" si="37"/>
        <v>0</v>
      </c>
      <c r="T123" s="468">
        <f t="shared" si="37"/>
        <v>0</v>
      </c>
      <c r="U123" s="1"/>
      <c r="W123" s="461">
        <f t="shared" si="38"/>
        <v>0</v>
      </c>
      <c r="X123" s="450">
        <f t="shared" si="38"/>
        <v>0</v>
      </c>
      <c r="Y123" s="457">
        <f t="shared" si="38"/>
        <v>0</v>
      </c>
    </row>
    <row r="124" spans="2:25" ht="15" hidden="1" customHeight="1" x14ac:dyDescent="0.2">
      <c r="B124" s="443" t="s">
        <v>35</v>
      </c>
      <c r="C124" s="463">
        <f t="shared" si="39"/>
        <v>0</v>
      </c>
      <c r="D124" s="470">
        <f t="shared" si="37"/>
        <v>0</v>
      </c>
      <c r="E124" s="463">
        <f t="shared" si="37"/>
        <v>0</v>
      </c>
      <c r="F124" s="470">
        <f t="shared" si="37"/>
        <v>0</v>
      </c>
      <c r="G124" s="463">
        <f t="shared" si="37"/>
        <v>0</v>
      </c>
      <c r="H124" s="470">
        <f t="shared" si="37"/>
        <v>0</v>
      </c>
      <c r="I124" s="463">
        <f t="shared" si="37"/>
        <v>0</v>
      </c>
      <c r="J124" s="470">
        <f t="shared" si="37"/>
        <v>0</v>
      </c>
      <c r="K124" s="463">
        <f t="shared" si="37"/>
        <v>0</v>
      </c>
      <c r="L124" s="470">
        <f t="shared" si="37"/>
        <v>0</v>
      </c>
      <c r="M124" s="463">
        <f t="shared" si="37"/>
        <v>0</v>
      </c>
      <c r="N124" s="470">
        <f t="shared" si="37"/>
        <v>0</v>
      </c>
      <c r="O124" s="463">
        <f t="shared" si="37"/>
        <v>0</v>
      </c>
      <c r="P124" s="470">
        <f t="shared" si="37"/>
        <v>0</v>
      </c>
      <c r="Q124" s="463">
        <f t="shared" si="37"/>
        <v>0</v>
      </c>
      <c r="R124" s="470">
        <f t="shared" si="37"/>
        <v>0</v>
      </c>
      <c r="S124" s="463">
        <f t="shared" si="37"/>
        <v>0</v>
      </c>
      <c r="T124" s="470">
        <f t="shared" si="37"/>
        <v>0</v>
      </c>
      <c r="U124" s="1"/>
      <c r="W124" s="463">
        <f t="shared" si="38"/>
        <v>0</v>
      </c>
      <c r="X124" s="454">
        <f t="shared" si="38"/>
        <v>0</v>
      </c>
      <c r="Y124" s="459">
        <f t="shared" si="38"/>
        <v>0</v>
      </c>
    </row>
    <row r="125" spans="2:25" ht="15" hidden="1" customHeight="1" x14ac:dyDescent="0.2">
      <c r="B125" s="443" t="s">
        <v>36</v>
      </c>
      <c r="C125" s="461">
        <f t="shared" si="39"/>
        <v>0</v>
      </c>
      <c r="D125" s="468">
        <f t="shared" si="37"/>
        <v>0</v>
      </c>
      <c r="E125" s="461">
        <f t="shared" si="37"/>
        <v>0</v>
      </c>
      <c r="F125" s="468">
        <f t="shared" si="37"/>
        <v>0</v>
      </c>
      <c r="G125" s="461">
        <f t="shared" si="37"/>
        <v>0</v>
      </c>
      <c r="H125" s="468">
        <f t="shared" si="37"/>
        <v>0</v>
      </c>
      <c r="I125" s="461">
        <f t="shared" si="37"/>
        <v>0</v>
      </c>
      <c r="J125" s="468">
        <f t="shared" si="37"/>
        <v>0</v>
      </c>
      <c r="K125" s="461">
        <f t="shared" si="37"/>
        <v>0</v>
      </c>
      <c r="L125" s="468">
        <f t="shared" si="37"/>
        <v>0</v>
      </c>
      <c r="M125" s="461">
        <f t="shared" si="37"/>
        <v>0</v>
      </c>
      <c r="N125" s="468">
        <f t="shared" si="37"/>
        <v>0</v>
      </c>
      <c r="O125" s="461">
        <f t="shared" si="37"/>
        <v>0</v>
      </c>
      <c r="P125" s="468">
        <f t="shared" si="37"/>
        <v>0</v>
      </c>
      <c r="Q125" s="461">
        <f t="shared" si="37"/>
        <v>0</v>
      </c>
      <c r="R125" s="468">
        <f t="shared" si="37"/>
        <v>0</v>
      </c>
      <c r="S125" s="461">
        <f t="shared" si="37"/>
        <v>0</v>
      </c>
      <c r="T125" s="468">
        <f t="shared" si="37"/>
        <v>0</v>
      </c>
      <c r="U125" s="1"/>
      <c r="W125" s="461">
        <f t="shared" si="38"/>
        <v>0</v>
      </c>
      <c r="X125" s="450">
        <f t="shared" si="38"/>
        <v>0</v>
      </c>
      <c r="Y125" s="457">
        <f t="shared" si="38"/>
        <v>0</v>
      </c>
    </row>
    <row r="126" spans="2:25" ht="15" hidden="1" customHeight="1" x14ac:dyDescent="0.2">
      <c r="B126" s="443" t="s">
        <v>37</v>
      </c>
      <c r="C126" s="462">
        <f t="shared" si="39"/>
        <v>0</v>
      </c>
      <c r="D126" s="469">
        <f t="shared" si="37"/>
        <v>0</v>
      </c>
      <c r="E126" s="462">
        <f t="shared" si="37"/>
        <v>0</v>
      </c>
      <c r="F126" s="469">
        <f t="shared" si="37"/>
        <v>0</v>
      </c>
      <c r="G126" s="462">
        <f t="shared" si="37"/>
        <v>0</v>
      </c>
      <c r="H126" s="469">
        <f t="shared" si="37"/>
        <v>0</v>
      </c>
      <c r="I126" s="462">
        <f t="shared" si="37"/>
        <v>0</v>
      </c>
      <c r="J126" s="469">
        <f t="shared" si="37"/>
        <v>0</v>
      </c>
      <c r="K126" s="462">
        <f t="shared" si="37"/>
        <v>0</v>
      </c>
      <c r="L126" s="469">
        <f t="shared" si="37"/>
        <v>0</v>
      </c>
      <c r="M126" s="462">
        <f t="shared" si="37"/>
        <v>0</v>
      </c>
      <c r="N126" s="469">
        <f t="shared" si="37"/>
        <v>0</v>
      </c>
      <c r="O126" s="462">
        <f t="shared" si="37"/>
        <v>0</v>
      </c>
      <c r="P126" s="469">
        <f t="shared" si="37"/>
        <v>0</v>
      </c>
      <c r="Q126" s="462">
        <f t="shared" si="37"/>
        <v>0</v>
      </c>
      <c r="R126" s="469">
        <f t="shared" si="37"/>
        <v>0</v>
      </c>
      <c r="S126" s="462">
        <f t="shared" si="37"/>
        <v>0</v>
      </c>
      <c r="T126" s="469">
        <f t="shared" si="37"/>
        <v>0</v>
      </c>
      <c r="U126" s="1"/>
      <c r="W126" s="462">
        <f t="shared" si="38"/>
        <v>0</v>
      </c>
      <c r="X126" s="452">
        <f t="shared" si="38"/>
        <v>0</v>
      </c>
      <c r="Y126" s="458">
        <f t="shared" si="38"/>
        <v>0</v>
      </c>
    </row>
    <row r="127" spans="2:25" ht="15" hidden="1" customHeight="1" x14ac:dyDescent="0.2">
      <c r="B127" s="444" t="s">
        <v>38</v>
      </c>
      <c r="C127" s="461">
        <f t="shared" si="39"/>
        <v>0</v>
      </c>
      <c r="D127" s="468">
        <f t="shared" si="37"/>
        <v>0</v>
      </c>
      <c r="E127" s="461">
        <f t="shared" si="37"/>
        <v>0</v>
      </c>
      <c r="F127" s="468">
        <f t="shared" si="37"/>
        <v>0</v>
      </c>
      <c r="G127" s="461">
        <f t="shared" si="37"/>
        <v>0</v>
      </c>
      <c r="H127" s="468">
        <f t="shared" si="37"/>
        <v>0</v>
      </c>
      <c r="I127" s="461">
        <f t="shared" si="37"/>
        <v>0</v>
      </c>
      <c r="J127" s="468">
        <f t="shared" si="37"/>
        <v>0</v>
      </c>
      <c r="K127" s="461">
        <f t="shared" si="37"/>
        <v>0</v>
      </c>
      <c r="L127" s="468">
        <f t="shared" si="37"/>
        <v>0</v>
      </c>
      <c r="M127" s="461">
        <f t="shared" si="37"/>
        <v>0</v>
      </c>
      <c r="N127" s="468">
        <f t="shared" si="37"/>
        <v>0</v>
      </c>
      <c r="O127" s="461">
        <f t="shared" si="37"/>
        <v>0</v>
      </c>
      <c r="P127" s="468">
        <f t="shared" si="37"/>
        <v>0</v>
      </c>
      <c r="Q127" s="461">
        <f t="shared" si="37"/>
        <v>0</v>
      </c>
      <c r="R127" s="468">
        <f t="shared" si="37"/>
        <v>0</v>
      </c>
      <c r="S127" s="461">
        <f t="shared" si="37"/>
        <v>0</v>
      </c>
      <c r="T127" s="468">
        <f t="shared" si="37"/>
        <v>0</v>
      </c>
      <c r="U127" s="1"/>
      <c r="W127" s="461">
        <f t="shared" si="38"/>
        <v>0</v>
      </c>
      <c r="X127" s="450">
        <f t="shared" si="38"/>
        <v>0</v>
      </c>
      <c r="Y127" s="457">
        <f t="shared" si="38"/>
        <v>0</v>
      </c>
    </row>
    <row r="128" spans="2:25" ht="15" hidden="1" customHeight="1" x14ac:dyDescent="0.2">
      <c r="B128" s="443" t="s">
        <v>39</v>
      </c>
      <c r="C128" s="461">
        <f t="shared" si="39"/>
        <v>0</v>
      </c>
      <c r="D128" s="468">
        <f t="shared" si="37"/>
        <v>0</v>
      </c>
      <c r="E128" s="461">
        <f t="shared" si="37"/>
        <v>0</v>
      </c>
      <c r="F128" s="468">
        <f t="shared" si="37"/>
        <v>0</v>
      </c>
      <c r="G128" s="461">
        <f t="shared" si="37"/>
        <v>0</v>
      </c>
      <c r="H128" s="468">
        <f t="shared" si="37"/>
        <v>0</v>
      </c>
      <c r="I128" s="461">
        <f t="shared" si="37"/>
        <v>0</v>
      </c>
      <c r="J128" s="468">
        <f t="shared" si="37"/>
        <v>0</v>
      </c>
      <c r="K128" s="461">
        <f t="shared" si="37"/>
        <v>0</v>
      </c>
      <c r="L128" s="468">
        <f t="shared" si="37"/>
        <v>0</v>
      </c>
      <c r="M128" s="461">
        <f t="shared" si="37"/>
        <v>0</v>
      </c>
      <c r="N128" s="468">
        <f t="shared" si="37"/>
        <v>0</v>
      </c>
      <c r="O128" s="461">
        <f t="shared" si="37"/>
        <v>0</v>
      </c>
      <c r="P128" s="468">
        <f t="shared" si="37"/>
        <v>0</v>
      </c>
      <c r="Q128" s="461">
        <f t="shared" si="37"/>
        <v>0</v>
      </c>
      <c r="R128" s="468">
        <f t="shared" si="37"/>
        <v>0</v>
      </c>
      <c r="S128" s="461">
        <f t="shared" si="37"/>
        <v>0</v>
      </c>
      <c r="T128" s="468">
        <f t="shared" si="37"/>
        <v>0</v>
      </c>
      <c r="U128" s="1"/>
      <c r="W128" s="461">
        <f t="shared" si="38"/>
        <v>0</v>
      </c>
      <c r="X128" s="450">
        <f t="shared" si="38"/>
        <v>0</v>
      </c>
      <c r="Y128" s="457">
        <f t="shared" si="38"/>
        <v>0</v>
      </c>
    </row>
    <row r="129" spans="2:25" ht="15" hidden="1" customHeight="1" thickBot="1" x14ac:dyDescent="0.25">
      <c r="B129" s="446" t="s">
        <v>40</v>
      </c>
      <c r="C129" s="464">
        <f t="shared" si="39"/>
        <v>0</v>
      </c>
      <c r="D129" s="471">
        <f t="shared" si="37"/>
        <v>0</v>
      </c>
      <c r="E129" s="464">
        <f t="shared" si="37"/>
        <v>0</v>
      </c>
      <c r="F129" s="471">
        <f t="shared" si="37"/>
        <v>0</v>
      </c>
      <c r="G129" s="464">
        <f t="shared" si="37"/>
        <v>0</v>
      </c>
      <c r="H129" s="471">
        <f t="shared" si="37"/>
        <v>0</v>
      </c>
      <c r="I129" s="464">
        <f t="shared" si="37"/>
        <v>0</v>
      </c>
      <c r="J129" s="471">
        <f t="shared" si="37"/>
        <v>0</v>
      </c>
      <c r="K129" s="464">
        <f t="shared" si="37"/>
        <v>0</v>
      </c>
      <c r="L129" s="471">
        <f t="shared" si="37"/>
        <v>0</v>
      </c>
      <c r="M129" s="464">
        <f t="shared" si="37"/>
        <v>0</v>
      </c>
      <c r="N129" s="471">
        <f t="shared" si="37"/>
        <v>0</v>
      </c>
      <c r="O129" s="464">
        <f t="shared" si="37"/>
        <v>0</v>
      </c>
      <c r="P129" s="471">
        <f t="shared" si="37"/>
        <v>0</v>
      </c>
      <c r="Q129" s="464">
        <f t="shared" si="37"/>
        <v>0</v>
      </c>
      <c r="R129" s="471">
        <f t="shared" si="37"/>
        <v>0</v>
      </c>
      <c r="S129" s="464">
        <f t="shared" si="37"/>
        <v>0</v>
      </c>
      <c r="T129" s="471">
        <f t="shared" si="37"/>
        <v>0</v>
      </c>
      <c r="U129" s="1"/>
      <c r="W129" s="464">
        <f t="shared" si="38"/>
        <v>0</v>
      </c>
      <c r="X129" s="465">
        <f t="shared" si="38"/>
        <v>0</v>
      </c>
      <c r="Y129" s="460">
        <f t="shared" si="38"/>
        <v>0</v>
      </c>
    </row>
    <row r="130" spans="2:25" ht="15" customHeight="1" x14ac:dyDescent="0.2">
      <c r="C130" s="5"/>
      <c r="D130" s="9"/>
      <c r="K130" s="9"/>
      <c r="L130" s="9"/>
      <c r="M130" s="9"/>
      <c r="N130" s="9"/>
      <c r="O130" s="9"/>
      <c r="P130" s="9"/>
      <c r="Q130" s="9"/>
      <c r="R130" s="9"/>
      <c r="W130" s="9"/>
      <c r="X130" s="9"/>
      <c r="Y130" s="7"/>
    </row>
    <row r="131" spans="2:25" ht="15" customHeight="1" x14ac:dyDescent="0.2">
      <c r="C131" s="5"/>
      <c r="D131" s="9"/>
      <c r="E131" s="129"/>
      <c r="F131" s="130" t="s">
        <v>42</v>
      </c>
      <c r="G131" s="131"/>
      <c r="H131" s="131"/>
      <c r="I131" s="132"/>
      <c r="J131" s="133" t="s">
        <v>0</v>
      </c>
      <c r="K131" s="9"/>
      <c r="L131" s="9"/>
      <c r="M131" s="9"/>
      <c r="N131" s="9"/>
      <c r="O131" s="9"/>
      <c r="P131" s="9"/>
      <c r="Q131" s="9"/>
      <c r="R131" s="9"/>
      <c r="W131" s="9"/>
      <c r="X131" s="9"/>
      <c r="Y131" s="7"/>
    </row>
    <row r="132" spans="2:25" s="7" customFormat="1" ht="15" customHeight="1" thickBot="1" x14ac:dyDescent="0.25">
      <c r="C132" s="5"/>
      <c r="D132" s="9"/>
      <c r="E132" s="53"/>
      <c r="F132" s="54"/>
      <c r="G132" s="5"/>
      <c r="H132" s="5"/>
      <c r="I132" s="5"/>
      <c r="J132" s="8"/>
      <c r="K132" s="9"/>
      <c r="L132" s="9"/>
      <c r="M132" s="9"/>
      <c r="N132" s="9"/>
      <c r="O132" s="9"/>
      <c r="P132" s="9"/>
      <c r="Q132" s="9"/>
      <c r="R132" s="9"/>
      <c r="U132" s="24"/>
      <c r="V132" s="24"/>
      <c r="W132" s="9"/>
      <c r="X132" s="9"/>
    </row>
    <row r="133" spans="2:25" s="44" customFormat="1" ht="30" customHeight="1" thickBot="1" x14ac:dyDescent="0.3">
      <c r="B133" s="62" t="s">
        <v>41</v>
      </c>
      <c r="C133" s="1097" t="s">
        <v>11</v>
      </c>
      <c r="D133" s="1098"/>
      <c r="E133" s="1097" t="s">
        <v>43</v>
      </c>
      <c r="F133" s="1098"/>
      <c r="G133" s="1097" t="s">
        <v>44</v>
      </c>
      <c r="H133" s="1098"/>
      <c r="I133" s="1097" t="s">
        <v>45</v>
      </c>
      <c r="J133" s="1098"/>
      <c r="K133" s="1097" t="s">
        <v>46</v>
      </c>
      <c r="L133" s="1098"/>
      <c r="M133" s="1097" t="s">
        <v>3</v>
      </c>
      <c r="N133" s="1098"/>
      <c r="O133" s="1097" t="s">
        <v>47</v>
      </c>
      <c r="P133" s="1098"/>
      <c r="Q133" s="1097" t="s">
        <v>7</v>
      </c>
      <c r="R133" s="1098"/>
      <c r="T133" s="1102" t="s">
        <v>107</v>
      </c>
      <c r="U133" s="1103"/>
      <c r="V133" s="45"/>
      <c r="W133" s="1108" t="str">
        <f>B133</f>
        <v>Near Miss</v>
      </c>
      <c r="X133" s="1109"/>
      <c r="Y133" s="1110"/>
    </row>
    <row r="134" spans="2:25" s="44" customFormat="1" ht="30" customHeight="1" thickBot="1" x14ac:dyDescent="0.3">
      <c r="B134" s="697" t="str">
        <f>T7</f>
        <v>2010  ~  2011</v>
      </c>
      <c r="C134" s="184" t="s">
        <v>6</v>
      </c>
      <c r="D134" s="185" t="s">
        <v>4</v>
      </c>
      <c r="E134" s="184" t="s">
        <v>6</v>
      </c>
      <c r="F134" s="185" t="s">
        <v>4</v>
      </c>
      <c r="G134" s="184" t="s">
        <v>6</v>
      </c>
      <c r="H134" s="185" t="s">
        <v>4</v>
      </c>
      <c r="I134" s="184" t="s">
        <v>6</v>
      </c>
      <c r="J134" s="185" t="s">
        <v>4</v>
      </c>
      <c r="K134" s="184" t="s">
        <v>6</v>
      </c>
      <c r="L134" s="185" t="s">
        <v>4</v>
      </c>
      <c r="M134" s="184" t="s">
        <v>6</v>
      </c>
      <c r="N134" s="185" t="s">
        <v>4</v>
      </c>
      <c r="O134" s="184" t="s">
        <v>6</v>
      </c>
      <c r="P134" s="185" t="s">
        <v>4</v>
      </c>
      <c r="Q134" s="184" t="s">
        <v>6</v>
      </c>
      <c r="R134" s="185" t="s">
        <v>4</v>
      </c>
      <c r="T134" s="142" t="s">
        <v>74</v>
      </c>
      <c r="U134" s="143" t="s">
        <v>1</v>
      </c>
      <c r="V134" s="45"/>
      <c r="W134" s="184" t="s">
        <v>6</v>
      </c>
      <c r="X134" s="185" t="s">
        <v>4</v>
      </c>
      <c r="Y134" s="67" t="s">
        <v>28</v>
      </c>
    </row>
    <row r="135" spans="2:25" ht="15" customHeight="1" x14ac:dyDescent="0.2">
      <c r="B135" s="63" t="s">
        <v>30</v>
      </c>
      <c r="C135" s="84"/>
      <c r="D135" s="85"/>
      <c r="E135" s="26"/>
      <c r="F135" s="86"/>
      <c r="G135" s="84"/>
      <c r="H135" s="36"/>
      <c r="I135" s="26"/>
      <c r="J135" s="27"/>
      <c r="K135" s="109"/>
      <c r="L135" s="85"/>
      <c r="M135" s="26"/>
      <c r="N135" s="27"/>
      <c r="O135" s="109"/>
      <c r="P135" s="85"/>
      <c r="Q135" s="26"/>
      <c r="R135" s="27"/>
      <c r="S135" s="10"/>
      <c r="T135" s="148"/>
      <c r="U135" s="149"/>
      <c r="W135" s="172">
        <f>I135+K135+M135+O135+G135+E135+C135+Q135</f>
        <v>0</v>
      </c>
      <c r="X135" s="206">
        <f>J135+L135+N135+P135+H135+F135+D135+R135</f>
        <v>0</v>
      </c>
      <c r="Y135" s="68">
        <f>W135+X135</f>
        <v>0</v>
      </c>
    </row>
    <row r="136" spans="2:25" ht="15" customHeight="1" x14ac:dyDescent="0.2">
      <c r="B136" s="63" t="s">
        <v>31</v>
      </c>
      <c r="C136" s="22"/>
      <c r="D136" s="87"/>
      <c r="E136" s="16"/>
      <c r="F136" s="23"/>
      <c r="G136" s="22"/>
      <c r="H136" s="25"/>
      <c r="I136" s="16"/>
      <c r="J136" s="15"/>
      <c r="K136" s="110"/>
      <c r="L136" s="87"/>
      <c r="M136" s="16"/>
      <c r="N136" s="15"/>
      <c r="O136" s="110"/>
      <c r="P136" s="87"/>
      <c r="Q136" s="16"/>
      <c r="R136" s="15"/>
      <c r="S136" s="10"/>
      <c r="T136" s="146"/>
      <c r="U136" s="147"/>
      <c r="W136" s="174">
        <f>I136+K136+M136+O136+G136+E136+C136+Q136</f>
        <v>0</v>
      </c>
      <c r="X136" s="207">
        <f>J136+L136+N136+P136+H136+F136+D136+R136</f>
        <v>0</v>
      </c>
      <c r="Y136" s="69">
        <f t="shared" ref="Y136:Y147" si="40">W136+X136</f>
        <v>0</v>
      </c>
    </row>
    <row r="137" spans="2:25" ht="15" customHeight="1" x14ac:dyDescent="0.2">
      <c r="B137" s="63" t="s">
        <v>58</v>
      </c>
      <c r="C137" s="22"/>
      <c r="D137" s="87"/>
      <c r="E137" s="16"/>
      <c r="F137" s="23"/>
      <c r="G137" s="22"/>
      <c r="H137" s="25"/>
      <c r="I137" s="16"/>
      <c r="J137" s="15"/>
      <c r="K137" s="110"/>
      <c r="L137" s="87"/>
      <c r="M137" s="16"/>
      <c r="N137" s="15"/>
      <c r="O137" s="110"/>
      <c r="P137" s="87"/>
      <c r="Q137" s="16"/>
      <c r="R137" s="15"/>
      <c r="S137" s="10"/>
      <c r="T137" s="150"/>
      <c r="U137" s="151"/>
      <c r="W137" s="174">
        <f t="shared" ref="W137:X147" si="41">I137+K137+M137+O137+G137+E137+C137+Q137</f>
        <v>0</v>
      </c>
      <c r="X137" s="207">
        <f t="shared" si="41"/>
        <v>0</v>
      </c>
      <c r="Y137" s="69">
        <f t="shared" si="40"/>
        <v>0</v>
      </c>
    </row>
    <row r="138" spans="2:25" ht="15" customHeight="1" x14ac:dyDescent="0.25">
      <c r="B138" s="64" t="s">
        <v>32</v>
      </c>
      <c r="C138" s="88"/>
      <c r="D138" s="89"/>
      <c r="E138" s="30"/>
      <c r="F138" s="32"/>
      <c r="G138" s="651"/>
      <c r="H138" s="652"/>
      <c r="I138" s="30"/>
      <c r="J138" s="31"/>
      <c r="K138" s="112"/>
      <c r="L138" s="89"/>
      <c r="M138" s="30"/>
      <c r="N138" s="31"/>
      <c r="O138" s="112"/>
      <c r="P138" s="89"/>
      <c r="Q138" s="30"/>
      <c r="R138" s="31"/>
      <c r="S138" s="10"/>
      <c r="T138" s="146"/>
      <c r="U138" s="147"/>
      <c r="W138" s="176">
        <f t="shared" si="41"/>
        <v>0</v>
      </c>
      <c r="X138" s="208">
        <f t="shared" si="41"/>
        <v>0</v>
      </c>
      <c r="Y138" s="70">
        <f t="shared" si="40"/>
        <v>0</v>
      </c>
    </row>
    <row r="139" spans="2:25" ht="15" customHeight="1" x14ac:dyDescent="0.25">
      <c r="B139" s="63" t="s">
        <v>33</v>
      </c>
      <c r="C139" s="91"/>
      <c r="D139" s="87"/>
      <c r="E139" s="92"/>
      <c r="F139" s="23"/>
      <c r="G139" s="22"/>
      <c r="H139" s="25"/>
      <c r="I139" s="16"/>
      <c r="J139" s="15"/>
      <c r="K139" s="111"/>
      <c r="L139" s="87"/>
      <c r="M139" s="16"/>
      <c r="N139" s="160"/>
      <c r="O139" s="111"/>
      <c r="P139" s="87"/>
      <c r="Q139" s="92"/>
      <c r="R139" s="15"/>
      <c r="S139" s="10"/>
      <c r="T139" s="146"/>
      <c r="U139" s="147"/>
      <c r="W139" s="174">
        <f t="shared" si="41"/>
        <v>0</v>
      </c>
      <c r="X139" s="207">
        <f t="shared" si="41"/>
        <v>0</v>
      </c>
      <c r="Y139" s="69">
        <f t="shared" si="40"/>
        <v>0</v>
      </c>
    </row>
    <row r="140" spans="2:25" ht="15" customHeight="1" x14ac:dyDescent="0.25">
      <c r="B140" s="65" t="s">
        <v>34</v>
      </c>
      <c r="C140" s="93"/>
      <c r="D140" s="94"/>
      <c r="E140" s="33"/>
      <c r="F140" s="35"/>
      <c r="G140" s="93"/>
      <c r="H140" s="95"/>
      <c r="I140" s="33"/>
      <c r="J140" s="34"/>
      <c r="K140" s="108"/>
      <c r="L140" s="94"/>
      <c r="M140" s="33"/>
      <c r="N140" s="161"/>
      <c r="O140" s="108"/>
      <c r="P140" s="94"/>
      <c r="Q140" s="33"/>
      <c r="R140" s="34"/>
      <c r="S140" s="10"/>
      <c r="T140" s="146"/>
      <c r="U140" s="147"/>
      <c r="W140" s="178">
        <f t="shared" si="41"/>
        <v>0</v>
      </c>
      <c r="X140" s="209">
        <f t="shared" si="41"/>
        <v>0</v>
      </c>
      <c r="Y140" s="71">
        <f t="shared" si="40"/>
        <v>0</v>
      </c>
    </row>
    <row r="141" spans="2:25" ht="15" customHeight="1" x14ac:dyDescent="0.25">
      <c r="B141" s="63" t="s">
        <v>35</v>
      </c>
      <c r="C141" s="22"/>
      <c r="D141" s="87"/>
      <c r="E141" s="16"/>
      <c r="F141" s="23"/>
      <c r="G141" s="22"/>
      <c r="H141" s="25"/>
      <c r="I141" s="16"/>
      <c r="J141" s="15"/>
      <c r="K141" s="110"/>
      <c r="L141" s="87"/>
      <c r="M141" s="16"/>
      <c r="N141" s="15"/>
      <c r="O141" s="110"/>
      <c r="P141" s="157"/>
      <c r="Q141" s="16"/>
      <c r="R141" s="15"/>
      <c r="S141" s="10"/>
      <c r="T141" s="148"/>
      <c r="U141" s="149"/>
      <c r="W141" s="174">
        <f t="shared" si="41"/>
        <v>0</v>
      </c>
      <c r="X141" s="207">
        <f t="shared" si="41"/>
        <v>0</v>
      </c>
      <c r="Y141" s="70">
        <f t="shared" si="40"/>
        <v>0</v>
      </c>
    </row>
    <row r="142" spans="2:25" ht="15" customHeight="1" x14ac:dyDescent="0.25">
      <c r="B142" s="63" t="s">
        <v>36</v>
      </c>
      <c r="C142" s="91"/>
      <c r="D142" s="87"/>
      <c r="E142" s="92"/>
      <c r="F142" s="23"/>
      <c r="G142" s="22"/>
      <c r="H142" s="25"/>
      <c r="I142" s="16"/>
      <c r="J142" s="15"/>
      <c r="K142" s="110"/>
      <c r="L142" s="87"/>
      <c r="M142" s="92"/>
      <c r="N142" s="15"/>
      <c r="O142" s="110"/>
      <c r="P142" s="87"/>
      <c r="Q142" s="16"/>
      <c r="R142" s="15"/>
      <c r="S142" s="10"/>
      <c r="T142" s="146"/>
      <c r="U142" s="147"/>
      <c r="W142" s="174">
        <f t="shared" si="41"/>
        <v>0</v>
      </c>
      <c r="X142" s="207">
        <f t="shared" si="41"/>
        <v>0</v>
      </c>
      <c r="Y142" s="69">
        <f t="shared" si="40"/>
        <v>0</v>
      </c>
    </row>
    <row r="143" spans="2:25" ht="15" customHeight="1" x14ac:dyDescent="0.2">
      <c r="B143" s="63" t="s">
        <v>37</v>
      </c>
      <c r="C143" s="22"/>
      <c r="D143" s="87"/>
      <c r="E143" s="16"/>
      <c r="F143" s="23"/>
      <c r="G143" s="22"/>
      <c r="H143" s="25"/>
      <c r="I143" s="16"/>
      <c r="J143" s="15"/>
      <c r="K143" s="110"/>
      <c r="L143" s="87"/>
      <c r="M143" s="16"/>
      <c r="N143" s="15"/>
      <c r="O143" s="110"/>
      <c r="P143" s="87"/>
      <c r="Q143" s="16"/>
      <c r="R143" s="15"/>
      <c r="S143" s="10"/>
      <c r="T143" s="150"/>
      <c r="U143" s="151"/>
      <c r="W143" s="178">
        <f t="shared" si="41"/>
        <v>0</v>
      </c>
      <c r="X143" s="209">
        <f t="shared" si="41"/>
        <v>0</v>
      </c>
      <c r="Y143" s="71">
        <f t="shared" si="40"/>
        <v>0</v>
      </c>
    </row>
    <row r="144" spans="2:25" ht="15" customHeight="1" x14ac:dyDescent="0.2">
      <c r="B144" s="64" t="s">
        <v>38</v>
      </c>
      <c r="C144" s="88"/>
      <c r="D144" s="89"/>
      <c r="E144" s="30"/>
      <c r="F144" s="32"/>
      <c r="G144" s="88"/>
      <c r="H144" s="90"/>
      <c r="I144" s="30"/>
      <c r="J144" s="31"/>
      <c r="K144" s="112"/>
      <c r="L144" s="89"/>
      <c r="M144" s="30"/>
      <c r="N144" s="31"/>
      <c r="O144" s="112"/>
      <c r="P144" s="89"/>
      <c r="Q144" s="30"/>
      <c r="R144" s="31"/>
      <c r="S144" s="10"/>
      <c r="T144" s="146"/>
      <c r="U144" s="147"/>
      <c r="W144" s="174">
        <f t="shared" si="41"/>
        <v>0</v>
      </c>
      <c r="X144" s="207">
        <f t="shared" si="41"/>
        <v>0</v>
      </c>
      <c r="Y144" s="69">
        <f t="shared" si="40"/>
        <v>0</v>
      </c>
    </row>
    <row r="145" spans="2:25" ht="15" customHeight="1" x14ac:dyDescent="0.2">
      <c r="B145" s="63" t="s">
        <v>39</v>
      </c>
      <c r="C145" s="22"/>
      <c r="D145" s="87"/>
      <c r="E145" s="16"/>
      <c r="F145" s="23"/>
      <c r="G145" s="16"/>
      <c r="H145" s="15"/>
      <c r="I145" s="16"/>
      <c r="J145" s="15"/>
      <c r="K145" s="110"/>
      <c r="L145" s="87"/>
      <c r="M145" s="16"/>
      <c r="N145" s="15"/>
      <c r="O145" s="110"/>
      <c r="P145" s="87"/>
      <c r="Q145" s="16"/>
      <c r="R145" s="15"/>
      <c r="S145" s="10"/>
      <c r="T145" s="146"/>
      <c r="U145" s="147"/>
      <c r="W145" s="174">
        <f t="shared" si="41"/>
        <v>0</v>
      </c>
      <c r="X145" s="207">
        <f t="shared" si="41"/>
        <v>0</v>
      </c>
      <c r="Y145" s="69">
        <f t="shared" si="40"/>
        <v>0</v>
      </c>
    </row>
    <row r="146" spans="2:25" ht="15" customHeight="1" thickBot="1" x14ac:dyDescent="0.25">
      <c r="B146" s="63" t="s">
        <v>40</v>
      </c>
      <c r="C146" s="96"/>
      <c r="D146" s="97"/>
      <c r="E146" s="115"/>
      <c r="F146" s="98"/>
      <c r="G146" s="96"/>
      <c r="H146" s="29"/>
      <c r="I146" s="115"/>
      <c r="J146" s="28"/>
      <c r="K146" s="113"/>
      <c r="L146" s="97"/>
      <c r="M146" s="115"/>
      <c r="N146" s="28"/>
      <c r="O146" s="113"/>
      <c r="P146" s="97"/>
      <c r="Q146" s="115"/>
      <c r="R146" s="28"/>
      <c r="S146" s="10"/>
      <c r="T146" s="146"/>
      <c r="U146" s="147"/>
      <c r="W146" s="199">
        <f t="shared" si="41"/>
        <v>0</v>
      </c>
      <c r="X146" s="210">
        <f t="shared" si="41"/>
        <v>0</v>
      </c>
      <c r="Y146" s="72">
        <f t="shared" si="40"/>
        <v>0</v>
      </c>
    </row>
    <row r="147" spans="2:25" s="2" customFormat="1" ht="15" customHeight="1" thickBot="1" x14ac:dyDescent="0.25">
      <c r="B147" s="66" t="s">
        <v>29</v>
      </c>
      <c r="C147" s="83">
        <f>SUM(C135:C146)</f>
        <v>0</v>
      </c>
      <c r="D147" s="82">
        <f t="shared" ref="D147:R147" si="42">SUM(D135:D146)</f>
        <v>0</v>
      </c>
      <c r="E147" s="83">
        <f>SUM(E135:E146)</f>
        <v>0</v>
      </c>
      <c r="F147" s="82">
        <f t="shared" si="42"/>
        <v>0</v>
      </c>
      <c r="G147" s="83">
        <f t="shared" si="42"/>
        <v>0</v>
      </c>
      <c r="H147" s="82">
        <f t="shared" si="42"/>
        <v>0</v>
      </c>
      <c r="I147" s="83">
        <f t="shared" si="42"/>
        <v>0</v>
      </c>
      <c r="J147" s="82">
        <f t="shared" si="42"/>
        <v>0</v>
      </c>
      <c r="K147" s="83">
        <f t="shared" si="42"/>
        <v>0</v>
      </c>
      <c r="L147" s="82">
        <f t="shared" si="42"/>
        <v>0</v>
      </c>
      <c r="M147" s="83">
        <f t="shared" si="42"/>
        <v>0</v>
      </c>
      <c r="N147" s="82">
        <f t="shared" si="42"/>
        <v>0</v>
      </c>
      <c r="O147" s="83">
        <f t="shared" si="42"/>
        <v>0</v>
      </c>
      <c r="P147" s="82">
        <f t="shared" si="42"/>
        <v>0</v>
      </c>
      <c r="Q147" s="83">
        <f t="shared" si="42"/>
        <v>0</v>
      </c>
      <c r="R147" s="82">
        <f t="shared" si="42"/>
        <v>0</v>
      </c>
      <c r="T147" s="59">
        <f>SUM(T135:T146)</f>
        <v>0</v>
      </c>
      <c r="U147" s="56">
        <f>SUM(U135:U146)</f>
        <v>0</v>
      </c>
      <c r="V147" s="14"/>
      <c r="W147" s="55">
        <f t="shared" si="41"/>
        <v>0</v>
      </c>
      <c r="X147" s="56">
        <f t="shared" si="41"/>
        <v>0</v>
      </c>
      <c r="Y147" s="57">
        <f t="shared" si="40"/>
        <v>0</v>
      </c>
    </row>
    <row r="148" spans="2:25" ht="15" hidden="1" customHeight="1" x14ac:dyDescent="0.2">
      <c r="B148" s="442" t="s">
        <v>30</v>
      </c>
      <c r="C148" s="447">
        <f>C135</f>
        <v>0</v>
      </c>
      <c r="D148" s="467">
        <f t="shared" ref="D148:P148" si="43">D135</f>
        <v>0</v>
      </c>
      <c r="E148" s="447">
        <f t="shared" si="43"/>
        <v>0</v>
      </c>
      <c r="F148" s="467">
        <f t="shared" si="43"/>
        <v>0</v>
      </c>
      <c r="G148" s="447">
        <f t="shared" si="43"/>
        <v>0</v>
      </c>
      <c r="H148" s="467">
        <f t="shared" si="43"/>
        <v>0</v>
      </c>
      <c r="I148" s="447">
        <f t="shared" si="43"/>
        <v>0</v>
      </c>
      <c r="J148" s="467">
        <f t="shared" si="43"/>
        <v>0</v>
      </c>
      <c r="K148" s="447">
        <f t="shared" si="43"/>
        <v>0</v>
      </c>
      <c r="L148" s="467">
        <f t="shared" si="43"/>
        <v>0</v>
      </c>
      <c r="M148" s="447">
        <f t="shared" si="43"/>
        <v>0</v>
      </c>
      <c r="N148" s="467">
        <f t="shared" si="43"/>
        <v>0</v>
      </c>
      <c r="O148" s="447">
        <f t="shared" si="43"/>
        <v>0</v>
      </c>
      <c r="P148" s="467">
        <f t="shared" si="43"/>
        <v>0</v>
      </c>
      <c r="Q148" s="447">
        <f>Q135</f>
        <v>0</v>
      </c>
      <c r="R148" s="467">
        <f>R135</f>
        <v>0</v>
      </c>
      <c r="S148" s="482"/>
      <c r="T148" s="483">
        <f>T135</f>
        <v>0</v>
      </c>
      <c r="U148" s="476">
        <f>U135</f>
        <v>0</v>
      </c>
      <c r="V148" s="14"/>
      <c r="W148" s="447">
        <f>W135</f>
        <v>0</v>
      </c>
      <c r="X148" s="449">
        <f>X135</f>
        <v>0</v>
      </c>
      <c r="Y148" s="456">
        <f>Y135</f>
        <v>0</v>
      </c>
    </row>
    <row r="149" spans="2:25" ht="15" hidden="1" customHeight="1" x14ac:dyDescent="0.2">
      <c r="B149" s="443" t="s">
        <v>31</v>
      </c>
      <c r="C149" s="461">
        <f>C136+C148</f>
        <v>0</v>
      </c>
      <c r="D149" s="468">
        <f t="shared" ref="D149:R159" si="44">D136+D148</f>
        <v>0</v>
      </c>
      <c r="E149" s="461">
        <f t="shared" si="44"/>
        <v>0</v>
      </c>
      <c r="F149" s="468">
        <f t="shared" si="44"/>
        <v>0</v>
      </c>
      <c r="G149" s="461">
        <f t="shared" si="44"/>
        <v>0</v>
      </c>
      <c r="H149" s="468">
        <f t="shared" si="44"/>
        <v>0</v>
      </c>
      <c r="I149" s="461">
        <f t="shared" si="44"/>
        <v>0</v>
      </c>
      <c r="J149" s="468">
        <f t="shared" si="44"/>
        <v>0</v>
      </c>
      <c r="K149" s="461">
        <f t="shared" si="44"/>
        <v>0</v>
      </c>
      <c r="L149" s="468">
        <f t="shared" si="44"/>
        <v>0</v>
      </c>
      <c r="M149" s="461">
        <f t="shared" si="44"/>
        <v>0</v>
      </c>
      <c r="N149" s="468">
        <f t="shared" si="44"/>
        <v>0</v>
      </c>
      <c r="O149" s="461">
        <f t="shared" si="44"/>
        <v>0</v>
      </c>
      <c r="P149" s="468">
        <f t="shared" si="44"/>
        <v>0</v>
      </c>
      <c r="Q149" s="461">
        <f t="shared" si="44"/>
        <v>0</v>
      </c>
      <c r="R149" s="468">
        <f t="shared" si="44"/>
        <v>0</v>
      </c>
      <c r="S149" s="482"/>
      <c r="T149" s="484">
        <f t="shared" ref="T149:U159" si="45">T136+T148</f>
        <v>0</v>
      </c>
      <c r="U149" s="477">
        <f t="shared" si="45"/>
        <v>0</v>
      </c>
      <c r="V149" s="14"/>
      <c r="W149" s="461">
        <f t="shared" ref="W149:Y159" si="46">W136+W148</f>
        <v>0</v>
      </c>
      <c r="X149" s="450">
        <f t="shared" si="46"/>
        <v>0</v>
      </c>
      <c r="Y149" s="457">
        <f t="shared" si="46"/>
        <v>0</v>
      </c>
    </row>
    <row r="150" spans="2:25" ht="15" hidden="1" customHeight="1" x14ac:dyDescent="0.2">
      <c r="B150" s="443" t="s">
        <v>58</v>
      </c>
      <c r="C150" s="462">
        <f t="shared" ref="C150:C159" si="47">C137+C149</f>
        <v>0</v>
      </c>
      <c r="D150" s="469">
        <f t="shared" si="44"/>
        <v>0</v>
      </c>
      <c r="E150" s="462">
        <f t="shared" si="44"/>
        <v>0</v>
      </c>
      <c r="F150" s="469">
        <f t="shared" si="44"/>
        <v>0</v>
      </c>
      <c r="G150" s="462">
        <f t="shared" si="44"/>
        <v>0</v>
      </c>
      <c r="H150" s="469">
        <f t="shared" si="44"/>
        <v>0</v>
      </c>
      <c r="I150" s="462">
        <f t="shared" si="44"/>
        <v>0</v>
      </c>
      <c r="J150" s="469">
        <f t="shared" si="44"/>
        <v>0</v>
      </c>
      <c r="K150" s="462">
        <f t="shared" si="44"/>
        <v>0</v>
      </c>
      <c r="L150" s="469">
        <f t="shared" si="44"/>
        <v>0</v>
      </c>
      <c r="M150" s="462">
        <f t="shared" si="44"/>
        <v>0</v>
      </c>
      <c r="N150" s="469">
        <f t="shared" si="44"/>
        <v>0</v>
      </c>
      <c r="O150" s="462">
        <f t="shared" si="44"/>
        <v>0</v>
      </c>
      <c r="P150" s="469">
        <f t="shared" si="44"/>
        <v>0</v>
      </c>
      <c r="Q150" s="462">
        <f t="shared" si="44"/>
        <v>0</v>
      </c>
      <c r="R150" s="469">
        <f t="shared" si="44"/>
        <v>0</v>
      </c>
      <c r="S150" s="482"/>
      <c r="T150" s="485">
        <f t="shared" si="45"/>
        <v>0</v>
      </c>
      <c r="U150" s="478">
        <f t="shared" si="45"/>
        <v>0</v>
      </c>
      <c r="V150" s="14"/>
      <c r="W150" s="462">
        <f t="shared" si="46"/>
        <v>0</v>
      </c>
      <c r="X150" s="452">
        <f t="shared" si="46"/>
        <v>0</v>
      </c>
      <c r="Y150" s="458">
        <f t="shared" si="46"/>
        <v>0</v>
      </c>
    </row>
    <row r="151" spans="2:25" ht="15" hidden="1" customHeight="1" x14ac:dyDescent="0.2">
      <c r="B151" s="444" t="s">
        <v>32</v>
      </c>
      <c r="C151" s="461">
        <f t="shared" si="47"/>
        <v>0</v>
      </c>
      <c r="D151" s="468">
        <f t="shared" si="44"/>
        <v>0</v>
      </c>
      <c r="E151" s="461">
        <f t="shared" si="44"/>
        <v>0</v>
      </c>
      <c r="F151" s="468">
        <f t="shared" si="44"/>
        <v>0</v>
      </c>
      <c r="G151" s="461">
        <f t="shared" si="44"/>
        <v>0</v>
      </c>
      <c r="H151" s="468">
        <f t="shared" si="44"/>
        <v>0</v>
      </c>
      <c r="I151" s="461">
        <f t="shared" si="44"/>
        <v>0</v>
      </c>
      <c r="J151" s="468">
        <f t="shared" si="44"/>
        <v>0</v>
      </c>
      <c r="K151" s="461">
        <f t="shared" si="44"/>
        <v>0</v>
      </c>
      <c r="L151" s="468">
        <f t="shared" si="44"/>
        <v>0</v>
      </c>
      <c r="M151" s="461">
        <f t="shared" si="44"/>
        <v>0</v>
      </c>
      <c r="N151" s="468">
        <f t="shared" si="44"/>
        <v>0</v>
      </c>
      <c r="O151" s="461">
        <f t="shared" si="44"/>
        <v>0</v>
      </c>
      <c r="P151" s="468">
        <f t="shared" si="44"/>
        <v>0</v>
      </c>
      <c r="Q151" s="461">
        <f t="shared" si="44"/>
        <v>0</v>
      </c>
      <c r="R151" s="468">
        <f t="shared" si="44"/>
        <v>0</v>
      </c>
      <c r="S151" s="482"/>
      <c r="T151" s="484">
        <f t="shared" si="45"/>
        <v>0</v>
      </c>
      <c r="U151" s="477">
        <f t="shared" si="45"/>
        <v>0</v>
      </c>
      <c r="V151" s="14"/>
      <c r="W151" s="461">
        <f t="shared" si="46"/>
        <v>0</v>
      </c>
      <c r="X151" s="450">
        <f t="shared" si="46"/>
        <v>0</v>
      </c>
      <c r="Y151" s="457">
        <f t="shared" si="46"/>
        <v>0</v>
      </c>
    </row>
    <row r="152" spans="2:25" ht="15" hidden="1" customHeight="1" x14ac:dyDescent="0.2">
      <c r="B152" s="443" t="s">
        <v>33</v>
      </c>
      <c r="C152" s="461">
        <f t="shared" si="47"/>
        <v>0</v>
      </c>
      <c r="D152" s="468">
        <f t="shared" si="44"/>
        <v>0</v>
      </c>
      <c r="E152" s="461">
        <f t="shared" si="44"/>
        <v>0</v>
      </c>
      <c r="F152" s="468">
        <f t="shared" si="44"/>
        <v>0</v>
      </c>
      <c r="G152" s="461">
        <f t="shared" si="44"/>
        <v>0</v>
      </c>
      <c r="H152" s="468">
        <f t="shared" si="44"/>
        <v>0</v>
      </c>
      <c r="I152" s="461">
        <f t="shared" si="44"/>
        <v>0</v>
      </c>
      <c r="J152" s="468">
        <f t="shared" si="44"/>
        <v>0</v>
      </c>
      <c r="K152" s="461">
        <f t="shared" si="44"/>
        <v>0</v>
      </c>
      <c r="L152" s="468">
        <f t="shared" si="44"/>
        <v>0</v>
      </c>
      <c r="M152" s="461">
        <f t="shared" si="44"/>
        <v>0</v>
      </c>
      <c r="N152" s="468">
        <f t="shared" si="44"/>
        <v>0</v>
      </c>
      <c r="O152" s="461">
        <f t="shared" si="44"/>
        <v>0</v>
      </c>
      <c r="P152" s="468">
        <f t="shared" si="44"/>
        <v>0</v>
      </c>
      <c r="Q152" s="461">
        <f t="shared" si="44"/>
        <v>0</v>
      </c>
      <c r="R152" s="468">
        <f t="shared" si="44"/>
        <v>0</v>
      </c>
      <c r="S152" s="482"/>
      <c r="T152" s="484">
        <f t="shared" si="45"/>
        <v>0</v>
      </c>
      <c r="U152" s="477">
        <f t="shared" si="45"/>
        <v>0</v>
      </c>
      <c r="V152" s="14"/>
      <c r="W152" s="461">
        <f t="shared" si="46"/>
        <v>0</v>
      </c>
      <c r="X152" s="450">
        <f t="shared" si="46"/>
        <v>0</v>
      </c>
      <c r="Y152" s="457">
        <f t="shared" si="46"/>
        <v>0</v>
      </c>
    </row>
    <row r="153" spans="2:25" ht="15" hidden="1" customHeight="1" x14ac:dyDescent="0.2">
      <c r="B153" s="445" t="s">
        <v>34</v>
      </c>
      <c r="C153" s="461">
        <f t="shared" si="47"/>
        <v>0</v>
      </c>
      <c r="D153" s="468">
        <f t="shared" si="44"/>
        <v>0</v>
      </c>
      <c r="E153" s="461">
        <f t="shared" si="44"/>
        <v>0</v>
      </c>
      <c r="F153" s="468">
        <f t="shared" si="44"/>
        <v>0</v>
      </c>
      <c r="G153" s="461">
        <f t="shared" si="44"/>
        <v>0</v>
      </c>
      <c r="H153" s="468">
        <f t="shared" si="44"/>
        <v>0</v>
      </c>
      <c r="I153" s="461">
        <f t="shared" si="44"/>
        <v>0</v>
      </c>
      <c r="J153" s="468">
        <f t="shared" si="44"/>
        <v>0</v>
      </c>
      <c r="K153" s="461">
        <f t="shared" si="44"/>
        <v>0</v>
      </c>
      <c r="L153" s="468">
        <f t="shared" si="44"/>
        <v>0</v>
      </c>
      <c r="M153" s="461">
        <f t="shared" si="44"/>
        <v>0</v>
      </c>
      <c r="N153" s="468">
        <f t="shared" si="44"/>
        <v>0</v>
      </c>
      <c r="O153" s="461">
        <f t="shared" si="44"/>
        <v>0</v>
      </c>
      <c r="P153" s="468">
        <f t="shared" si="44"/>
        <v>0</v>
      </c>
      <c r="Q153" s="461">
        <f t="shared" si="44"/>
        <v>0</v>
      </c>
      <c r="R153" s="468">
        <f t="shared" si="44"/>
        <v>0</v>
      </c>
      <c r="S153" s="482"/>
      <c r="T153" s="484">
        <f t="shared" si="45"/>
        <v>0</v>
      </c>
      <c r="U153" s="477">
        <f t="shared" si="45"/>
        <v>0</v>
      </c>
      <c r="V153" s="14"/>
      <c r="W153" s="461">
        <f t="shared" si="46"/>
        <v>0</v>
      </c>
      <c r="X153" s="450">
        <f t="shared" si="46"/>
        <v>0</v>
      </c>
      <c r="Y153" s="457">
        <f t="shared" si="46"/>
        <v>0</v>
      </c>
    </row>
    <row r="154" spans="2:25" ht="15" hidden="1" customHeight="1" x14ac:dyDescent="0.2">
      <c r="B154" s="443" t="s">
        <v>35</v>
      </c>
      <c r="C154" s="463">
        <f t="shared" si="47"/>
        <v>0</v>
      </c>
      <c r="D154" s="470">
        <f t="shared" si="44"/>
        <v>0</v>
      </c>
      <c r="E154" s="463">
        <f t="shared" si="44"/>
        <v>0</v>
      </c>
      <c r="F154" s="470">
        <f t="shared" si="44"/>
        <v>0</v>
      </c>
      <c r="G154" s="463">
        <f t="shared" si="44"/>
        <v>0</v>
      </c>
      <c r="H154" s="470">
        <f t="shared" si="44"/>
        <v>0</v>
      </c>
      <c r="I154" s="463">
        <f t="shared" si="44"/>
        <v>0</v>
      </c>
      <c r="J154" s="470">
        <f t="shared" si="44"/>
        <v>0</v>
      </c>
      <c r="K154" s="463">
        <f t="shared" si="44"/>
        <v>0</v>
      </c>
      <c r="L154" s="470">
        <f t="shared" si="44"/>
        <v>0</v>
      </c>
      <c r="M154" s="463">
        <f t="shared" si="44"/>
        <v>0</v>
      </c>
      <c r="N154" s="470">
        <f t="shared" si="44"/>
        <v>0</v>
      </c>
      <c r="O154" s="463">
        <f t="shared" si="44"/>
        <v>0</v>
      </c>
      <c r="P154" s="470">
        <f t="shared" si="44"/>
        <v>0</v>
      </c>
      <c r="Q154" s="463">
        <f t="shared" si="44"/>
        <v>0</v>
      </c>
      <c r="R154" s="470">
        <f t="shared" si="44"/>
        <v>0</v>
      </c>
      <c r="S154" s="482"/>
      <c r="T154" s="486">
        <f t="shared" si="45"/>
        <v>0</v>
      </c>
      <c r="U154" s="479">
        <f t="shared" si="45"/>
        <v>0</v>
      </c>
      <c r="V154" s="14"/>
      <c r="W154" s="463">
        <f t="shared" si="46"/>
        <v>0</v>
      </c>
      <c r="X154" s="454">
        <f t="shared" si="46"/>
        <v>0</v>
      </c>
      <c r="Y154" s="459">
        <f t="shared" si="46"/>
        <v>0</v>
      </c>
    </row>
    <row r="155" spans="2:25" ht="15" hidden="1" customHeight="1" x14ac:dyDescent="0.2">
      <c r="B155" s="443" t="s">
        <v>36</v>
      </c>
      <c r="C155" s="461">
        <f t="shared" si="47"/>
        <v>0</v>
      </c>
      <c r="D155" s="468">
        <f t="shared" si="44"/>
        <v>0</v>
      </c>
      <c r="E155" s="461">
        <f t="shared" si="44"/>
        <v>0</v>
      </c>
      <c r="F155" s="468">
        <f t="shared" si="44"/>
        <v>0</v>
      </c>
      <c r="G155" s="461">
        <f t="shared" si="44"/>
        <v>0</v>
      </c>
      <c r="H155" s="468">
        <f t="shared" si="44"/>
        <v>0</v>
      </c>
      <c r="I155" s="461">
        <f t="shared" si="44"/>
        <v>0</v>
      </c>
      <c r="J155" s="468">
        <f t="shared" si="44"/>
        <v>0</v>
      </c>
      <c r="K155" s="461">
        <f t="shared" si="44"/>
        <v>0</v>
      </c>
      <c r="L155" s="468">
        <f t="shared" si="44"/>
        <v>0</v>
      </c>
      <c r="M155" s="461">
        <f t="shared" si="44"/>
        <v>0</v>
      </c>
      <c r="N155" s="468">
        <f t="shared" si="44"/>
        <v>0</v>
      </c>
      <c r="O155" s="461">
        <f t="shared" si="44"/>
        <v>0</v>
      </c>
      <c r="P155" s="468">
        <f t="shared" si="44"/>
        <v>0</v>
      </c>
      <c r="Q155" s="461">
        <f t="shared" si="44"/>
        <v>0</v>
      </c>
      <c r="R155" s="468">
        <f t="shared" si="44"/>
        <v>0</v>
      </c>
      <c r="S155" s="482"/>
      <c r="T155" s="484">
        <f t="shared" si="45"/>
        <v>0</v>
      </c>
      <c r="U155" s="477">
        <f t="shared" si="45"/>
        <v>0</v>
      </c>
      <c r="V155" s="14"/>
      <c r="W155" s="461">
        <f t="shared" si="46"/>
        <v>0</v>
      </c>
      <c r="X155" s="450">
        <f t="shared" si="46"/>
        <v>0</v>
      </c>
      <c r="Y155" s="457">
        <f t="shared" si="46"/>
        <v>0</v>
      </c>
    </row>
    <row r="156" spans="2:25" ht="15" hidden="1" customHeight="1" x14ac:dyDescent="0.2">
      <c r="B156" s="443" t="s">
        <v>37</v>
      </c>
      <c r="C156" s="462">
        <f t="shared" si="47"/>
        <v>0</v>
      </c>
      <c r="D156" s="469">
        <f t="shared" si="44"/>
        <v>0</v>
      </c>
      <c r="E156" s="462">
        <f t="shared" si="44"/>
        <v>0</v>
      </c>
      <c r="F156" s="469">
        <f t="shared" si="44"/>
        <v>0</v>
      </c>
      <c r="G156" s="462">
        <f t="shared" si="44"/>
        <v>0</v>
      </c>
      <c r="H156" s="469">
        <f t="shared" si="44"/>
        <v>0</v>
      </c>
      <c r="I156" s="462">
        <f t="shared" si="44"/>
        <v>0</v>
      </c>
      <c r="J156" s="469">
        <f t="shared" si="44"/>
        <v>0</v>
      </c>
      <c r="K156" s="462">
        <f t="shared" si="44"/>
        <v>0</v>
      </c>
      <c r="L156" s="469">
        <f t="shared" si="44"/>
        <v>0</v>
      </c>
      <c r="M156" s="462">
        <f t="shared" si="44"/>
        <v>0</v>
      </c>
      <c r="N156" s="469">
        <f t="shared" si="44"/>
        <v>0</v>
      </c>
      <c r="O156" s="462">
        <f t="shared" si="44"/>
        <v>0</v>
      </c>
      <c r="P156" s="469">
        <f t="shared" si="44"/>
        <v>0</v>
      </c>
      <c r="Q156" s="462">
        <f t="shared" si="44"/>
        <v>0</v>
      </c>
      <c r="R156" s="469">
        <f t="shared" si="44"/>
        <v>0</v>
      </c>
      <c r="S156" s="482"/>
      <c r="T156" s="485">
        <f t="shared" si="45"/>
        <v>0</v>
      </c>
      <c r="U156" s="478">
        <f t="shared" si="45"/>
        <v>0</v>
      </c>
      <c r="V156" s="14"/>
      <c r="W156" s="462">
        <f t="shared" si="46"/>
        <v>0</v>
      </c>
      <c r="X156" s="452">
        <f t="shared" si="46"/>
        <v>0</v>
      </c>
      <c r="Y156" s="458">
        <f t="shared" si="46"/>
        <v>0</v>
      </c>
    </row>
    <row r="157" spans="2:25" ht="15" hidden="1" customHeight="1" x14ac:dyDescent="0.2">
      <c r="B157" s="444" t="s">
        <v>38</v>
      </c>
      <c r="C157" s="461">
        <f t="shared" si="47"/>
        <v>0</v>
      </c>
      <c r="D157" s="468">
        <f t="shared" si="44"/>
        <v>0</v>
      </c>
      <c r="E157" s="461">
        <f t="shared" si="44"/>
        <v>0</v>
      </c>
      <c r="F157" s="468">
        <f t="shared" si="44"/>
        <v>0</v>
      </c>
      <c r="G157" s="461">
        <f t="shared" si="44"/>
        <v>0</v>
      </c>
      <c r="H157" s="468">
        <f t="shared" si="44"/>
        <v>0</v>
      </c>
      <c r="I157" s="461">
        <f t="shared" si="44"/>
        <v>0</v>
      </c>
      <c r="J157" s="468">
        <f t="shared" si="44"/>
        <v>0</v>
      </c>
      <c r="K157" s="461">
        <f t="shared" si="44"/>
        <v>0</v>
      </c>
      <c r="L157" s="468">
        <f t="shared" si="44"/>
        <v>0</v>
      </c>
      <c r="M157" s="461">
        <f t="shared" si="44"/>
        <v>0</v>
      </c>
      <c r="N157" s="468">
        <f t="shared" si="44"/>
        <v>0</v>
      </c>
      <c r="O157" s="461">
        <f t="shared" si="44"/>
        <v>0</v>
      </c>
      <c r="P157" s="468">
        <f t="shared" si="44"/>
        <v>0</v>
      </c>
      <c r="Q157" s="461">
        <f t="shared" si="44"/>
        <v>0</v>
      </c>
      <c r="R157" s="468">
        <f t="shared" si="44"/>
        <v>0</v>
      </c>
      <c r="S157" s="482"/>
      <c r="T157" s="484">
        <f t="shared" si="45"/>
        <v>0</v>
      </c>
      <c r="U157" s="477">
        <f t="shared" si="45"/>
        <v>0</v>
      </c>
      <c r="V157" s="14"/>
      <c r="W157" s="461">
        <f t="shared" si="46"/>
        <v>0</v>
      </c>
      <c r="X157" s="450">
        <f t="shared" si="46"/>
        <v>0</v>
      </c>
      <c r="Y157" s="457">
        <f t="shared" si="46"/>
        <v>0</v>
      </c>
    </row>
    <row r="158" spans="2:25" ht="15" hidden="1" customHeight="1" x14ac:dyDescent="0.2">
      <c r="B158" s="443" t="s">
        <v>39</v>
      </c>
      <c r="C158" s="461">
        <f t="shared" si="47"/>
        <v>0</v>
      </c>
      <c r="D158" s="468">
        <f t="shared" si="44"/>
        <v>0</v>
      </c>
      <c r="E158" s="461">
        <f t="shared" si="44"/>
        <v>0</v>
      </c>
      <c r="F158" s="468">
        <f t="shared" si="44"/>
        <v>0</v>
      </c>
      <c r="G158" s="461">
        <f t="shared" si="44"/>
        <v>0</v>
      </c>
      <c r="H158" s="468">
        <f t="shared" si="44"/>
        <v>0</v>
      </c>
      <c r="I158" s="461">
        <f t="shared" si="44"/>
        <v>0</v>
      </c>
      <c r="J158" s="468">
        <f t="shared" si="44"/>
        <v>0</v>
      </c>
      <c r="K158" s="461">
        <f t="shared" si="44"/>
        <v>0</v>
      </c>
      <c r="L158" s="468">
        <f t="shared" si="44"/>
        <v>0</v>
      </c>
      <c r="M158" s="461">
        <f t="shared" si="44"/>
        <v>0</v>
      </c>
      <c r="N158" s="468">
        <f t="shared" si="44"/>
        <v>0</v>
      </c>
      <c r="O158" s="461">
        <f t="shared" si="44"/>
        <v>0</v>
      </c>
      <c r="P158" s="468">
        <f t="shared" si="44"/>
        <v>0</v>
      </c>
      <c r="Q158" s="461">
        <f t="shared" si="44"/>
        <v>0</v>
      </c>
      <c r="R158" s="468">
        <f t="shared" si="44"/>
        <v>0</v>
      </c>
      <c r="S158" s="482"/>
      <c r="T158" s="484">
        <f t="shared" si="45"/>
        <v>0</v>
      </c>
      <c r="U158" s="477">
        <f t="shared" si="45"/>
        <v>0</v>
      </c>
      <c r="V158" s="14"/>
      <c r="W158" s="461">
        <f t="shared" si="46"/>
        <v>0</v>
      </c>
      <c r="X158" s="450">
        <f t="shared" si="46"/>
        <v>0</v>
      </c>
      <c r="Y158" s="457">
        <f t="shared" si="46"/>
        <v>0</v>
      </c>
    </row>
    <row r="159" spans="2:25" ht="15" hidden="1" customHeight="1" thickBot="1" x14ac:dyDescent="0.25">
      <c r="B159" s="446" t="s">
        <v>40</v>
      </c>
      <c r="C159" s="464">
        <f t="shared" si="47"/>
        <v>0</v>
      </c>
      <c r="D159" s="471">
        <f t="shared" si="44"/>
        <v>0</v>
      </c>
      <c r="E159" s="464">
        <f t="shared" si="44"/>
        <v>0</v>
      </c>
      <c r="F159" s="471">
        <f t="shared" si="44"/>
        <v>0</v>
      </c>
      <c r="G159" s="464">
        <f t="shared" si="44"/>
        <v>0</v>
      </c>
      <c r="H159" s="471">
        <f t="shared" si="44"/>
        <v>0</v>
      </c>
      <c r="I159" s="464">
        <f t="shared" si="44"/>
        <v>0</v>
      </c>
      <c r="J159" s="471">
        <f t="shared" si="44"/>
        <v>0</v>
      </c>
      <c r="K159" s="464">
        <f t="shared" si="44"/>
        <v>0</v>
      </c>
      <c r="L159" s="471">
        <f t="shared" si="44"/>
        <v>0</v>
      </c>
      <c r="M159" s="464">
        <f t="shared" si="44"/>
        <v>0</v>
      </c>
      <c r="N159" s="471">
        <f t="shared" si="44"/>
        <v>0</v>
      </c>
      <c r="O159" s="464">
        <f t="shared" si="44"/>
        <v>0</v>
      </c>
      <c r="P159" s="471">
        <f t="shared" si="44"/>
        <v>0</v>
      </c>
      <c r="Q159" s="464">
        <f t="shared" si="44"/>
        <v>0</v>
      </c>
      <c r="R159" s="471">
        <f t="shared" si="44"/>
        <v>0</v>
      </c>
      <c r="S159" s="482"/>
      <c r="T159" s="487">
        <f t="shared" si="45"/>
        <v>0</v>
      </c>
      <c r="U159" s="481">
        <f t="shared" si="45"/>
        <v>0</v>
      </c>
      <c r="V159" s="14"/>
      <c r="W159" s="464">
        <f t="shared" si="46"/>
        <v>0</v>
      </c>
      <c r="X159" s="465">
        <f t="shared" si="46"/>
        <v>0</v>
      </c>
      <c r="Y159" s="460">
        <f t="shared" si="46"/>
        <v>0</v>
      </c>
    </row>
    <row r="160" spans="2:25" ht="15" customHeight="1" x14ac:dyDescent="0.2">
      <c r="B160" s="3"/>
      <c r="C160" s="4"/>
      <c r="D160" s="4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T160" s="138"/>
      <c r="U160" s="139"/>
    </row>
    <row r="161" spans="2:25" ht="15" customHeight="1" x14ac:dyDescent="0.2">
      <c r="E161" s="129"/>
      <c r="F161" s="130" t="s">
        <v>42</v>
      </c>
      <c r="G161" s="131"/>
      <c r="H161" s="131"/>
      <c r="I161" s="132"/>
      <c r="J161" s="133" t="s">
        <v>0</v>
      </c>
      <c r="M161" s="715"/>
      <c r="N161" s="698" t="s">
        <v>3</v>
      </c>
      <c r="T161" s="24"/>
      <c r="U161" s="24"/>
    </row>
    <row r="162" spans="2:25" ht="15" customHeight="1" thickBot="1" x14ac:dyDescent="0.25"/>
    <row r="163" spans="2:25" s="46" customFormat="1" ht="30" customHeight="1" thickBot="1" x14ac:dyDescent="0.3">
      <c r="B163" s="39" t="s">
        <v>68</v>
      </c>
      <c r="C163" s="1097" t="s">
        <v>22</v>
      </c>
      <c r="D163" s="1098"/>
      <c r="E163" s="1097" t="s">
        <v>23</v>
      </c>
      <c r="F163" s="1098"/>
      <c r="G163" s="1097" t="s">
        <v>24</v>
      </c>
      <c r="H163" s="1098"/>
      <c r="I163" s="1097" t="s">
        <v>25</v>
      </c>
      <c r="J163" s="1098"/>
      <c r="K163" s="1097" t="s">
        <v>17</v>
      </c>
      <c r="L163" s="1098"/>
      <c r="M163" s="1097" t="s">
        <v>26</v>
      </c>
      <c r="N163" s="1098"/>
      <c r="O163" s="1097" t="s">
        <v>27</v>
      </c>
      <c r="P163" s="1098"/>
      <c r="T163" s="1102" t="s">
        <v>106</v>
      </c>
      <c r="U163" s="1103"/>
      <c r="V163" s="1104" t="s">
        <v>3</v>
      </c>
      <c r="W163" s="1105" t="str">
        <f>B163</f>
        <v>Hazard Communication</v>
      </c>
      <c r="X163" s="1106"/>
      <c r="Y163" s="1107"/>
    </row>
    <row r="164" spans="2:25" s="46" customFormat="1" ht="30" customHeight="1" thickBot="1" x14ac:dyDescent="0.3">
      <c r="B164" s="697" t="str">
        <f>T7</f>
        <v>2010  ~  2011</v>
      </c>
      <c r="C164" s="184" t="s">
        <v>6</v>
      </c>
      <c r="D164" s="185" t="s">
        <v>4</v>
      </c>
      <c r="E164" s="184" t="s">
        <v>6</v>
      </c>
      <c r="F164" s="185" t="s">
        <v>4</v>
      </c>
      <c r="G164" s="184" t="s">
        <v>6</v>
      </c>
      <c r="H164" s="185" t="s">
        <v>4</v>
      </c>
      <c r="I164" s="184" t="s">
        <v>6</v>
      </c>
      <c r="J164" s="185" t="s">
        <v>4</v>
      </c>
      <c r="K164" s="184" t="s">
        <v>6</v>
      </c>
      <c r="L164" s="185" t="s">
        <v>4</v>
      </c>
      <c r="M164" s="184" t="s">
        <v>6</v>
      </c>
      <c r="N164" s="185" t="s">
        <v>4</v>
      </c>
      <c r="O164" s="184" t="s">
        <v>6</v>
      </c>
      <c r="P164" s="185" t="s">
        <v>4</v>
      </c>
      <c r="T164" s="215" t="s">
        <v>42</v>
      </c>
      <c r="U164" s="99" t="s">
        <v>0</v>
      </c>
      <c r="V164" s="1104"/>
      <c r="W164" s="184" t="s">
        <v>6</v>
      </c>
      <c r="X164" s="185" t="s">
        <v>4</v>
      </c>
      <c r="Y164" s="67" t="s">
        <v>28</v>
      </c>
    </row>
    <row r="165" spans="2:25" ht="15" customHeight="1" x14ac:dyDescent="0.2">
      <c r="B165" s="63" t="s">
        <v>30</v>
      </c>
      <c r="C165" s="19"/>
      <c r="D165" s="85"/>
      <c r="E165" s="162"/>
      <c r="F165" s="36"/>
      <c r="G165" s="114"/>
      <c r="H165" s="86"/>
      <c r="I165" s="162"/>
      <c r="J165" s="36"/>
      <c r="K165" s="114"/>
      <c r="L165" s="86"/>
      <c r="M165" s="162"/>
      <c r="N165" s="36"/>
      <c r="O165" s="114"/>
      <c r="P165" s="27"/>
      <c r="Q165" s="10"/>
      <c r="R165" s="139"/>
      <c r="S165" s="139"/>
      <c r="T165" s="243"/>
      <c r="U165" s="244"/>
      <c r="V165" s="721"/>
      <c r="W165" s="172">
        <f>I165+K165+M165+O165+G165+E165+C165</f>
        <v>0</v>
      </c>
      <c r="X165" s="173">
        <f>J165+L165+N165+P165+H165+F165+D165</f>
        <v>0</v>
      </c>
      <c r="Y165" s="68">
        <f>W165+X165</f>
        <v>0</v>
      </c>
    </row>
    <row r="166" spans="2:25" ht="15" customHeight="1" x14ac:dyDescent="0.2">
      <c r="B166" s="63" t="s">
        <v>31</v>
      </c>
      <c r="C166" s="11"/>
      <c r="D166" s="87"/>
      <c r="E166" s="127"/>
      <c r="F166" s="25"/>
      <c r="G166" s="6"/>
      <c r="H166" s="23"/>
      <c r="I166" s="127"/>
      <c r="J166" s="25"/>
      <c r="K166" s="6"/>
      <c r="L166" s="23"/>
      <c r="M166" s="127"/>
      <c r="N166" s="25"/>
      <c r="O166" s="6"/>
      <c r="P166" s="15"/>
      <c r="Q166" s="10"/>
      <c r="R166" s="139"/>
      <c r="S166" s="139"/>
      <c r="T166" s="245"/>
      <c r="U166" s="246"/>
      <c r="V166" s="721"/>
      <c r="W166" s="174">
        <f t="shared" ref="W166:X176" si="48">I166+K166+M166+O166+G166+E166+C166</f>
        <v>0</v>
      </c>
      <c r="X166" s="175">
        <f t="shared" si="48"/>
        <v>0</v>
      </c>
      <c r="Y166" s="69">
        <f t="shared" ref="Y166:Y177" si="49">W166+X166</f>
        <v>0</v>
      </c>
    </row>
    <row r="167" spans="2:25" ht="15" customHeight="1" x14ac:dyDescent="0.2">
      <c r="B167" s="63" t="s">
        <v>58</v>
      </c>
      <c r="C167" s="18"/>
      <c r="D167" s="87"/>
      <c r="E167" s="127"/>
      <c r="F167" s="25"/>
      <c r="G167" s="6"/>
      <c r="H167" s="23"/>
      <c r="I167" s="127"/>
      <c r="J167" s="25"/>
      <c r="K167" s="6"/>
      <c r="L167" s="23"/>
      <c r="M167" s="127"/>
      <c r="N167" s="25"/>
      <c r="O167" s="6"/>
      <c r="P167" s="15"/>
      <c r="Q167" s="10"/>
      <c r="R167" s="139"/>
      <c r="S167" s="139"/>
      <c r="T167" s="247"/>
      <c r="U167" s="248"/>
      <c r="V167" s="721"/>
      <c r="W167" s="174">
        <f t="shared" si="48"/>
        <v>0</v>
      </c>
      <c r="X167" s="175">
        <f t="shared" si="48"/>
        <v>0</v>
      </c>
      <c r="Y167" s="69">
        <f t="shared" si="49"/>
        <v>0</v>
      </c>
    </row>
    <row r="168" spans="2:25" ht="15" customHeight="1" x14ac:dyDescent="0.2">
      <c r="B168" s="64" t="s">
        <v>32</v>
      </c>
      <c r="C168" s="11"/>
      <c r="D168" s="89"/>
      <c r="E168" s="128"/>
      <c r="F168" s="90"/>
      <c r="G168" s="116"/>
      <c r="H168" s="32"/>
      <c r="I168" s="128"/>
      <c r="J168" s="90"/>
      <c r="K168" s="116"/>
      <c r="L168" s="32"/>
      <c r="M168" s="128"/>
      <c r="N168" s="90"/>
      <c r="O168" s="116"/>
      <c r="P168" s="31"/>
      <c r="Q168" s="10"/>
      <c r="R168" s="139"/>
      <c r="S168" s="139"/>
      <c r="T168" s="245"/>
      <c r="U168" s="246"/>
      <c r="V168" s="721"/>
      <c r="W168" s="176">
        <f t="shared" si="48"/>
        <v>0</v>
      </c>
      <c r="X168" s="177">
        <f t="shared" si="48"/>
        <v>0</v>
      </c>
      <c r="Y168" s="70">
        <f t="shared" si="49"/>
        <v>0</v>
      </c>
    </row>
    <row r="169" spans="2:25" ht="15" customHeight="1" x14ac:dyDescent="0.2">
      <c r="B169" s="63" t="s">
        <v>33</v>
      </c>
      <c r="C169" s="11"/>
      <c r="D169" s="87"/>
      <c r="E169" s="127"/>
      <c r="F169" s="25"/>
      <c r="G169" s="6"/>
      <c r="H169" s="23"/>
      <c r="I169" s="127"/>
      <c r="J169" s="25"/>
      <c r="K169" s="6"/>
      <c r="L169" s="23"/>
      <c r="M169" s="127"/>
      <c r="N169" s="25"/>
      <c r="O169" s="6"/>
      <c r="P169" s="15"/>
      <c r="Q169" s="10"/>
      <c r="R169" s="139"/>
      <c r="S169" s="139"/>
      <c r="T169" s="245"/>
      <c r="U169" s="246"/>
      <c r="V169" s="721"/>
      <c r="W169" s="174">
        <f t="shared" si="48"/>
        <v>0</v>
      </c>
      <c r="X169" s="175">
        <f t="shared" si="48"/>
        <v>0</v>
      </c>
      <c r="Y169" s="69">
        <f t="shared" si="49"/>
        <v>0</v>
      </c>
    </row>
    <row r="170" spans="2:25" ht="15" customHeight="1" x14ac:dyDescent="0.2">
      <c r="B170" s="65" t="s">
        <v>34</v>
      </c>
      <c r="C170" s="11"/>
      <c r="D170" s="94"/>
      <c r="E170" s="163"/>
      <c r="F170" s="95"/>
      <c r="G170" s="117"/>
      <c r="H170" s="35"/>
      <c r="I170" s="163"/>
      <c r="J170" s="95"/>
      <c r="K170" s="117"/>
      <c r="L170" s="35"/>
      <c r="M170" s="163"/>
      <c r="N170" s="95"/>
      <c r="O170" s="117"/>
      <c r="P170" s="34"/>
      <c r="Q170" s="10"/>
      <c r="R170" s="139"/>
      <c r="S170" s="139"/>
      <c r="T170" s="245"/>
      <c r="U170" s="246"/>
      <c r="W170" s="178">
        <f t="shared" si="48"/>
        <v>0</v>
      </c>
      <c r="X170" s="179">
        <f t="shared" si="48"/>
        <v>0</v>
      </c>
      <c r="Y170" s="71">
        <f t="shared" si="49"/>
        <v>0</v>
      </c>
    </row>
    <row r="171" spans="2:25" ht="15" customHeight="1" x14ac:dyDescent="0.2">
      <c r="B171" s="63" t="s">
        <v>35</v>
      </c>
      <c r="C171" s="17"/>
      <c r="D171" s="89"/>
      <c r="E171" s="127"/>
      <c r="F171" s="25"/>
      <c r="G171" s="6"/>
      <c r="H171" s="23"/>
      <c r="I171" s="127"/>
      <c r="J171" s="25"/>
      <c r="K171" s="6"/>
      <c r="L171" s="23"/>
      <c r="M171" s="127"/>
      <c r="N171" s="25"/>
      <c r="O171" s="6"/>
      <c r="P171" s="15"/>
      <c r="Q171" s="10"/>
      <c r="R171" s="139"/>
      <c r="S171" s="139"/>
      <c r="T171" s="243"/>
      <c r="U171" s="244"/>
      <c r="W171" s="176">
        <f t="shared" si="48"/>
        <v>0</v>
      </c>
      <c r="X171" s="177">
        <f t="shared" si="48"/>
        <v>0</v>
      </c>
      <c r="Y171" s="70">
        <f t="shared" si="49"/>
        <v>0</v>
      </c>
    </row>
    <row r="172" spans="2:25" ht="15" customHeight="1" x14ac:dyDescent="0.2">
      <c r="B172" s="63" t="s">
        <v>36</v>
      </c>
      <c r="C172" s="11"/>
      <c r="D172" s="87"/>
      <c r="E172" s="127"/>
      <c r="F172" s="25"/>
      <c r="G172" s="6"/>
      <c r="H172" s="23"/>
      <c r="I172" s="127"/>
      <c r="J172" s="25"/>
      <c r="K172" s="6"/>
      <c r="L172" s="23"/>
      <c r="M172" s="127"/>
      <c r="N172" s="25"/>
      <c r="O172" s="6"/>
      <c r="P172" s="15"/>
      <c r="Q172" s="10"/>
      <c r="R172" s="139"/>
      <c r="S172" s="139"/>
      <c r="T172" s="245"/>
      <c r="U172" s="246"/>
      <c r="W172" s="174">
        <f t="shared" si="48"/>
        <v>0</v>
      </c>
      <c r="X172" s="175">
        <f t="shared" si="48"/>
        <v>0</v>
      </c>
      <c r="Y172" s="69">
        <f t="shared" si="49"/>
        <v>0</v>
      </c>
    </row>
    <row r="173" spans="2:25" ht="15" customHeight="1" x14ac:dyDescent="0.2">
      <c r="B173" s="63" t="s">
        <v>37</v>
      </c>
      <c r="C173" s="18"/>
      <c r="D173" s="94"/>
      <c r="E173" s="127"/>
      <c r="F173" s="25"/>
      <c r="G173" s="6"/>
      <c r="H173" s="23"/>
      <c r="I173" s="127"/>
      <c r="J173" s="25"/>
      <c r="K173" s="6"/>
      <c r="L173" s="23"/>
      <c r="M173" s="127"/>
      <c r="N173" s="25"/>
      <c r="O173" s="6"/>
      <c r="P173" s="15"/>
      <c r="Q173" s="10"/>
      <c r="R173" s="139"/>
      <c r="S173" s="139"/>
      <c r="T173" s="247"/>
      <c r="U173" s="248"/>
      <c r="W173" s="178">
        <f t="shared" si="48"/>
        <v>0</v>
      </c>
      <c r="X173" s="179">
        <f t="shared" si="48"/>
        <v>0</v>
      </c>
      <c r="Y173" s="71">
        <f t="shared" si="49"/>
        <v>0</v>
      </c>
    </row>
    <row r="174" spans="2:25" ht="15" customHeight="1" x14ac:dyDescent="0.2">
      <c r="B174" s="64" t="s">
        <v>38</v>
      </c>
      <c r="C174" s="11"/>
      <c r="D174" s="87"/>
      <c r="E174" s="128"/>
      <c r="F174" s="90"/>
      <c r="G174" s="116"/>
      <c r="H174" s="32"/>
      <c r="I174" s="128"/>
      <c r="J174" s="90"/>
      <c r="K174" s="116"/>
      <c r="L174" s="32"/>
      <c r="M174" s="128"/>
      <c r="N174" s="90"/>
      <c r="O174" s="116"/>
      <c r="P174" s="31"/>
      <c r="Q174" s="10"/>
      <c r="R174" s="139"/>
      <c r="S174" s="139"/>
      <c r="T174" s="245"/>
      <c r="U174" s="246"/>
      <c r="W174" s="174">
        <f t="shared" si="48"/>
        <v>0</v>
      </c>
      <c r="X174" s="175">
        <f t="shared" si="48"/>
        <v>0</v>
      </c>
      <c r="Y174" s="69">
        <f t="shared" si="49"/>
        <v>0</v>
      </c>
    </row>
    <row r="175" spans="2:25" ht="15" customHeight="1" x14ac:dyDescent="0.2">
      <c r="B175" s="63" t="s">
        <v>39</v>
      </c>
      <c r="C175" s="11"/>
      <c r="D175" s="87"/>
      <c r="E175" s="127"/>
      <c r="F175" s="25"/>
      <c r="G175" s="6"/>
      <c r="H175" s="23"/>
      <c r="I175" s="127"/>
      <c r="J175" s="25"/>
      <c r="K175" s="6"/>
      <c r="L175" s="23"/>
      <c r="M175" s="127"/>
      <c r="N175" s="25"/>
      <c r="O175" s="6"/>
      <c r="P175" s="15"/>
      <c r="Q175" s="10"/>
      <c r="R175" s="139"/>
      <c r="S175" s="139"/>
      <c r="T175" s="245"/>
      <c r="U175" s="246"/>
      <c r="W175" s="174">
        <f t="shared" si="48"/>
        <v>0</v>
      </c>
      <c r="X175" s="175">
        <f t="shared" si="48"/>
        <v>0</v>
      </c>
      <c r="Y175" s="69">
        <f t="shared" si="49"/>
        <v>0</v>
      </c>
    </row>
    <row r="176" spans="2:25" ht="15" customHeight="1" thickBot="1" x14ac:dyDescent="0.25">
      <c r="B176" s="63" t="s">
        <v>40</v>
      </c>
      <c r="C176" s="20"/>
      <c r="D176" s="97"/>
      <c r="E176" s="164"/>
      <c r="F176" s="29"/>
      <c r="G176" s="118"/>
      <c r="H176" s="98"/>
      <c r="I176" s="164"/>
      <c r="J176" s="29"/>
      <c r="K176" s="118"/>
      <c r="L176" s="98"/>
      <c r="M176" s="164"/>
      <c r="N176" s="29"/>
      <c r="O176" s="118"/>
      <c r="P176" s="28"/>
      <c r="Q176" s="10"/>
      <c r="R176" s="139"/>
      <c r="S176" s="139"/>
      <c r="T176" s="245"/>
      <c r="U176" s="246"/>
      <c r="W176" s="199">
        <f t="shared" si="48"/>
        <v>0</v>
      </c>
      <c r="X176" s="200">
        <f t="shared" si="48"/>
        <v>0</v>
      </c>
      <c r="Y176" s="72">
        <f t="shared" si="49"/>
        <v>0</v>
      </c>
    </row>
    <row r="177" spans="2:16149" ht="15" customHeight="1" thickBot="1" x14ac:dyDescent="0.25">
      <c r="B177" s="66" t="s">
        <v>29</v>
      </c>
      <c r="C177" s="58">
        <f t="shared" ref="C177:P177" si="50">SUM(C165:C176)</f>
        <v>0</v>
      </c>
      <c r="D177" s="82">
        <f t="shared" si="50"/>
        <v>0</v>
      </c>
      <c r="E177" s="58">
        <f t="shared" si="50"/>
        <v>0</v>
      </c>
      <c r="F177" s="82">
        <f t="shared" si="50"/>
        <v>0</v>
      </c>
      <c r="G177" s="58">
        <f t="shared" si="50"/>
        <v>0</v>
      </c>
      <c r="H177" s="126">
        <f t="shared" si="50"/>
        <v>0</v>
      </c>
      <c r="I177" s="58">
        <f t="shared" si="50"/>
        <v>0</v>
      </c>
      <c r="J177" s="82">
        <f t="shared" si="50"/>
        <v>0</v>
      </c>
      <c r="K177" s="58">
        <f t="shared" si="50"/>
        <v>0</v>
      </c>
      <c r="L177" s="82">
        <f t="shared" si="50"/>
        <v>0</v>
      </c>
      <c r="M177" s="58">
        <f t="shared" si="50"/>
        <v>0</v>
      </c>
      <c r="N177" s="82">
        <f t="shared" si="50"/>
        <v>0</v>
      </c>
      <c r="O177" s="58">
        <f t="shared" si="50"/>
        <v>0</v>
      </c>
      <c r="P177" s="82">
        <f t="shared" si="50"/>
        <v>0</v>
      </c>
      <c r="R177" s="138"/>
      <c r="S177" s="138"/>
      <c r="T177" s="125">
        <f>SUM(T165:T176)</f>
        <v>0</v>
      </c>
      <c r="U177" s="124">
        <f>SUM(U165:U176)</f>
        <v>0</v>
      </c>
      <c r="V177" s="721"/>
      <c r="W177" s="55">
        <f>I177+K177+M177+O177+G177+E177+C177+Q177</f>
        <v>0</v>
      </c>
      <c r="X177" s="56">
        <f>J177+L177+N177+P177+H177+F177+D177</f>
        <v>0</v>
      </c>
      <c r="Y177" s="57">
        <f t="shared" si="49"/>
        <v>0</v>
      </c>
    </row>
    <row r="178" spans="2:16149" ht="15" hidden="1" customHeight="1" x14ac:dyDescent="0.2">
      <c r="B178" s="442" t="s">
        <v>30</v>
      </c>
      <c r="C178" s="447">
        <f>C165</f>
        <v>0</v>
      </c>
      <c r="D178" s="467">
        <f t="shared" ref="D178:P178" si="51">D165</f>
        <v>0</v>
      </c>
      <c r="E178" s="447">
        <f t="shared" si="51"/>
        <v>0</v>
      </c>
      <c r="F178" s="467">
        <f t="shared" si="51"/>
        <v>0</v>
      </c>
      <c r="G178" s="447">
        <f t="shared" si="51"/>
        <v>0</v>
      </c>
      <c r="H178" s="467">
        <f t="shared" si="51"/>
        <v>0</v>
      </c>
      <c r="I178" s="447">
        <f t="shared" si="51"/>
        <v>0</v>
      </c>
      <c r="J178" s="467">
        <f t="shared" si="51"/>
        <v>0</v>
      </c>
      <c r="K178" s="447">
        <f t="shared" si="51"/>
        <v>0</v>
      </c>
      <c r="L178" s="467">
        <f t="shared" si="51"/>
        <v>0</v>
      </c>
      <c r="M178" s="447">
        <f t="shared" si="51"/>
        <v>0</v>
      </c>
      <c r="N178" s="467">
        <f t="shared" si="51"/>
        <v>0</v>
      </c>
      <c r="O178" s="447">
        <f t="shared" si="51"/>
        <v>0</v>
      </c>
      <c r="P178" s="467">
        <f t="shared" si="51"/>
        <v>0</v>
      </c>
      <c r="Q178" s="275"/>
      <c r="R178" s="482"/>
      <c r="S178" s="482"/>
      <c r="T178" s="483">
        <f>T165</f>
        <v>0</v>
      </c>
      <c r="U178" s="476">
        <f>U165</f>
        <v>0</v>
      </c>
      <c r="V178" s="14"/>
      <c r="W178" s="447">
        <f>W165</f>
        <v>0</v>
      </c>
      <c r="X178" s="449">
        <f>X165</f>
        <v>0</v>
      </c>
      <c r="Y178" s="456">
        <f>Y165</f>
        <v>0</v>
      </c>
    </row>
    <row r="179" spans="2:16149" hidden="1" x14ac:dyDescent="0.2">
      <c r="B179" s="443" t="s">
        <v>31</v>
      </c>
      <c r="C179" s="461">
        <f>C166+C178</f>
        <v>0</v>
      </c>
      <c r="D179" s="468">
        <f t="shared" ref="D179:P189" si="52">D166+D178</f>
        <v>0</v>
      </c>
      <c r="E179" s="461">
        <f t="shared" si="52"/>
        <v>0</v>
      </c>
      <c r="F179" s="468">
        <f t="shared" si="52"/>
        <v>0</v>
      </c>
      <c r="G179" s="461">
        <f t="shared" si="52"/>
        <v>0</v>
      </c>
      <c r="H179" s="468">
        <f t="shared" si="52"/>
        <v>0</v>
      </c>
      <c r="I179" s="461">
        <f t="shared" si="52"/>
        <v>0</v>
      </c>
      <c r="J179" s="468">
        <f t="shared" si="52"/>
        <v>0</v>
      </c>
      <c r="K179" s="461">
        <f t="shared" si="52"/>
        <v>0</v>
      </c>
      <c r="L179" s="468">
        <f t="shared" si="52"/>
        <v>0</v>
      </c>
      <c r="M179" s="461">
        <f t="shared" si="52"/>
        <v>0</v>
      </c>
      <c r="N179" s="468">
        <f t="shared" si="52"/>
        <v>0</v>
      </c>
      <c r="O179" s="461">
        <f t="shared" si="52"/>
        <v>0</v>
      </c>
      <c r="P179" s="468">
        <f t="shared" si="52"/>
        <v>0</v>
      </c>
      <c r="Q179" s="275"/>
      <c r="R179" s="482"/>
      <c r="S179" s="482"/>
      <c r="T179" s="484">
        <f t="shared" ref="T179:U189" si="53">T166+T178</f>
        <v>0</v>
      </c>
      <c r="U179" s="477">
        <f t="shared" si="53"/>
        <v>0</v>
      </c>
      <c r="V179" s="14"/>
      <c r="W179" s="461">
        <f t="shared" ref="W179:Y189" si="54">W166+W178</f>
        <v>0</v>
      </c>
      <c r="X179" s="450">
        <f t="shared" si="54"/>
        <v>0</v>
      </c>
      <c r="Y179" s="457">
        <f t="shared" si="54"/>
        <v>0</v>
      </c>
    </row>
    <row r="180" spans="2:16149" s="10" customFormat="1" hidden="1" x14ac:dyDescent="0.2">
      <c r="B180" s="443" t="s">
        <v>58</v>
      </c>
      <c r="C180" s="462">
        <f t="shared" ref="C180:C189" si="55">C167+C179</f>
        <v>0</v>
      </c>
      <c r="D180" s="469">
        <f t="shared" si="52"/>
        <v>0</v>
      </c>
      <c r="E180" s="462">
        <f t="shared" si="52"/>
        <v>0</v>
      </c>
      <c r="F180" s="469">
        <f t="shared" si="52"/>
        <v>0</v>
      </c>
      <c r="G180" s="462">
        <f t="shared" si="52"/>
        <v>0</v>
      </c>
      <c r="H180" s="469">
        <f t="shared" si="52"/>
        <v>0</v>
      </c>
      <c r="I180" s="462">
        <f t="shared" si="52"/>
        <v>0</v>
      </c>
      <c r="J180" s="469">
        <f t="shared" si="52"/>
        <v>0</v>
      </c>
      <c r="K180" s="462">
        <f t="shared" si="52"/>
        <v>0</v>
      </c>
      <c r="L180" s="469">
        <f t="shared" si="52"/>
        <v>0</v>
      </c>
      <c r="M180" s="462">
        <f t="shared" si="52"/>
        <v>0</v>
      </c>
      <c r="N180" s="469">
        <f t="shared" si="52"/>
        <v>0</v>
      </c>
      <c r="O180" s="462">
        <f t="shared" si="52"/>
        <v>0</v>
      </c>
      <c r="P180" s="469">
        <f t="shared" si="52"/>
        <v>0</v>
      </c>
      <c r="Q180" s="275"/>
      <c r="R180" s="482"/>
      <c r="S180" s="482"/>
      <c r="T180" s="485">
        <f t="shared" si="53"/>
        <v>0</v>
      </c>
      <c r="U180" s="478">
        <f t="shared" si="53"/>
        <v>0</v>
      </c>
      <c r="V180" s="14"/>
      <c r="W180" s="462">
        <f t="shared" si="54"/>
        <v>0</v>
      </c>
      <c r="X180" s="452">
        <f t="shared" si="54"/>
        <v>0</v>
      </c>
      <c r="Y180" s="458">
        <f t="shared" si="54"/>
        <v>0</v>
      </c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  <c r="IW180" s="1"/>
      <c r="IX180" s="1"/>
      <c r="IY180" s="1"/>
      <c r="IZ180" s="1"/>
      <c r="JA180" s="1"/>
      <c r="JB180" s="1"/>
      <c r="JC180" s="1"/>
      <c r="JD180" s="1"/>
      <c r="JE180" s="1"/>
      <c r="JF180" s="1"/>
      <c r="JG180" s="1"/>
      <c r="JH180" s="1"/>
      <c r="JI180" s="1"/>
      <c r="JJ180" s="1"/>
      <c r="JK180" s="1"/>
      <c r="JL180" s="1"/>
      <c r="JM180" s="1"/>
      <c r="JN180" s="1"/>
      <c r="JO180" s="1"/>
      <c r="JP180" s="1"/>
      <c r="JQ180" s="1"/>
      <c r="JR180" s="1"/>
      <c r="JS180" s="1"/>
      <c r="JT180" s="1"/>
      <c r="JU180" s="1"/>
      <c r="JV180" s="1"/>
      <c r="JW180" s="1"/>
      <c r="JX180" s="1"/>
      <c r="JY180" s="1"/>
      <c r="JZ180" s="1"/>
      <c r="KA180" s="1"/>
      <c r="KB180" s="1"/>
      <c r="KC180" s="1"/>
      <c r="KD180" s="1"/>
      <c r="KE180" s="1"/>
      <c r="KF180" s="1"/>
      <c r="KG180" s="1"/>
      <c r="KH180" s="1"/>
      <c r="KI180" s="1"/>
      <c r="KJ180" s="1"/>
      <c r="KK180" s="1"/>
      <c r="KL180" s="1"/>
      <c r="KM180" s="1"/>
      <c r="KN180" s="1"/>
      <c r="KO180" s="1"/>
      <c r="KP180" s="1"/>
      <c r="KQ180" s="1"/>
      <c r="KR180" s="1"/>
      <c r="KS180" s="1"/>
      <c r="KT180" s="1"/>
      <c r="KU180" s="1"/>
      <c r="KV180" s="1"/>
      <c r="KW180" s="1"/>
      <c r="KX180" s="1"/>
      <c r="KY180" s="1"/>
      <c r="KZ180" s="1"/>
      <c r="LA180" s="1"/>
      <c r="LB180" s="1"/>
      <c r="LC180" s="1"/>
      <c r="LD180" s="1"/>
      <c r="LE180" s="1"/>
      <c r="LF180" s="1"/>
      <c r="LG180" s="1"/>
      <c r="LH180" s="1"/>
      <c r="LI180" s="1"/>
      <c r="LJ180" s="1"/>
      <c r="LK180" s="1"/>
      <c r="LL180" s="1"/>
      <c r="LM180" s="1"/>
      <c r="LN180" s="1"/>
      <c r="LO180" s="1"/>
      <c r="LP180" s="1"/>
      <c r="LQ180" s="1"/>
      <c r="LR180" s="1"/>
      <c r="LS180" s="1"/>
      <c r="LT180" s="1"/>
      <c r="LU180" s="1"/>
      <c r="LV180" s="1"/>
      <c r="LW180" s="1"/>
      <c r="LX180" s="1"/>
      <c r="LY180" s="1"/>
      <c r="LZ180" s="1"/>
      <c r="MA180" s="1"/>
      <c r="MB180" s="1"/>
      <c r="MC180" s="1"/>
      <c r="MD180" s="1"/>
      <c r="ME180" s="1"/>
      <c r="MF180" s="1"/>
      <c r="MG180" s="1"/>
      <c r="MH180" s="1"/>
      <c r="MI180" s="1"/>
      <c r="MJ180" s="1"/>
      <c r="MK180" s="1"/>
      <c r="ML180" s="1"/>
      <c r="MM180" s="1"/>
      <c r="MN180" s="1"/>
      <c r="MO180" s="1"/>
      <c r="MP180" s="1"/>
      <c r="MQ180" s="1"/>
      <c r="MR180" s="1"/>
      <c r="MS180" s="1"/>
      <c r="MT180" s="1"/>
      <c r="MU180" s="1"/>
      <c r="MV180" s="1"/>
      <c r="MW180" s="1"/>
      <c r="MX180" s="1"/>
      <c r="MY180" s="1"/>
      <c r="MZ180" s="1"/>
      <c r="NA180" s="1"/>
      <c r="NB180" s="1"/>
      <c r="NC180" s="1"/>
      <c r="ND180" s="1"/>
      <c r="NE180" s="1"/>
      <c r="NF180" s="1"/>
      <c r="NG180" s="1"/>
      <c r="NH180" s="1"/>
      <c r="NI180" s="1"/>
      <c r="NJ180" s="1"/>
      <c r="NK180" s="1"/>
      <c r="NL180" s="1"/>
      <c r="NM180" s="1"/>
      <c r="NN180" s="1"/>
      <c r="NO180" s="1"/>
      <c r="NP180" s="1"/>
      <c r="NQ180" s="1"/>
      <c r="NR180" s="1"/>
      <c r="NS180" s="1"/>
      <c r="NT180" s="1"/>
      <c r="NU180" s="1"/>
      <c r="NV180" s="1"/>
      <c r="NW180" s="1"/>
      <c r="NX180" s="1"/>
      <c r="NY180" s="1"/>
      <c r="NZ180" s="1"/>
      <c r="OA180" s="1"/>
      <c r="OB180" s="1"/>
      <c r="OC180" s="1"/>
      <c r="OD180" s="1"/>
      <c r="OE180" s="1"/>
      <c r="OF180" s="1"/>
      <c r="OG180" s="1"/>
      <c r="OH180" s="1"/>
      <c r="OI180" s="1"/>
      <c r="OJ180" s="1"/>
      <c r="OK180" s="1"/>
      <c r="OL180" s="1"/>
      <c r="OM180" s="1"/>
      <c r="ON180" s="1"/>
      <c r="OO180" s="1"/>
      <c r="OP180" s="1"/>
      <c r="OQ180" s="1"/>
      <c r="OR180" s="1"/>
      <c r="OS180" s="1"/>
      <c r="OT180" s="1"/>
      <c r="OU180" s="1"/>
      <c r="OV180" s="1"/>
      <c r="OW180" s="1"/>
      <c r="OX180" s="1"/>
      <c r="OY180" s="1"/>
      <c r="OZ180" s="1"/>
      <c r="PA180" s="1"/>
      <c r="PB180" s="1"/>
      <c r="PC180" s="1"/>
      <c r="PD180" s="1"/>
      <c r="PE180" s="1"/>
      <c r="PF180" s="1"/>
      <c r="PG180" s="1"/>
      <c r="PH180" s="1"/>
      <c r="PI180" s="1"/>
      <c r="PJ180" s="1"/>
      <c r="PK180" s="1"/>
      <c r="PL180" s="1"/>
      <c r="PM180" s="1"/>
      <c r="PN180" s="1"/>
      <c r="PO180" s="1"/>
      <c r="PP180" s="1"/>
      <c r="PQ180" s="1"/>
      <c r="PR180" s="1"/>
      <c r="PS180" s="1"/>
      <c r="PT180" s="1"/>
      <c r="PU180" s="1"/>
      <c r="PV180" s="1"/>
      <c r="PW180" s="1"/>
      <c r="PX180" s="1"/>
      <c r="PY180" s="1"/>
      <c r="PZ180" s="1"/>
      <c r="QA180" s="1"/>
      <c r="QB180" s="1"/>
      <c r="QC180" s="1"/>
      <c r="QD180" s="1"/>
      <c r="QE180" s="1"/>
      <c r="QF180" s="1"/>
      <c r="QG180" s="1"/>
      <c r="QH180" s="1"/>
      <c r="QI180" s="1"/>
      <c r="QJ180" s="1"/>
      <c r="QK180" s="1"/>
      <c r="QL180" s="1"/>
      <c r="QM180" s="1"/>
      <c r="QN180" s="1"/>
      <c r="QO180" s="1"/>
      <c r="QP180" s="1"/>
      <c r="QQ180" s="1"/>
      <c r="QR180" s="1"/>
      <c r="QS180" s="1"/>
      <c r="QT180" s="1"/>
      <c r="QU180" s="1"/>
      <c r="QV180" s="1"/>
      <c r="QW180" s="1"/>
      <c r="QX180" s="1"/>
      <c r="QY180" s="1"/>
      <c r="QZ180" s="1"/>
      <c r="RA180" s="1"/>
      <c r="RB180" s="1"/>
      <c r="RC180" s="1"/>
      <c r="RD180" s="1"/>
      <c r="RE180" s="1"/>
      <c r="RF180" s="1"/>
      <c r="RG180" s="1"/>
      <c r="RH180" s="1"/>
      <c r="RI180" s="1"/>
      <c r="RJ180" s="1"/>
      <c r="RK180" s="1"/>
      <c r="RL180" s="1"/>
      <c r="RM180" s="1"/>
      <c r="RN180" s="1"/>
      <c r="RO180" s="1"/>
      <c r="RP180" s="1"/>
      <c r="RQ180" s="1"/>
      <c r="RR180" s="1"/>
      <c r="RS180" s="1"/>
      <c r="RT180" s="1"/>
      <c r="RU180" s="1"/>
      <c r="RV180" s="1"/>
      <c r="RW180" s="1"/>
      <c r="RX180" s="1"/>
      <c r="RY180" s="1"/>
      <c r="RZ180" s="1"/>
      <c r="SA180" s="1"/>
      <c r="SB180" s="1"/>
      <c r="SC180" s="1"/>
      <c r="SD180" s="1"/>
      <c r="SE180" s="1"/>
      <c r="SF180" s="1"/>
      <c r="SG180" s="1"/>
      <c r="SH180" s="1"/>
      <c r="SI180" s="1"/>
      <c r="SJ180" s="1"/>
      <c r="SK180" s="1"/>
      <c r="SL180" s="1"/>
      <c r="SM180" s="1"/>
      <c r="SN180" s="1"/>
      <c r="SO180" s="1"/>
      <c r="SP180" s="1"/>
      <c r="SQ180" s="1"/>
      <c r="SR180" s="1"/>
      <c r="SS180" s="1"/>
      <c r="ST180" s="1"/>
      <c r="SU180" s="1"/>
      <c r="SV180" s="1"/>
      <c r="SW180" s="1"/>
      <c r="SX180" s="1"/>
      <c r="SY180" s="1"/>
      <c r="SZ180" s="1"/>
      <c r="TA180" s="1"/>
      <c r="TB180" s="1"/>
      <c r="TC180" s="1"/>
      <c r="TD180" s="1"/>
      <c r="TE180" s="1"/>
      <c r="TF180" s="1"/>
      <c r="TG180" s="1"/>
      <c r="TH180" s="1"/>
      <c r="TI180" s="1"/>
      <c r="TJ180" s="1"/>
      <c r="TK180" s="1"/>
      <c r="TL180" s="1"/>
      <c r="TM180" s="1"/>
      <c r="TN180" s="1"/>
      <c r="TO180" s="1"/>
      <c r="TP180" s="1"/>
      <c r="TQ180" s="1"/>
      <c r="TR180" s="1"/>
      <c r="TS180" s="1"/>
      <c r="TT180" s="1"/>
      <c r="TU180" s="1"/>
      <c r="TV180" s="1"/>
      <c r="TW180" s="1"/>
      <c r="TX180" s="1"/>
      <c r="TY180" s="1"/>
      <c r="TZ180" s="1"/>
      <c r="UA180" s="1"/>
      <c r="UB180" s="1"/>
      <c r="UC180" s="1"/>
      <c r="UD180" s="1"/>
      <c r="UE180" s="1"/>
      <c r="UF180" s="1"/>
      <c r="UG180" s="1"/>
      <c r="UH180" s="1"/>
      <c r="UI180" s="1"/>
      <c r="UJ180" s="1"/>
      <c r="UK180" s="1"/>
      <c r="UL180" s="1"/>
      <c r="UM180" s="1"/>
      <c r="UN180" s="1"/>
      <c r="UO180" s="1"/>
      <c r="UP180" s="1"/>
      <c r="UQ180" s="1"/>
      <c r="UR180" s="1"/>
      <c r="US180" s="1"/>
      <c r="UT180" s="1"/>
      <c r="UU180" s="1"/>
      <c r="UV180" s="1"/>
      <c r="UW180" s="1"/>
      <c r="UX180" s="1"/>
      <c r="UY180" s="1"/>
      <c r="UZ180" s="1"/>
      <c r="VA180" s="1"/>
      <c r="VB180" s="1"/>
      <c r="VC180" s="1"/>
      <c r="VD180" s="1"/>
      <c r="VE180" s="1"/>
      <c r="VF180" s="1"/>
      <c r="VG180" s="1"/>
      <c r="VH180" s="1"/>
      <c r="VI180" s="1"/>
      <c r="VJ180" s="1"/>
      <c r="VK180" s="1"/>
      <c r="VL180" s="1"/>
      <c r="VM180" s="1"/>
      <c r="VN180" s="1"/>
      <c r="VO180" s="1"/>
      <c r="VP180" s="1"/>
      <c r="VQ180" s="1"/>
      <c r="VR180" s="1"/>
      <c r="VS180" s="1"/>
      <c r="VT180" s="1"/>
      <c r="VU180" s="1"/>
      <c r="VV180" s="1"/>
      <c r="VW180" s="1"/>
      <c r="VX180" s="1"/>
      <c r="VY180" s="1"/>
      <c r="VZ180" s="1"/>
      <c r="WA180" s="1"/>
      <c r="WB180" s="1"/>
      <c r="WC180" s="1"/>
      <c r="WD180" s="1"/>
      <c r="WE180" s="1"/>
      <c r="WF180" s="1"/>
      <c r="WG180" s="1"/>
      <c r="WH180" s="1"/>
      <c r="WI180" s="1"/>
      <c r="WJ180" s="1"/>
      <c r="WK180" s="1"/>
      <c r="WL180" s="1"/>
      <c r="WM180" s="1"/>
      <c r="WN180" s="1"/>
      <c r="WO180" s="1"/>
      <c r="WP180" s="1"/>
      <c r="WQ180" s="1"/>
      <c r="WR180" s="1"/>
      <c r="WS180" s="1"/>
      <c r="WT180" s="1"/>
      <c r="WU180" s="1"/>
      <c r="WV180" s="1"/>
      <c r="WW180" s="1"/>
      <c r="WX180" s="1"/>
      <c r="WY180" s="1"/>
      <c r="WZ180" s="1"/>
      <c r="XA180" s="1"/>
      <c r="XB180" s="1"/>
      <c r="XC180" s="1"/>
      <c r="XD180" s="1"/>
      <c r="XE180" s="1"/>
      <c r="XF180" s="1"/>
      <c r="XG180" s="1"/>
      <c r="XH180" s="1"/>
      <c r="XI180" s="1"/>
      <c r="XJ180" s="1"/>
      <c r="XK180" s="1"/>
      <c r="XL180" s="1"/>
      <c r="XM180" s="1"/>
      <c r="XN180" s="1"/>
      <c r="XO180" s="1"/>
      <c r="XP180" s="1"/>
      <c r="XQ180" s="1"/>
      <c r="XR180" s="1"/>
      <c r="XS180" s="1"/>
      <c r="XT180" s="1"/>
      <c r="XU180" s="1"/>
      <c r="XV180" s="1"/>
      <c r="XW180" s="1"/>
      <c r="XX180" s="1"/>
      <c r="XY180" s="1"/>
      <c r="XZ180" s="1"/>
      <c r="YA180" s="1"/>
      <c r="YB180" s="1"/>
      <c r="YC180" s="1"/>
      <c r="YD180" s="1"/>
      <c r="YE180" s="1"/>
      <c r="YF180" s="1"/>
      <c r="YG180" s="1"/>
      <c r="YH180" s="1"/>
      <c r="YI180" s="1"/>
      <c r="YJ180" s="1"/>
      <c r="YK180" s="1"/>
      <c r="YL180" s="1"/>
      <c r="YM180" s="1"/>
      <c r="YN180" s="1"/>
      <c r="YO180" s="1"/>
      <c r="YP180" s="1"/>
      <c r="YQ180" s="1"/>
      <c r="YR180" s="1"/>
      <c r="YS180" s="1"/>
      <c r="YT180" s="1"/>
      <c r="YU180" s="1"/>
      <c r="YV180" s="1"/>
      <c r="YW180" s="1"/>
      <c r="YX180" s="1"/>
      <c r="YY180" s="1"/>
      <c r="YZ180" s="1"/>
      <c r="ZA180" s="1"/>
      <c r="ZB180" s="1"/>
      <c r="ZC180" s="1"/>
      <c r="ZD180" s="1"/>
      <c r="ZE180" s="1"/>
      <c r="ZF180" s="1"/>
      <c r="ZG180" s="1"/>
      <c r="ZH180" s="1"/>
      <c r="ZI180" s="1"/>
      <c r="ZJ180" s="1"/>
      <c r="ZK180" s="1"/>
      <c r="ZL180" s="1"/>
      <c r="ZM180" s="1"/>
      <c r="ZN180" s="1"/>
      <c r="ZO180" s="1"/>
      <c r="ZP180" s="1"/>
      <c r="ZQ180" s="1"/>
      <c r="ZR180" s="1"/>
      <c r="ZS180" s="1"/>
      <c r="ZT180" s="1"/>
      <c r="ZU180" s="1"/>
      <c r="ZV180" s="1"/>
      <c r="ZW180" s="1"/>
      <c r="ZX180" s="1"/>
      <c r="ZY180" s="1"/>
      <c r="ZZ180" s="1"/>
      <c r="AAA180" s="1"/>
      <c r="AAB180" s="1"/>
      <c r="AAC180" s="1"/>
      <c r="AAD180" s="1"/>
      <c r="AAE180" s="1"/>
      <c r="AAF180" s="1"/>
      <c r="AAG180" s="1"/>
      <c r="AAH180" s="1"/>
      <c r="AAI180" s="1"/>
      <c r="AAJ180" s="1"/>
      <c r="AAK180" s="1"/>
      <c r="AAL180" s="1"/>
      <c r="AAM180" s="1"/>
      <c r="AAN180" s="1"/>
      <c r="AAO180" s="1"/>
      <c r="AAP180" s="1"/>
      <c r="AAQ180" s="1"/>
      <c r="AAR180" s="1"/>
      <c r="AAS180" s="1"/>
      <c r="AAT180" s="1"/>
      <c r="AAU180" s="1"/>
      <c r="AAV180" s="1"/>
      <c r="AAW180" s="1"/>
      <c r="AAX180" s="1"/>
      <c r="AAY180" s="1"/>
      <c r="AAZ180" s="1"/>
      <c r="ABA180" s="1"/>
      <c r="ABB180" s="1"/>
      <c r="ABC180" s="1"/>
      <c r="ABD180" s="1"/>
      <c r="ABE180" s="1"/>
      <c r="ABF180" s="1"/>
      <c r="ABG180" s="1"/>
      <c r="ABH180" s="1"/>
      <c r="ABI180" s="1"/>
      <c r="ABJ180" s="1"/>
      <c r="ABK180" s="1"/>
      <c r="ABL180" s="1"/>
      <c r="ABM180" s="1"/>
      <c r="ABN180" s="1"/>
      <c r="ABO180" s="1"/>
      <c r="ABP180" s="1"/>
      <c r="ABQ180" s="1"/>
      <c r="ABR180" s="1"/>
      <c r="ABS180" s="1"/>
      <c r="ABT180" s="1"/>
      <c r="ABU180" s="1"/>
      <c r="ABV180" s="1"/>
      <c r="ABW180" s="1"/>
      <c r="ABX180" s="1"/>
      <c r="ABY180" s="1"/>
      <c r="ABZ180" s="1"/>
      <c r="ACA180" s="1"/>
      <c r="ACB180" s="1"/>
      <c r="ACC180" s="1"/>
      <c r="ACD180" s="1"/>
      <c r="ACE180" s="1"/>
      <c r="ACF180" s="1"/>
      <c r="ACG180" s="1"/>
      <c r="ACH180" s="1"/>
      <c r="ACI180" s="1"/>
      <c r="ACJ180" s="1"/>
      <c r="ACK180" s="1"/>
      <c r="ACL180" s="1"/>
      <c r="ACM180" s="1"/>
      <c r="ACN180" s="1"/>
      <c r="ACO180" s="1"/>
      <c r="ACP180" s="1"/>
      <c r="ACQ180" s="1"/>
      <c r="ACR180" s="1"/>
      <c r="ACS180" s="1"/>
      <c r="ACT180" s="1"/>
      <c r="ACU180" s="1"/>
      <c r="ACV180" s="1"/>
      <c r="ACW180" s="1"/>
      <c r="ACX180" s="1"/>
      <c r="ACY180" s="1"/>
      <c r="ACZ180" s="1"/>
      <c r="ADA180" s="1"/>
      <c r="ADB180" s="1"/>
      <c r="ADC180" s="1"/>
      <c r="ADD180" s="1"/>
      <c r="ADE180" s="1"/>
      <c r="ADF180" s="1"/>
      <c r="ADG180" s="1"/>
      <c r="ADH180" s="1"/>
      <c r="ADI180" s="1"/>
      <c r="ADJ180" s="1"/>
      <c r="ADK180" s="1"/>
      <c r="ADL180" s="1"/>
      <c r="ADM180" s="1"/>
      <c r="ADN180" s="1"/>
      <c r="ADO180" s="1"/>
      <c r="ADP180" s="1"/>
      <c r="ADQ180" s="1"/>
      <c r="ADR180" s="1"/>
      <c r="ADS180" s="1"/>
      <c r="ADT180" s="1"/>
      <c r="ADU180" s="1"/>
      <c r="ADV180" s="1"/>
      <c r="ADW180" s="1"/>
      <c r="ADX180" s="1"/>
      <c r="ADY180" s="1"/>
      <c r="ADZ180" s="1"/>
      <c r="AEA180" s="1"/>
      <c r="AEB180" s="1"/>
      <c r="AEC180" s="1"/>
      <c r="AED180" s="1"/>
      <c r="AEE180" s="1"/>
      <c r="AEF180" s="1"/>
      <c r="AEG180" s="1"/>
      <c r="AEH180" s="1"/>
      <c r="AEI180" s="1"/>
      <c r="AEJ180" s="1"/>
      <c r="AEK180" s="1"/>
      <c r="AEL180" s="1"/>
      <c r="AEM180" s="1"/>
      <c r="AEN180" s="1"/>
      <c r="AEO180" s="1"/>
      <c r="AEP180" s="1"/>
      <c r="AEQ180" s="1"/>
      <c r="AER180" s="1"/>
      <c r="AES180" s="1"/>
      <c r="AET180" s="1"/>
      <c r="AEU180" s="1"/>
      <c r="AEV180" s="1"/>
      <c r="AEW180" s="1"/>
      <c r="AEX180" s="1"/>
      <c r="AEY180" s="1"/>
      <c r="AEZ180" s="1"/>
      <c r="AFA180" s="1"/>
      <c r="AFB180" s="1"/>
      <c r="AFC180" s="1"/>
      <c r="AFD180" s="1"/>
      <c r="AFE180" s="1"/>
      <c r="AFF180" s="1"/>
      <c r="AFG180" s="1"/>
      <c r="AFH180" s="1"/>
      <c r="AFI180" s="1"/>
      <c r="AFJ180" s="1"/>
      <c r="AFK180" s="1"/>
      <c r="AFL180" s="1"/>
      <c r="AFM180" s="1"/>
      <c r="AFN180" s="1"/>
      <c r="AFO180" s="1"/>
      <c r="AFP180" s="1"/>
      <c r="AFQ180" s="1"/>
      <c r="AFR180" s="1"/>
      <c r="AFS180" s="1"/>
      <c r="AFT180" s="1"/>
      <c r="AFU180" s="1"/>
      <c r="AFV180" s="1"/>
      <c r="AFW180" s="1"/>
      <c r="AFX180" s="1"/>
      <c r="AFY180" s="1"/>
      <c r="AFZ180" s="1"/>
      <c r="AGA180" s="1"/>
      <c r="AGB180" s="1"/>
      <c r="AGC180" s="1"/>
      <c r="AGD180" s="1"/>
      <c r="AGE180" s="1"/>
      <c r="AGF180" s="1"/>
      <c r="AGG180" s="1"/>
      <c r="AGH180" s="1"/>
      <c r="AGI180" s="1"/>
      <c r="AGJ180" s="1"/>
      <c r="AGK180" s="1"/>
      <c r="AGL180" s="1"/>
      <c r="AGM180" s="1"/>
      <c r="AGN180" s="1"/>
      <c r="AGO180" s="1"/>
      <c r="AGP180" s="1"/>
      <c r="AGQ180" s="1"/>
      <c r="AGR180" s="1"/>
      <c r="AGS180" s="1"/>
      <c r="AGT180" s="1"/>
      <c r="AGU180" s="1"/>
      <c r="AGV180" s="1"/>
      <c r="AGW180" s="1"/>
      <c r="AGX180" s="1"/>
      <c r="AGY180" s="1"/>
      <c r="AGZ180" s="1"/>
      <c r="AHA180" s="1"/>
      <c r="AHB180" s="1"/>
      <c r="AHC180" s="1"/>
      <c r="AHD180" s="1"/>
      <c r="AHE180" s="1"/>
      <c r="AHF180" s="1"/>
      <c r="AHG180" s="1"/>
      <c r="AHH180" s="1"/>
      <c r="AHI180" s="1"/>
      <c r="AHJ180" s="1"/>
      <c r="AHK180" s="1"/>
      <c r="AHL180" s="1"/>
      <c r="AHM180" s="1"/>
      <c r="AHN180" s="1"/>
      <c r="AHO180" s="1"/>
      <c r="AHP180" s="1"/>
      <c r="AHQ180" s="1"/>
      <c r="AHR180" s="1"/>
      <c r="AHS180" s="1"/>
      <c r="AHT180" s="1"/>
      <c r="AHU180" s="1"/>
      <c r="AHV180" s="1"/>
      <c r="AHW180" s="1"/>
      <c r="AHX180" s="1"/>
      <c r="AHY180" s="1"/>
      <c r="AHZ180" s="1"/>
      <c r="AIA180" s="1"/>
      <c r="AIB180" s="1"/>
      <c r="AIC180" s="1"/>
      <c r="AID180" s="1"/>
      <c r="AIE180" s="1"/>
      <c r="AIF180" s="1"/>
      <c r="AIG180" s="1"/>
      <c r="AIH180" s="1"/>
      <c r="AII180" s="1"/>
      <c r="AIJ180" s="1"/>
      <c r="AIK180" s="1"/>
      <c r="AIL180" s="1"/>
      <c r="AIM180" s="1"/>
      <c r="AIN180" s="1"/>
      <c r="AIO180" s="1"/>
      <c r="AIP180" s="1"/>
      <c r="AIQ180" s="1"/>
      <c r="AIR180" s="1"/>
      <c r="AIS180" s="1"/>
      <c r="AIT180" s="1"/>
      <c r="AIU180" s="1"/>
      <c r="AIV180" s="1"/>
      <c r="AIW180" s="1"/>
      <c r="AIX180" s="1"/>
      <c r="AIY180" s="1"/>
      <c r="AIZ180" s="1"/>
      <c r="AJA180" s="1"/>
      <c r="AJB180" s="1"/>
      <c r="AJC180" s="1"/>
      <c r="AJD180" s="1"/>
      <c r="AJE180" s="1"/>
      <c r="AJF180" s="1"/>
      <c r="AJG180" s="1"/>
      <c r="AJH180" s="1"/>
      <c r="AJI180" s="1"/>
      <c r="AJJ180" s="1"/>
      <c r="AJK180" s="1"/>
      <c r="AJL180" s="1"/>
      <c r="AJM180" s="1"/>
      <c r="AJN180" s="1"/>
      <c r="AJO180" s="1"/>
      <c r="AJP180" s="1"/>
      <c r="AJQ180" s="1"/>
      <c r="AJR180" s="1"/>
      <c r="AJS180" s="1"/>
      <c r="AJT180" s="1"/>
      <c r="AJU180" s="1"/>
      <c r="AJV180" s="1"/>
      <c r="AJW180" s="1"/>
      <c r="AJX180" s="1"/>
      <c r="AJY180" s="1"/>
      <c r="AJZ180" s="1"/>
      <c r="AKA180" s="1"/>
      <c r="AKB180" s="1"/>
      <c r="AKC180" s="1"/>
      <c r="AKD180" s="1"/>
      <c r="AKE180" s="1"/>
      <c r="AKF180" s="1"/>
      <c r="AKG180" s="1"/>
      <c r="AKH180" s="1"/>
      <c r="AKI180" s="1"/>
      <c r="AKJ180" s="1"/>
      <c r="AKK180" s="1"/>
      <c r="AKL180" s="1"/>
      <c r="AKM180" s="1"/>
      <c r="AKN180" s="1"/>
      <c r="AKO180" s="1"/>
      <c r="AKP180" s="1"/>
      <c r="AKQ180" s="1"/>
      <c r="AKR180" s="1"/>
      <c r="AKS180" s="1"/>
      <c r="AKT180" s="1"/>
      <c r="AKU180" s="1"/>
      <c r="AKV180" s="1"/>
      <c r="AKW180" s="1"/>
      <c r="AKX180" s="1"/>
      <c r="AKY180" s="1"/>
      <c r="AKZ180" s="1"/>
      <c r="ALA180" s="1"/>
      <c r="ALB180" s="1"/>
      <c r="ALC180" s="1"/>
      <c r="ALD180" s="1"/>
      <c r="ALE180" s="1"/>
      <c r="ALF180" s="1"/>
      <c r="ALG180" s="1"/>
      <c r="ALH180" s="1"/>
      <c r="ALI180" s="1"/>
      <c r="ALJ180" s="1"/>
      <c r="ALK180" s="1"/>
      <c r="ALL180" s="1"/>
      <c r="ALM180" s="1"/>
      <c r="ALN180" s="1"/>
      <c r="ALO180" s="1"/>
      <c r="ALP180" s="1"/>
      <c r="ALQ180" s="1"/>
      <c r="ALR180" s="1"/>
      <c r="ALS180" s="1"/>
      <c r="ALT180" s="1"/>
      <c r="ALU180" s="1"/>
      <c r="ALV180" s="1"/>
      <c r="ALW180" s="1"/>
      <c r="ALX180" s="1"/>
      <c r="ALY180" s="1"/>
      <c r="ALZ180" s="1"/>
      <c r="AMA180" s="1"/>
      <c r="AMB180" s="1"/>
      <c r="AMC180" s="1"/>
      <c r="AMD180" s="1"/>
      <c r="AME180" s="1"/>
      <c r="AMF180" s="1"/>
      <c r="AMG180" s="1"/>
      <c r="AMH180" s="1"/>
      <c r="AMI180" s="1"/>
      <c r="AMJ180" s="1"/>
      <c r="AMK180" s="1"/>
      <c r="AML180" s="1"/>
      <c r="AMM180" s="1"/>
      <c r="AMN180" s="1"/>
      <c r="AMO180" s="1"/>
      <c r="AMP180" s="1"/>
      <c r="AMQ180" s="1"/>
      <c r="AMR180" s="1"/>
      <c r="AMS180" s="1"/>
      <c r="AMT180" s="1"/>
      <c r="AMU180" s="1"/>
      <c r="AMV180" s="1"/>
      <c r="AMW180" s="1"/>
      <c r="AMX180" s="1"/>
      <c r="AMY180" s="1"/>
      <c r="AMZ180" s="1"/>
      <c r="ANA180" s="1"/>
      <c r="ANB180" s="1"/>
      <c r="ANC180" s="1"/>
      <c r="AND180" s="1"/>
      <c r="ANE180" s="1"/>
      <c r="ANF180" s="1"/>
      <c r="ANG180" s="1"/>
      <c r="ANH180" s="1"/>
      <c r="ANI180" s="1"/>
      <c r="ANJ180" s="1"/>
      <c r="ANK180" s="1"/>
      <c r="ANL180" s="1"/>
      <c r="ANM180" s="1"/>
      <c r="ANN180" s="1"/>
      <c r="ANO180" s="1"/>
      <c r="ANP180" s="1"/>
      <c r="ANQ180" s="1"/>
      <c r="ANR180" s="1"/>
      <c r="ANS180" s="1"/>
      <c r="ANT180" s="1"/>
      <c r="ANU180" s="1"/>
      <c r="ANV180" s="1"/>
      <c r="ANW180" s="1"/>
      <c r="ANX180" s="1"/>
      <c r="ANY180" s="1"/>
      <c r="ANZ180" s="1"/>
      <c r="AOA180" s="1"/>
      <c r="AOB180" s="1"/>
      <c r="AOC180" s="1"/>
      <c r="AOD180" s="1"/>
      <c r="AOE180" s="1"/>
      <c r="AOF180" s="1"/>
      <c r="AOG180" s="1"/>
      <c r="AOH180" s="1"/>
      <c r="AOI180" s="1"/>
      <c r="AOJ180" s="1"/>
      <c r="AOK180" s="1"/>
      <c r="AOL180" s="1"/>
      <c r="AOM180" s="1"/>
      <c r="AON180" s="1"/>
      <c r="AOO180" s="1"/>
      <c r="AOP180" s="1"/>
      <c r="AOQ180" s="1"/>
      <c r="AOR180" s="1"/>
      <c r="AOS180" s="1"/>
      <c r="AOT180" s="1"/>
      <c r="AOU180" s="1"/>
      <c r="AOV180" s="1"/>
      <c r="AOW180" s="1"/>
      <c r="AOX180" s="1"/>
      <c r="AOY180" s="1"/>
      <c r="AOZ180" s="1"/>
      <c r="APA180" s="1"/>
      <c r="APB180" s="1"/>
      <c r="APC180" s="1"/>
      <c r="APD180" s="1"/>
      <c r="APE180" s="1"/>
      <c r="APF180" s="1"/>
      <c r="APG180" s="1"/>
      <c r="APH180" s="1"/>
      <c r="API180" s="1"/>
      <c r="APJ180" s="1"/>
      <c r="APK180" s="1"/>
      <c r="APL180" s="1"/>
      <c r="APM180" s="1"/>
      <c r="APN180" s="1"/>
      <c r="APO180" s="1"/>
      <c r="APP180" s="1"/>
      <c r="APQ180" s="1"/>
      <c r="APR180" s="1"/>
      <c r="APS180" s="1"/>
      <c r="APT180" s="1"/>
      <c r="APU180" s="1"/>
      <c r="APV180" s="1"/>
      <c r="APW180" s="1"/>
      <c r="APX180" s="1"/>
      <c r="APY180" s="1"/>
      <c r="APZ180" s="1"/>
      <c r="AQA180" s="1"/>
      <c r="AQB180" s="1"/>
      <c r="AQC180" s="1"/>
      <c r="AQD180" s="1"/>
      <c r="AQE180" s="1"/>
      <c r="AQF180" s="1"/>
      <c r="AQG180" s="1"/>
      <c r="AQH180" s="1"/>
      <c r="AQI180" s="1"/>
      <c r="AQJ180" s="1"/>
      <c r="AQK180" s="1"/>
      <c r="AQL180" s="1"/>
      <c r="AQM180" s="1"/>
      <c r="AQN180" s="1"/>
      <c r="AQO180" s="1"/>
      <c r="AQP180" s="1"/>
      <c r="AQQ180" s="1"/>
      <c r="AQR180" s="1"/>
      <c r="AQS180" s="1"/>
      <c r="AQT180" s="1"/>
      <c r="AQU180" s="1"/>
      <c r="AQV180" s="1"/>
      <c r="AQW180" s="1"/>
      <c r="AQX180" s="1"/>
      <c r="AQY180" s="1"/>
      <c r="AQZ180" s="1"/>
      <c r="ARA180" s="1"/>
      <c r="ARB180" s="1"/>
      <c r="ARC180" s="1"/>
      <c r="ARD180" s="1"/>
      <c r="ARE180" s="1"/>
      <c r="ARF180" s="1"/>
      <c r="ARG180" s="1"/>
      <c r="ARH180" s="1"/>
      <c r="ARI180" s="1"/>
      <c r="ARJ180" s="1"/>
      <c r="ARK180" s="1"/>
      <c r="ARL180" s="1"/>
      <c r="ARM180" s="1"/>
      <c r="ARN180" s="1"/>
      <c r="ARO180" s="1"/>
      <c r="ARP180" s="1"/>
      <c r="ARQ180" s="1"/>
      <c r="ARR180" s="1"/>
      <c r="ARS180" s="1"/>
      <c r="ART180" s="1"/>
      <c r="ARU180" s="1"/>
      <c r="ARV180" s="1"/>
      <c r="ARW180" s="1"/>
      <c r="ARX180" s="1"/>
      <c r="ARY180" s="1"/>
      <c r="ARZ180" s="1"/>
      <c r="ASA180" s="1"/>
      <c r="ASB180" s="1"/>
      <c r="ASC180" s="1"/>
      <c r="ASD180" s="1"/>
      <c r="ASE180" s="1"/>
      <c r="ASF180" s="1"/>
      <c r="ASG180" s="1"/>
      <c r="ASH180" s="1"/>
      <c r="ASI180" s="1"/>
      <c r="ASJ180" s="1"/>
      <c r="ASK180" s="1"/>
      <c r="ASL180" s="1"/>
      <c r="ASM180" s="1"/>
      <c r="ASN180" s="1"/>
      <c r="ASO180" s="1"/>
      <c r="ASP180" s="1"/>
      <c r="ASQ180" s="1"/>
      <c r="ASR180" s="1"/>
      <c r="ASS180" s="1"/>
      <c r="AST180" s="1"/>
      <c r="ASU180" s="1"/>
      <c r="ASV180" s="1"/>
      <c r="ASW180" s="1"/>
      <c r="ASX180" s="1"/>
      <c r="ASY180" s="1"/>
      <c r="ASZ180" s="1"/>
      <c r="ATA180" s="1"/>
      <c r="ATB180" s="1"/>
      <c r="ATC180" s="1"/>
      <c r="ATD180" s="1"/>
      <c r="ATE180" s="1"/>
      <c r="ATF180" s="1"/>
      <c r="ATG180" s="1"/>
      <c r="ATH180" s="1"/>
      <c r="ATI180" s="1"/>
      <c r="ATJ180" s="1"/>
      <c r="ATK180" s="1"/>
      <c r="ATL180" s="1"/>
      <c r="ATM180" s="1"/>
      <c r="ATN180" s="1"/>
      <c r="ATO180" s="1"/>
      <c r="ATP180" s="1"/>
      <c r="ATQ180" s="1"/>
      <c r="ATR180" s="1"/>
      <c r="ATS180" s="1"/>
      <c r="ATT180" s="1"/>
      <c r="ATU180" s="1"/>
      <c r="ATV180" s="1"/>
      <c r="ATW180" s="1"/>
      <c r="ATX180" s="1"/>
      <c r="ATY180" s="1"/>
      <c r="ATZ180" s="1"/>
      <c r="AUA180" s="1"/>
      <c r="AUB180" s="1"/>
      <c r="AUC180" s="1"/>
      <c r="AUD180" s="1"/>
      <c r="AUE180" s="1"/>
      <c r="AUF180" s="1"/>
      <c r="AUG180" s="1"/>
      <c r="AUH180" s="1"/>
      <c r="AUI180" s="1"/>
      <c r="AUJ180" s="1"/>
      <c r="AUK180" s="1"/>
      <c r="AUL180" s="1"/>
      <c r="AUM180" s="1"/>
      <c r="AUN180" s="1"/>
      <c r="AUO180" s="1"/>
      <c r="AUP180" s="1"/>
      <c r="AUQ180" s="1"/>
      <c r="AUR180" s="1"/>
      <c r="AUS180" s="1"/>
      <c r="AUT180" s="1"/>
      <c r="AUU180" s="1"/>
      <c r="AUV180" s="1"/>
      <c r="AUW180" s="1"/>
      <c r="AUX180" s="1"/>
      <c r="AUY180" s="1"/>
      <c r="AUZ180" s="1"/>
      <c r="AVA180" s="1"/>
      <c r="AVB180" s="1"/>
      <c r="AVC180" s="1"/>
      <c r="AVD180" s="1"/>
      <c r="AVE180" s="1"/>
      <c r="AVF180" s="1"/>
      <c r="AVG180" s="1"/>
      <c r="AVH180" s="1"/>
      <c r="AVI180" s="1"/>
      <c r="AVJ180" s="1"/>
      <c r="AVK180" s="1"/>
      <c r="AVL180" s="1"/>
      <c r="AVM180" s="1"/>
      <c r="AVN180" s="1"/>
      <c r="AVO180" s="1"/>
      <c r="AVP180" s="1"/>
      <c r="AVQ180" s="1"/>
      <c r="AVR180" s="1"/>
      <c r="AVS180" s="1"/>
      <c r="AVT180" s="1"/>
      <c r="AVU180" s="1"/>
      <c r="AVV180" s="1"/>
      <c r="AVW180" s="1"/>
      <c r="AVX180" s="1"/>
      <c r="AVY180" s="1"/>
      <c r="AVZ180" s="1"/>
      <c r="AWA180" s="1"/>
      <c r="AWB180" s="1"/>
      <c r="AWC180" s="1"/>
      <c r="AWD180" s="1"/>
      <c r="AWE180" s="1"/>
      <c r="AWF180" s="1"/>
      <c r="AWG180" s="1"/>
      <c r="AWH180" s="1"/>
      <c r="AWI180" s="1"/>
      <c r="AWJ180" s="1"/>
      <c r="AWK180" s="1"/>
      <c r="AWL180" s="1"/>
      <c r="AWM180" s="1"/>
      <c r="AWN180" s="1"/>
      <c r="AWO180" s="1"/>
      <c r="AWP180" s="1"/>
      <c r="AWQ180" s="1"/>
      <c r="AWR180" s="1"/>
      <c r="AWS180" s="1"/>
      <c r="AWT180" s="1"/>
      <c r="AWU180" s="1"/>
      <c r="AWV180" s="1"/>
      <c r="AWW180" s="1"/>
      <c r="AWX180" s="1"/>
      <c r="AWY180" s="1"/>
      <c r="AWZ180" s="1"/>
      <c r="AXA180" s="1"/>
      <c r="AXB180" s="1"/>
      <c r="AXC180" s="1"/>
      <c r="AXD180" s="1"/>
      <c r="AXE180" s="1"/>
      <c r="AXF180" s="1"/>
      <c r="AXG180" s="1"/>
      <c r="AXH180" s="1"/>
      <c r="AXI180" s="1"/>
      <c r="AXJ180" s="1"/>
      <c r="AXK180" s="1"/>
      <c r="AXL180" s="1"/>
      <c r="AXM180" s="1"/>
      <c r="AXN180" s="1"/>
      <c r="AXO180" s="1"/>
      <c r="AXP180" s="1"/>
      <c r="AXQ180" s="1"/>
      <c r="AXR180" s="1"/>
      <c r="AXS180" s="1"/>
      <c r="AXT180" s="1"/>
      <c r="AXU180" s="1"/>
      <c r="AXV180" s="1"/>
      <c r="AXW180" s="1"/>
      <c r="AXX180" s="1"/>
      <c r="AXY180" s="1"/>
      <c r="AXZ180" s="1"/>
      <c r="AYA180" s="1"/>
      <c r="AYB180" s="1"/>
      <c r="AYC180" s="1"/>
      <c r="AYD180" s="1"/>
      <c r="AYE180" s="1"/>
      <c r="AYF180" s="1"/>
      <c r="AYG180" s="1"/>
      <c r="AYH180" s="1"/>
      <c r="AYI180" s="1"/>
      <c r="AYJ180" s="1"/>
      <c r="AYK180" s="1"/>
      <c r="AYL180" s="1"/>
      <c r="AYM180" s="1"/>
      <c r="AYN180" s="1"/>
      <c r="AYO180" s="1"/>
      <c r="AYP180" s="1"/>
      <c r="AYQ180" s="1"/>
      <c r="AYR180" s="1"/>
      <c r="AYS180" s="1"/>
      <c r="AYT180" s="1"/>
      <c r="AYU180" s="1"/>
      <c r="AYV180" s="1"/>
      <c r="AYW180" s="1"/>
      <c r="AYX180" s="1"/>
      <c r="AYY180" s="1"/>
      <c r="AYZ180" s="1"/>
      <c r="AZA180" s="1"/>
      <c r="AZB180" s="1"/>
      <c r="AZC180" s="1"/>
      <c r="AZD180" s="1"/>
      <c r="AZE180" s="1"/>
      <c r="AZF180" s="1"/>
      <c r="AZG180" s="1"/>
      <c r="AZH180" s="1"/>
      <c r="AZI180" s="1"/>
      <c r="AZJ180" s="1"/>
      <c r="AZK180" s="1"/>
      <c r="AZL180" s="1"/>
      <c r="AZM180" s="1"/>
      <c r="AZN180" s="1"/>
      <c r="AZO180" s="1"/>
      <c r="AZP180" s="1"/>
      <c r="AZQ180" s="1"/>
      <c r="AZR180" s="1"/>
      <c r="AZS180" s="1"/>
      <c r="AZT180" s="1"/>
      <c r="AZU180" s="1"/>
      <c r="AZV180" s="1"/>
      <c r="AZW180" s="1"/>
      <c r="AZX180" s="1"/>
      <c r="AZY180" s="1"/>
      <c r="AZZ180" s="1"/>
      <c r="BAA180" s="1"/>
      <c r="BAB180" s="1"/>
      <c r="BAC180" s="1"/>
      <c r="BAD180" s="1"/>
      <c r="BAE180" s="1"/>
      <c r="BAF180" s="1"/>
      <c r="BAG180" s="1"/>
      <c r="BAH180" s="1"/>
      <c r="BAI180" s="1"/>
      <c r="BAJ180" s="1"/>
      <c r="BAK180" s="1"/>
      <c r="BAL180" s="1"/>
      <c r="BAM180" s="1"/>
      <c r="BAN180" s="1"/>
      <c r="BAO180" s="1"/>
      <c r="BAP180" s="1"/>
      <c r="BAQ180" s="1"/>
      <c r="BAR180" s="1"/>
      <c r="BAS180" s="1"/>
      <c r="BAT180" s="1"/>
      <c r="BAU180" s="1"/>
      <c r="BAV180" s="1"/>
      <c r="BAW180" s="1"/>
      <c r="BAX180" s="1"/>
      <c r="BAY180" s="1"/>
      <c r="BAZ180" s="1"/>
      <c r="BBA180" s="1"/>
      <c r="BBB180" s="1"/>
      <c r="BBC180" s="1"/>
      <c r="BBD180" s="1"/>
      <c r="BBE180" s="1"/>
      <c r="BBF180" s="1"/>
      <c r="BBG180" s="1"/>
      <c r="BBH180" s="1"/>
      <c r="BBI180" s="1"/>
      <c r="BBJ180" s="1"/>
      <c r="BBK180" s="1"/>
      <c r="BBL180" s="1"/>
      <c r="BBM180" s="1"/>
      <c r="BBN180" s="1"/>
      <c r="BBO180" s="1"/>
      <c r="BBP180" s="1"/>
      <c r="BBQ180" s="1"/>
      <c r="BBR180" s="1"/>
      <c r="BBS180" s="1"/>
      <c r="BBT180" s="1"/>
      <c r="BBU180" s="1"/>
      <c r="BBV180" s="1"/>
      <c r="BBW180" s="1"/>
      <c r="BBX180" s="1"/>
      <c r="BBY180" s="1"/>
      <c r="BBZ180" s="1"/>
      <c r="BCA180" s="1"/>
      <c r="BCB180" s="1"/>
      <c r="BCC180" s="1"/>
      <c r="BCD180" s="1"/>
      <c r="BCE180" s="1"/>
      <c r="BCF180" s="1"/>
      <c r="BCG180" s="1"/>
      <c r="BCH180" s="1"/>
      <c r="BCI180" s="1"/>
      <c r="BCJ180" s="1"/>
      <c r="BCK180" s="1"/>
      <c r="BCL180" s="1"/>
      <c r="BCM180" s="1"/>
      <c r="BCN180" s="1"/>
      <c r="BCO180" s="1"/>
      <c r="BCP180" s="1"/>
      <c r="BCQ180" s="1"/>
      <c r="BCR180" s="1"/>
      <c r="BCS180" s="1"/>
      <c r="BCT180" s="1"/>
      <c r="BCU180" s="1"/>
      <c r="BCV180" s="1"/>
      <c r="BCW180" s="1"/>
      <c r="BCX180" s="1"/>
      <c r="BCY180" s="1"/>
      <c r="BCZ180" s="1"/>
      <c r="BDA180" s="1"/>
      <c r="BDB180" s="1"/>
      <c r="BDC180" s="1"/>
      <c r="BDD180" s="1"/>
      <c r="BDE180" s="1"/>
      <c r="BDF180" s="1"/>
      <c r="BDG180" s="1"/>
      <c r="BDH180" s="1"/>
      <c r="BDI180" s="1"/>
      <c r="BDJ180" s="1"/>
      <c r="BDK180" s="1"/>
      <c r="BDL180" s="1"/>
      <c r="BDM180" s="1"/>
      <c r="BDN180" s="1"/>
      <c r="BDO180" s="1"/>
      <c r="BDP180" s="1"/>
      <c r="BDQ180" s="1"/>
      <c r="BDR180" s="1"/>
      <c r="BDS180" s="1"/>
      <c r="BDT180" s="1"/>
      <c r="BDU180" s="1"/>
      <c r="BDV180" s="1"/>
      <c r="BDW180" s="1"/>
      <c r="BDX180" s="1"/>
      <c r="BDY180" s="1"/>
      <c r="BDZ180" s="1"/>
      <c r="BEA180" s="1"/>
      <c r="BEB180" s="1"/>
      <c r="BEC180" s="1"/>
      <c r="BED180" s="1"/>
      <c r="BEE180" s="1"/>
      <c r="BEF180" s="1"/>
      <c r="BEG180" s="1"/>
      <c r="BEH180" s="1"/>
      <c r="BEI180" s="1"/>
      <c r="BEJ180" s="1"/>
      <c r="BEK180" s="1"/>
      <c r="BEL180" s="1"/>
      <c r="BEM180" s="1"/>
      <c r="BEN180" s="1"/>
      <c r="BEO180" s="1"/>
      <c r="BEP180" s="1"/>
      <c r="BEQ180" s="1"/>
      <c r="BER180" s="1"/>
      <c r="BES180" s="1"/>
      <c r="BET180" s="1"/>
      <c r="BEU180" s="1"/>
      <c r="BEV180" s="1"/>
      <c r="BEW180" s="1"/>
      <c r="BEX180" s="1"/>
      <c r="BEY180" s="1"/>
      <c r="BEZ180" s="1"/>
      <c r="BFA180" s="1"/>
      <c r="BFB180" s="1"/>
      <c r="BFC180" s="1"/>
      <c r="BFD180" s="1"/>
      <c r="BFE180" s="1"/>
      <c r="BFF180" s="1"/>
      <c r="BFG180" s="1"/>
      <c r="BFH180" s="1"/>
      <c r="BFI180" s="1"/>
      <c r="BFJ180" s="1"/>
      <c r="BFK180" s="1"/>
      <c r="BFL180" s="1"/>
      <c r="BFM180" s="1"/>
      <c r="BFN180" s="1"/>
      <c r="BFO180" s="1"/>
      <c r="BFP180" s="1"/>
      <c r="BFQ180" s="1"/>
      <c r="BFR180" s="1"/>
      <c r="BFS180" s="1"/>
      <c r="BFT180" s="1"/>
      <c r="BFU180" s="1"/>
      <c r="BFV180" s="1"/>
      <c r="BFW180" s="1"/>
      <c r="BFX180" s="1"/>
      <c r="BFY180" s="1"/>
      <c r="BFZ180" s="1"/>
      <c r="BGA180" s="1"/>
      <c r="BGB180" s="1"/>
      <c r="BGC180" s="1"/>
      <c r="BGD180" s="1"/>
      <c r="BGE180" s="1"/>
      <c r="BGF180" s="1"/>
      <c r="BGG180" s="1"/>
      <c r="BGH180" s="1"/>
      <c r="BGI180" s="1"/>
      <c r="BGJ180" s="1"/>
      <c r="BGK180" s="1"/>
      <c r="BGL180" s="1"/>
      <c r="BGM180" s="1"/>
      <c r="BGN180" s="1"/>
      <c r="BGO180" s="1"/>
      <c r="BGP180" s="1"/>
      <c r="BGQ180" s="1"/>
      <c r="BGR180" s="1"/>
      <c r="BGS180" s="1"/>
      <c r="BGT180" s="1"/>
      <c r="BGU180" s="1"/>
      <c r="BGV180" s="1"/>
      <c r="BGW180" s="1"/>
      <c r="BGX180" s="1"/>
      <c r="BGY180" s="1"/>
      <c r="BGZ180" s="1"/>
      <c r="BHA180" s="1"/>
      <c r="BHB180" s="1"/>
      <c r="BHC180" s="1"/>
      <c r="BHD180" s="1"/>
      <c r="BHE180" s="1"/>
      <c r="BHF180" s="1"/>
      <c r="BHG180" s="1"/>
      <c r="BHH180" s="1"/>
      <c r="BHI180" s="1"/>
      <c r="BHJ180" s="1"/>
      <c r="BHK180" s="1"/>
      <c r="BHL180" s="1"/>
      <c r="BHM180" s="1"/>
      <c r="BHN180" s="1"/>
      <c r="BHO180" s="1"/>
      <c r="BHP180" s="1"/>
      <c r="BHQ180" s="1"/>
      <c r="BHR180" s="1"/>
      <c r="BHS180" s="1"/>
      <c r="BHT180" s="1"/>
      <c r="BHU180" s="1"/>
      <c r="BHV180" s="1"/>
      <c r="BHW180" s="1"/>
      <c r="BHX180" s="1"/>
      <c r="BHY180" s="1"/>
      <c r="BHZ180" s="1"/>
      <c r="BIA180" s="1"/>
      <c r="BIB180" s="1"/>
      <c r="BIC180" s="1"/>
      <c r="BID180" s="1"/>
      <c r="BIE180" s="1"/>
      <c r="BIF180" s="1"/>
      <c r="BIG180" s="1"/>
      <c r="BIH180" s="1"/>
      <c r="BII180" s="1"/>
      <c r="BIJ180" s="1"/>
      <c r="BIK180" s="1"/>
      <c r="BIL180" s="1"/>
      <c r="BIM180" s="1"/>
      <c r="BIN180" s="1"/>
      <c r="BIO180" s="1"/>
      <c r="BIP180" s="1"/>
      <c r="BIQ180" s="1"/>
      <c r="BIR180" s="1"/>
      <c r="BIS180" s="1"/>
      <c r="BIT180" s="1"/>
      <c r="BIU180" s="1"/>
      <c r="BIV180" s="1"/>
      <c r="BIW180" s="1"/>
      <c r="BIX180" s="1"/>
      <c r="BIY180" s="1"/>
      <c r="BIZ180" s="1"/>
      <c r="BJA180" s="1"/>
      <c r="BJB180" s="1"/>
      <c r="BJC180" s="1"/>
      <c r="BJD180" s="1"/>
      <c r="BJE180" s="1"/>
      <c r="BJF180" s="1"/>
      <c r="BJG180" s="1"/>
      <c r="BJH180" s="1"/>
      <c r="BJI180" s="1"/>
      <c r="BJJ180" s="1"/>
      <c r="BJK180" s="1"/>
      <c r="BJL180" s="1"/>
      <c r="BJM180" s="1"/>
      <c r="BJN180" s="1"/>
      <c r="BJO180" s="1"/>
      <c r="BJP180" s="1"/>
      <c r="BJQ180" s="1"/>
      <c r="BJR180" s="1"/>
      <c r="BJS180" s="1"/>
      <c r="BJT180" s="1"/>
      <c r="BJU180" s="1"/>
      <c r="BJV180" s="1"/>
      <c r="BJW180" s="1"/>
      <c r="BJX180" s="1"/>
      <c r="BJY180" s="1"/>
      <c r="BJZ180" s="1"/>
      <c r="BKA180" s="1"/>
      <c r="BKB180" s="1"/>
      <c r="BKC180" s="1"/>
      <c r="BKD180" s="1"/>
      <c r="BKE180" s="1"/>
      <c r="BKF180" s="1"/>
      <c r="BKG180" s="1"/>
      <c r="BKH180" s="1"/>
      <c r="BKI180" s="1"/>
      <c r="BKJ180" s="1"/>
      <c r="BKK180" s="1"/>
      <c r="BKL180" s="1"/>
      <c r="BKM180" s="1"/>
      <c r="BKN180" s="1"/>
      <c r="BKO180" s="1"/>
      <c r="BKP180" s="1"/>
      <c r="BKQ180" s="1"/>
      <c r="BKR180" s="1"/>
      <c r="BKS180" s="1"/>
      <c r="BKT180" s="1"/>
      <c r="BKU180" s="1"/>
      <c r="BKV180" s="1"/>
      <c r="BKW180" s="1"/>
      <c r="BKX180" s="1"/>
      <c r="BKY180" s="1"/>
      <c r="BKZ180" s="1"/>
      <c r="BLA180" s="1"/>
      <c r="BLB180" s="1"/>
      <c r="BLC180" s="1"/>
      <c r="BLD180" s="1"/>
      <c r="BLE180" s="1"/>
      <c r="BLF180" s="1"/>
      <c r="BLG180" s="1"/>
      <c r="BLH180" s="1"/>
      <c r="BLI180" s="1"/>
      <c r="BLJ180" s="1"/>
      <c r="BLK180" s="1"/>
      <c r="BLL180" s="1"/>
      <c r="BLM180" s="1"/>
      <c r="BLN180" s="1"/>
      <c r="BLO180" s="1"/>
      <c r="BLP180" s="1"/>
      <c r="BLQ180" s="1"/>
      <c r="BLR180" s="1"/>
      <c r="BLS180" s="1"/>
      <c r="BLT180" s="1"/>
      <c r="BLU180" s="1"/>
      <c r="BLV180" s="1"/>
      <c r="BLW180" s="1"/>
      <c r="BLX180" s="1"/>
      <c r="BLY180" s="1"/>
      <c r="BLZ180" s="1"/>
      <c r="BMA180" s="1"/>
      <c r="BMB180" s="1"/>
      <c r="BMC180" s="1"/>
      <c r="BMD180" s="1"/>
      <c r="BME180" s="1"/>
      <c r="BMF180" s="1"/>
      <c r="BMG180" s="1"/>
      <c r="BMH180" s="1"/>
      <c r="BMI180" s="1"/>
      <c r="BMJ180" s="1"/>
      <c r="BMK180" s="1"/>
      <c r="BML180" s="1"/>
      <c r="BMM180" s="1"/>
      <c r="BMN180" s="1"/>
      <c r="BMO180" s="1"/>
      <c r="BMP180" s="1"/>
      <c r="BMQ180" s="1"/>
      <c r="BMR180" s="1"/>
      <c r="BMS180" s="1"/>
      <c r="BMT180" s="1"/>
      <c r="BMU180" s="1"/>
      <c r="BMV180" s="1"/>
      <c r="BMW180" s="1"/>
      <c r="BMX180" s="1"/>
      <c r="BMY180" s="1"/>
      <c r="BMZ180" s="1"/>
      <c r="BNA180" s="1"/>
      <c r="BNB180" s="1"/>
      <c r="BNC180" s="1"/>
      <c r="BND180" s="1"/>
      <c r="BNE180" s="1"/>
      <c r="BNF180" s="1"/>
      <c r="BNG180" s="1"/>
      <c r="BNH180" s="1"/>
      <c r="BNI180" s="1"/>
      <c r="BNJ180" s="1"/>
      <c r="BNK180" s="1"/>
      <c r="BNL180" s="1"/>
      <c r="BNM180" s="1"/>
      <c r="BNN180" s="1"/>
      <c r="BNO180" s="1"/>
      <c r="BNP180" s="1"/>
      <c r="BNQ180" s="1"/>
      <c r="BNR180" s="1"/>
      <c r="BNS180" s="1"/>
      <c r="BNT180" s="1"/>
      <c r="BNU180" s="1"/>
      <c r="BNV180" s="1"/>
      <c r="BNW180" s="1"/>
      <c r="BNX180" s="1"/>
      <c r="BNY180" s="1"/>
      <c r="BNZ180" s="1"/>
      <c r="BOA180" s="1"/>
      <c r="BOB180" s="1"/>
      <c r="BOC180" s="1"/>
      <c r="BOD180" s="1"/>
      <c r="BOE180" s="1"/>
      <c r="BOF180" s="1"/>
      <c r="BOG180" s="1"/>
      <c r="BOH180" s="1"/>
      <c r="BOI180" s="1"/>
      <c r="BOJ180" s="1"/>
      <c r="BOK180" s="1"/>
      <c r="BOL180" s="1"/>
      <c r="BOM180" s="1"/>
      <c r="BON180" s="1"/>
      <c r="BOO180" s="1"/>
      <c r="BOP180" s="1"/>
      <c r="BOQ180" s="1"/>
      <c r="BOR180" s="1"/>
      <c r="BOS180" s="1"/>
      <c r="BOT180" s="1"/>
      <c r="BOU180" s="1"/>
      <c r="BOV180" s="1"/>
      <c r="BOW180" s="1"/>
      <c r="BOX180" s="1"/>
      <c r="BOY180" s="1"/>
      <c r="BOZ180" s="1"/>
      <c r="BPA180" s="1"/>
      <c r="BPB180" s="1"/>
      <c r="BPC180" s="1"/>
      <c r="BPD180" s="1"/>
      <c r="BPE180" s="1"/>
      <c r="BPF180" s="1"/>
      <c r="BPG180" s="1"/>
      <c r="BPH180" s="1"/>
      <c r="BPI180" s="1"/>
      <c r="BPJ180" s="1"/>
      <c r="BPK180" s="1"/>
      <c r="BPL180" s="1"/>
      <c r="BPM180" s="1"/>
      <c r="BPN180" s="1"/>
      <c r="BPO180" s="1"/>
      <c r="BPP180" s="1"/>
      <c r="BPQ180" s="1"/>
      <c r="BPR180" s="1"/>
      <c r="BPS180" s="1"/>
      <c r="BPT180" s="1"/>
      <c r="BPU180" s="1"/>
      <c r="BPV180" s="1"/>
      <c r="BPW180" s="1"/>
      <c r="BPX180" s="1"/>
      <c r="BPY180" s="1"/>
      <c r="BPZ180" s="1"/>
      <c r="BQA180" s="1"/>
      <c r="BQB180" s="1"/>
      <c r="BQC180" s="1"/>
      <c r="BQD180" s="1"/>
      <c r="BQE180" s="1"/>
      <c r="BQF180" s="1"/>
      <c r="BQG180" s="1"/>
      <c r="BQH180" s="1"/>
      <c r="BQI180" s="1"/>
      <c r="BQJ180" s="1"/>
      <c r="BQK180" s="1"/>
      <c r="BQL180" s="1"/>
      <c r="BQM180" s="1"/>
      <c r="BQN180" s="1"/>
      <c r="BQO180" s="1"/>
      <c r="BQP180" s="1"/>
      <c r="BQQ180" s="1"/>
      <c r="BQR180" s="1"/>
      <c r="BQS180" s="1"/>
      <c r="BQT180" s="1"/>
      <c r="BQU180" s="1"/>
      <c r="BQV180" s="1"/>
      <c r="BQW180" s="1"/>
      <c r="BQX180" s="1"/>
      <c r="BQY180" s="1"/>
      <c r="BQZ180" s="1"/>
      <c r="BRA180" s="1"/>
      <c r="BRB180" s="1"/>
      <c r="BRC180" s="1"/>
      <c r="BRD180" s="1"/>
      <c r="BRE180" s="1"/>
      <c r="BRF180" s="1"/>
      <c r="BRG180" s="1"/>
      <c r="BRH180" s="1"/>
      <c r="BRI180" s="1"/>
      <c r="BRJ180" s="1"/>
      <c r="BRK180" s="1"/>
      <c r="BRL180" s="1"/>
      <c r="BRM180" s="1"/>
      <c r="BRN180" s="1"/>
      <c r="BRO180" s="1"/>
      <c r="BRP180" s="1"/>
      <c r="BRQ180" s="1"/>
      <c r="BRR180" s="1"/>
      <c r="BRS180" s="1"/>
      <c r="BRT180" s="1"/>
      <c r="BRU180" s="1"/>
      <c r="BRV180" s="1"/>
      <c r="BRW180" s="1"/>
      <c r="BRX180" s="1"/>
      <c r="BRY180" s="1"/>
      <c r="BRZ180" s="1"/>
      <c r="BSA180" s="1"/>
      <c r="BSB180" s="1"/>
      <c r="BSC180" s="1"/>
      <c r="BSD180" s="1"/>
      <c r="BSE180" s="1"/>
      <c r="BSF180" s="1"/>
      <c r="BSG180" s="1"/>
      <c r="BSH180" s="1"/>
      <c r="BSI180" s="1"/>
      <c r="BSJ180" s="1"/>
      <c r="BSK180" s="1"/>
      <c r="BSL180" s="1"/>
      <c r="BSM180" s="1"/>
      <c r="BSN180" s="1"/>
      <c r="BSO180" s="1"/>
      <c r="BSP180" s="1"/>
      <c r="BSQ180" s="1"/>
      <c r="BSR180" s="1"/>
      <c r="BSS180" s="1"/>
      <c r="BST180" s="1"/>
      <c r="BSU180" s="1"/>
      <c r="BSV180" s="1"/>
      <c r="BSW180" s="1"/>
      <c r="BSX180" s="1"/>
      <c r="BSY180" s="1"/>
      <c r="BSZ180" s="1"/>
      <c r="BTA180" s="1"/>
      <c r="BTB180" s="1"/>
      <c r="BTC180" s="1"/>
      <c r="BTD180" s="1"/>
      <c r="BTE180" s="1"/>
      <c r="BTF180" s="1"/>
      <c r="BTG180" s="1"/>
      <c r="BTH180" s="1"/>
      <c r="BTI180" s="1"/>
      <c r="BTJ180" s="1"/>
      <c r="BTK180" s="1"/>
      <c r="BTL180" s="1"/>
      <c r="BTM180" s="1"/>
      <c r="BTN180" s="1"/>
      <c r="BTO180" s="1"/>
      <c r="BTP180" s="1"/>
      <c r="BTQ180" s="1"/>
      <c r="BTR180" s="1"/>
      <c r="BTS180" s="1"/>
      <c r="BTT180" s="1"/>
      <c r="BTU180" s="1"/>
      <c r="BTV180" s="1"/>
      <c r="BTW180" s="1"/>
      <c r="BTX180" s="1"/>
      <c r="BTY180" s="1"/>
      <c r="BTZ180" s="1"/>
      <c r="BUA180" s="1"/>
      <c r="BUB180" s="1"/>
      <c r="BUC180" s="1"/>
      <c r="BUD180" s="1"/>
      <c r="BUE180" s="1"/>
      <c r="BUF180" s="1"/>
      <c r="BUG180" s="1"/>
      <c r="BUH180" s="1"/>
      <c r="BUI180" s="1"/>
      <c r="BUJ180" s="1"/>
      <c r="BUK180" s="1"/>
      <c r="BUL180" s="1"/>
      <c r="BUM180" s="1"/>
      <c r="BUN180" s="1"/>
      <c r="BUO180" s="1"/>
      <c r="BUP180" s="1"/>
      <c r="BUQ180" s="1"/>
      <c r="BUR180" s="1"/>
      <c r="BUS180" s="1"/>
      <c r="BUT180" s="1"/>
      <c r="BUU180" s="1"/>
      <c r="BUV180" s="1"/>
      <c r="BUW180" s="1"/>
      <c r="BUX180" s="1"/>
      <c r="BUY180" s="1"/>
      <c r="BUZ180" s="1"/>
      <c r="BVA180" s="1"/>
      <c r="BVB180" s="1"/>
      <c r="BVC180" s="1"/>
      <c r="BVD180" s="1"/>
      <c r="BVE180" s="1"/>
      <c r="BVF180" s="1"/>
      <c r="BVG180" s="1"/>
      <c r="BVH180" s="1"/>
      <c r="BVI180" s="1"/>
      <c r="BVJ180" s="1"/>
      <c r="BVK180" s="1"/>
      <c r="BVL180" s="1"/>
      <c r="BVM180" s="1"/>
      <c r="BVN180" s="1"/>
      <c r="BVO180" s="1"/>
      <c r="BVP180" s="1"/>
      <c r="BVQ180" s="1"/>
      <c r="BVR180" s="1"/>
      <c r="BVS180" s="1"/>
      <c r="BVT180" s="1"/>
      <c r="BVU180" s="1"/>
      <c r="BVV180" s="1"/>
      <c r="BVW180" s="1"/>
      <c r="BVX180" s="1"/>
      <c r="BVY180" s="1"/>
      <c r="BVZ180" s="1"/>
      <c r="BWA180" s="1"/>
      <c r="BWB180" s="1"/>
      <c r="BWC180" s="1"/>
      <c r="BWD180" s="1"/>
      <c r="BWE180" s="1"/>
      <c r="BWF180" s="1"/>
      <c r="BWG180" s="1"/>
      <c r="BWH180" s="1"/>
      <c r="BWI180" s="1"/>
      <c r="BWJ180" s="1"/>
      <c r="BWK180" s="1"/>
      <c r="BWL180" s="1"/>
      <c r="BWM180" s="1"/>
      <c r="BWN180" s="1"/>
      <c r="BWO180" s="1"/>
      <c r="BWP180" s="1"/>
      <c r="BWQ180" s="1"/>
      <c r="BWR180" s="1"/>
      <c r="BWS180" s="1"/>
      <c r="BWT180" s="1"/>
      <c r="BWU180" s="1"/>
      <c r="BWV180" s="1"/>
      <c r="BWW180" s="1"/>
      <c r="BWX180" s="1"/>
      <c r="BWY180" s="1"/>
      <c r="BWZ180" s="1"/>
      <c r="BXA180" s="1"/>
      <c r="BXB180" s="1"/>
      <c r="BXC180" s="1"/>
      <c r="BXD180" s="1"/>
      <c r="BXE180" s="1"/>
      <c r="BXF180" s="1"/>
      <c r="BXG180" s="1"/>
      <c r="BXH180" s="1"/>
      <c r="BXI180" s="1"/>
      <c r="BXJ180" s="1"/>
      <c r="BXK180" s="1"/>
      <c r="BXL180" s="1"/>
      <c r="BXM180" s="1"/>
      <c r="BXN180" s="1"/>
      <c r="BXO180" s="1"/>
      <c r="BXP180" s="1"/>
      <c r="BXQ180" s="1"/>
      <c r="BXR180" s="1"/>
      <c r="BXS180" s="1"/>
      <c r="BXT180" s="1"/>
      <c r="BXU180" s="1"/>
      <c r="BXV180" s="1"/>
      <c r="BXW180" s="1"/>
      <c r="BXX180" s="1"/>
      <c r="BXY180" s="1"/>
      <c r="BXZ180" s="1"/>
      <c r="BYA180" s="1"/>
      <c r="BYB180" s="1"/>
      <c r="BYC180" s="1"/>
      <c r="BYD180" s="1"/>
      <c r="BYE180" s="1"/>
      <c r="BYF180" s="1"/>
      <c r="BYG180" s="1"/>
      <c r="BYH180" s="1"/>
      <c r="BYI180" s="1"/>
      <c r="BYJ180" s="1"/>
      <c r="BYK180" s="1"/>
      <c r="BYL180" s="1"/>
      <c r="BYM180" s="1"/>
      <c r="BYN180" s="1"/>
      <c r="BYO180" s="1"/>
      <c r="BYP180" s="1"/>
      <c r="BYQ180" s="1"/>
      <c r="BYR180" s="1"/>
      <c r="BYS180" s="1"/>
      <c r="BYT180" s="1"/>
      <c r="BYU180" s="1"/>
      <c r="BYV180" s="1"/>
      <c r="BYW180" s="1"/>
      <c r="BYX180" s="1"/>
      <c r="BYY180" s="1"/>
      <c r="BYZ180" s="1"/>
      <c r="BZA180" s="1"/>
      <c r="BZB180" s="1"/>
      <c r="BZC180" s="1"/>
      <c r="BZD180" s="1"/>
      <c r="BZE180" s="1"/>
      <c r="BZF180" s="1"/>
      <c r="BZG180" s="1"/>
      <c r="BZH180" s="1"/>
      <c r="BZI180" s="1"/>
      <c r="BZJ180" s="1"/>
      <c r="BZK180" s="1"/>
      <c r="BZL180" s="1"/>
      <c r="BZM180" s="1"/>
      <c r="BZN180" s="1"/>
      <c r="BZO180" s="1"/>
      <c r="BZP180" s="1"/>
      <c r="BZQ180" s="1"/>
      <c r="BZR180" s="1"/>
      <c r="BZS180" s="1"/>
      <c r="BZT180" s="1"/>
      <c r="BZU180" s="1"/>
      <c r="BZV180" s="1"/>
      <c r="BZW180" s="1"/>
      <c r="BZX180" s="1"/>
      <c r="BZY180" s="1"/>
      <c r="BZZ180" s="1"/>
      <c r="CAA180" s="1"/>
      <c r="CAB180" s="1"/>
      <c r="CAC180" s="1"/>
      <c r="CAD180" s="1"/>
      <c r="CAE180" s="1"/>
      <c r="CAF180" s="1"/>
      <c r="CAG180" s="1"/>
      <c r="CAH180" s="1"/>
      <c r="CAI180" s="1"/>
      <c r="CAJ180" s="1"/>
      <c r="CAK180" s="1"/>
      <c r="CAL180" s="1"/>
      <c r="CAM180" s="1"/>
      <c r="CAN180" s="1"/>
      <c r="CAO180" s="1"/>
      <c r="CAP180" s="1"/>
      <c r="CAQ180" s="1"/>
      <c r="CAR180" s="1"/>
      <c r="CAS180" s="1"/>
      <c r="CAT180" s="1"/>
      <c r="CAU180" s="1"/>
      <c r="CAV180" s="1"/>
      <c r="CAW180" s="1"/>
      <c r="CAX180" s="1"/>
      <c r="CAY180" s="1"/>
      <c r="CAZ180" s="1"/>
      <c r="CBA180" s="1"/>
      <c r="CBB180" s="1"/>
      <c r="CBC180" s="1"/>
      <c r="CBD180" s="1"/>
      <c r="CBE180" s="1"/>
      <c r="CBF180" s="1"/>
      <c r="CBG180" s="1"/>
      <c r="CBH180" s="1"/>
      <c r="CBI180" s="1"/>
      <c r="CBJ180" s="1"/>
      <c r="CBK180" s="1"/>
      <c r="CBL180" s="1"/>
      <c r="CBM180" s="1"/>
      <c r="CBN180" s="1"/>
      <c r="CBO180" s="1"/>
      <c r="CBP180" s="1"/>
      <c r="CBQ180" s="1"/>
      <c r="CBR180" s="1"/>
      <c r="CBS180" s="1"/>
      <c r="CBT180" s="1"/>
      <c r="CBU180" s="1"/>
      <c r="CBV180" s="1"/>
      <c r="CBW180" s="1"/>
      <c r="CBX180" s="1"/>
      <c r="CBY180" s="1"/>
      <c r="CBZ180" s="1"/>
      <c r="CCA180" s="1"/>
      <c r="CCB180" s="1"/>
      <c r="CCC180" s="1"/>
      <c r="CCD180" s="1"/>
      <c r="CCE180" s="1"/>
      <c r="CCF180" s="1"/>
      <c r="CCG180" s="1"/>
      <c r="CCH180" s="1"/>
      <c r="CCI180" s="1"/>
      <c r="CCJ180" s="1"/>
      <c r="CCK180" s="1"/>
      <c r="CCL180" s="1"/>
      <c r="CCM180" s="1"/>
      <c r="CCN180" s="1"/>
      <c r="CCO180" s="1"/>
      <c r="CCP180" s="1"/>
      <c r="CCQ180" s="1"/>
      <c r="CCR180" s="1"/>
      <c r="CCS180" s="1"/>
      <c r="CCT180" s="1"/>
      <c r="CCU180" s="1"/>
      <c r="CCV180" s="1"/>
      <c r="CCW180" s="1"/>
      <c r="CCX180" s="1"/>
      <c r="CCY180" s="1"/>
      <c r="CCZ180" s="1"/>
      <c r="CDA180" s="1"/>
      <c r="CDB180" s="1"/>
      <c r="CDC180" s="1"/>
      <c r="CDD180" s="1"/>
      <c r="CDE180" s="1"/>
      <c r="CDF180" s="1"/>
      <c r="CDG180" s="1"/>
      <c r="CDH180" s="1"/>
      <c r="CDI180" s="1"/>
      <c r="CDJ180" s="1"/>
      <c r="CDK180" s="1"/>
      <c r="CDL180" s="1"/>
      <c r="CDM180" s="1"/>
      <c r="CDN180" s="1"/>
      <c r="CDO180" s="1"/>
      <c r="CDP180" s="1"/>
      <c r="CDQ180" s="1"/>
      <c r="CDR180" s="1"/>
      <c r="CDS180" s="1"/>
      <c r="CDT180" s="1"/>
      <c r="CDU180" s="1"/>
      <c r="CDV180" s="1"/>
      <c r="CDW180" s="1"/>
      <c r="CDX180" s="1"/>
      <c r="CDY180" s="1"/>
      <c r="CDZ180" s="1"/>
      <c r="CEA180" s="1"/>
      <c r="CEB180" s="1"/>
      <c r="CEC180" s="1"/>
      <c r="CED180" s="1"/>
      <c r="CEE180" s="1"/>
      <c r="CEF180" s="1"/>
      <c r="CEG180" s="1"/>
      <c r="CEH180" s="1"/>
      <c r="CEI180" s="1"/>
      <c r="CEJ180" s="1"/>
      <c r="CEK180" s="1"/>
      <c r="CEL180" s="1"/>
      <c r="CEM180" s="1"/>
      <c r="CEN180" s="1"/>
      <c r="CEO180" s="1"/>
      <c r="CEP180" s="1"/>
      <c r="CEQ180" s="1"/>
      <c r="CER180" s="1"/>
      <c r="CES180" s="1"/>
      <c r="CET180" s="1"/>
      <c r="CEU180" s="1"/>
      <c r="CEV180" s="1"/>
      <c r="CEW180" s="1"/>
      <c r="CEX180" s="1"/>
      <c r="CEY180" s="1"/>
      <c r="CEZ180" s="1"/>
      <c r="CFA180" s="1"/>
      <c r="CFB180" s="1"/>
      <c r="CFC180" s="1"/>
      <c r="CFD180" s="1"/>
      <c r="CFE180" s="1"/>
      <c r="CFF180" s="1"/>
      <c r="CFG180" s="1"/>
      <c r="CFH180" s="1"/>
      <c r="CFI180" s="1"/>
      <c r="CFJ180" s="1"/>
      <c r="CFK180" s="1"/>
      <c r="CFL180" s="1"/>
      <c r="CFM180" s="1"/>
      <c r="CFN180" s="1"/>
      <c r="CFO180" s="1"/>
      <c r="CFP180" s="1"/>
      <c r="CFQ180" s="1"/>
      <c r="CFR180" s="1"/>
      <c r="CFS180" s="1"/>
      <c r="CFT180" s="1"/>
      <c r="CFU180" s="1"/>
      <c r="CFV180" s="1"/>
      <c r="CFW180" s="1"/>
      <c r="CFX180" s="1"/>
      <c r="CFY180" s="1"/>
      <c r="CFZ180" s="1"/>
      <c r="CGA180" s="1"/>
      <c r="CGB180" s="1"/>
      <c r="CGC180" s="1"/>
      <c r="CGD180" s="1"/>
      <c r="CGE180" s="1"/>
      <c r="CGF180" s="1"/>
      <c r="CGG180" s="1"/>
      <c r="CGH180" s="1"/>
      <c r="CGI180" s="1"/>
      <c r="CGJ180" s="1"/>
      <c r="CGK180" s="1"/>
      <c r="CGL180" s="1"/>
      <c r="CGM180" s="1"/>
      <c r="CGN180" s="1"/>
      <c r="CGO180" s="1"/>
      <c r="CGP180" s="1"/>
      <c r="CGQ180" s="1"/>
      <c r="CGR180" s="1"/>
      <c r="CGS180" s="1"/>
      <c r="CGT180" s="1"/>
      <c r="CGU180" s="1"/>
      <c r="CGV180" s="1"/>
      <c r="CGW180" s="1"/>
      <c r="CGX180" s="1"/>
      <c r="CGY180" s="1"/>
      <c r="CGZ180" s="1"/>
      <c r="CHA180" s="1"/>
      <c r="CHB180" s="1"/>
      <c r="CHC180" s="1"/>
      <c r="CHD180" s="1"/>
      <c r="CHE180" s="1"/>
      <c r="CHF180" s="1"/>
      <c r="CHG180" s="1"/>
      <c r="CHH180" s="1"/>
      <c r="CHI180" s="1"/>
      <c r="CHJ180" s="1"/>
      <c r="CHK180" s="1"/>
      <c r="CHL180" s="1"/>
      <c r="CHM180" s="1"/>
      <c r="CHN180" s="1"/>
      <c r="CHO180" s="1"/>
      <c r="CHP180" s="1"/>
      <c r="CHQ180" s="1"/>
      <c r="CHR180" s="1"/>
      <c r="CHS180" s="1"/>
      <c r="CHT180" s="1"/>
      <c r="CHU180" s="1"/>
      <c r="CHV180" s="1"/>
      <c r="CHW180" s="1"/>
      <c r="CHX180" s="1"/>
      <c r="CHY180" s="1"/>
      <c r="CHZ180" s="1"/>
      <c r="CIA180" s="1"/>
      <c r="CIB180" s="1"/>
      <c r="CIC180" s="1"/>
      <c r="CID180" s="1"/>
      <c r="CIE180" s="1"/>
      <c r="CIF180" s="1"/>
      <c r="CIG180" s="1"/>
      <c r="CIH180" s="1"/>
      <c r="CII180" s="1"/>
      <c r="CIJ180" s="1"/>
      <c r="CIK180" s="1"/>
      <c r="CIL180" s="1"/>
      <c r="CIM180" s="1"/>
      <c r="CIN180" s="1"/>
      <c r="CIO180" s="1"/>
      <c r="CIP180" s="1"/>
      <c r="CIQ180" s="1"/>
      <c r="CIR180" s="1"/>
      <c r="CIS180" s="1"/>
      <c r="CIT180" s="1"/>
      <c r="CIU180" s="1"/>
      <c r="CIV180" s="1"/>
      <c r="CIW180" s="1"/>
      <c r="CIX180" s="1"/>
      <c r="CIY180" s="1"/>
      <c r="CIZ180" s="1"/>
      <c r="CJA180" s="1"/>
      <c r="CJB180" s="1"/>
      <c r="CJC180" s="1"/>
      <c r="CJD180" s="1"/>
      <c r="CJE180" s="1"/>
      <c r="CJF180" s="1"/>
      <c r="CJG180" s="1"/>
      <c r="CJH180" s="1"/>
      <c r="CJI180" s="1"/>
      <c r="CJJ180" s="1"/>
      <c r="CJK180" s="1"/>
      <c r="CJL180" s="1"/>
      <c r="CJM180" s="1"/>
      <c r="CJN180" s="1"/>
      <c r="CJO180" s="1"/>
      <c r="CJP180" s="1"/>
      <c r="CJQ180" s="1"/>
      <c r="CJR180" s="1"/>
      <c r="CJS180" s="1"/>
      <c r="CJT180" s="1"/>
      <c r="CJU180" s="1"/>
      <c r="CJV180" s="1"/>
      <c r="CJW180" s="1"/>
      <c r="CJX180" s="1"/>
      <c r="CJY180" s="1"/>
      <c r="CJZ180" s="1"/>
      <c r="CKA180" s="1"/>
      <c r="CKB180" s="1"/>
      <c r="CKC180" s="1"/>
      <c r="CKD180" s="1"/>
      <c r="CKE180" s="1"/>
      <c r="CKF180" s="1"/>
      <c r="CKG180" s="1"/>
      <c r="CKH180" s="1"/>
      <c r="CKI180" s="1"/>
      <c r="CKJ180" s="1"/>
      <c r="CKK180" s="1"/>
      <c r="CKL180" s="1"/>
      <c r="CKM180" s="1"/>
      <c r="CKN180" s="1"/>
      <c r="CKO180" s="1"/>
      <c r="CKP180" s="1"/>
      <c r="CKQ180" s="1"/>
      <c r="CKR180" s="1"/>
      <c r="CKS180" s="1"/>
      <c r="CKT180" s="1"/>
      <c r="CKU180" s="1"/>
      <c r="CKV180" s="1"/>
      <c r="CKW180" s="1"/>
      <c r="CKX180" s="1"/>
      <c r="CKY180" s="1"/>
      <c r="CKZ180" s="1"/>
      <c r="CLA180" s="1"/>
      <c r="CLB180" s="1"/>
      <c r="CLC180" s="1"/>
      <c r="CLD180" s="1"/>
      <c r="CLE180" s="1"/>
      <c r="CLF180" s="1"/>
      <c r="CLG180" s="1"/>
      <c r="CLH180" s="1"/>
      <c r="CLI180" s="1"/>
      <c r="CLJ180" s="1"/>
      <c r="CLK180" s="1"/>
      <c r="CLL180" s="1"/>
      <c r="CLM180" s="1"/>
      <c r="CLN180" s="1"/>
      <c r="CLO180" s="1"/>
      <c r="CLP180" s="1"/>
      <c r="CLQ180" s="1"/>
      <c r="CLR180" s="1"/>
      <c r="CLS180" s="1"/>
      <c r="CLT180" s="1"/>
      <c r="CLU180" s="1"/>
      <c r="CLV180" s="1"/>
      <c r="CLW180" s="1"/>
      <c r="CLX180" s="1"/>
      <c r="CLY180" s="1"/>
      <c r="CLZ180" s="1"/>
      <c r="CMA180" s="1"/>
      <c r="CMB180" s="1"/>
      <c r="CMC180" s="1"/>
      <c r="CMD180" s="1"/>
      <c r="CME180" s="1"/>
      <c r="CMF180" s="1"/>
      <c r="CMG180" s="1"/>
      <c r="CMH180" s="1"/>
      <c r="CMI180" s="1"/>
      <c r="CMJ180" s="1"/>
      <c r="CMK180" s="1"/>
      <c r="CML180" s="1"/>
      <c r="CMM180" s="1"/>
      <c r="CMN180" s="1"/>
      <c r="CMO180" s="1"/>
      <c r="CMP180" s="1"/>
      <c r="CMQ180" s="1"/>
      <c r="CMR180" s="1"/>
      <c r="CMS180" s="1"/>
      <c r="CMT180" s="1"/>
      <c r="CMU180" s="1"/>
      <c r="CMV180" s="1"/>
      <c r="CMW180" s="1"/>
      <c r="CMX180" s="1"/>
      <c r="CMY180" s="1"/>
      <c r="CMZ180" s="1"/>
      <c r="CNA180" s="1"/>
      <c r="CNB180" s="1"/>
      <c r="CNC180" s="1"/>
      <c r="CND180" s="1"/>
      <c r="CNE180" s="1"/>
      <c r="CNF180" s="1"/>
      <c r="CNG180" s="1"/>
      <c r="CNH180" s="1"/>
      <c r="CNI180" s="1"/>
      <c r="CNJ180" s="1"/>
      <c r="CNK180" s="1"/>
      <c r="CNL180" s="1"/>
      <c r="CNM180" s="1"/>
      <c r="CNN180" s="1"/>
      <c r="CNO180" s="1"/>
      <c r="CNP180" s="1"/>
      <c r="CNQ180" s="1"/>
      <c r="CNR180" s="1"/>
      <c r="CNS180" s="1"/>
      <c r="CNT180" s="1"/>
      <c r="CNU180" s="1"/>
      <c r="CNV180" s="1"/>
      <c r="CNW180" s="1"/>
      <c r="CNX180" s="1"/>
      <c r="CNY180" s="1"/>
      <c r="CNZ180" s="1"/>
      <c r="COA180" s="1"/>
      <c r="COB180" s="1"/>
      <c r="COC180" s="1"/>
      <c r="COD180" s="1"/>
      <c r="COE180" s="1"/>
      <c r="COF180" s="1"/>
      <c r="COG180" s="1"/>
      <c r="COH180" s="1"/>
      <c r="COI180" s="1"/>
      <c r="COJ180" s="1"/>
      <c r="COK180" s="1"/>
      <c r="COL180" s="1"/>
      <c r="COM180" s="1"/>
      <c r="CON180" s="1"/>
      <c r="COO180" s="1"/>
      <c r="COP180" s="1"/>
      <c r="COQ180" s="1"/>
      <c r="COR180" s="1"/>
      <c r="COS180" s="1"/>
      <c r="COT180" s="1"/>
      <c r="COU180" s="1"/>
      <c r="COV180" s="1"/>
      <c r="COW180" s="1"/>
      <c r="COX180" s="1"/>
      <c r="COY180" s="1"/>
      <c r="COZ180" s="1"/>
      <c r="CPA180" s="1"/>
      <c r="CPB180" s="1"/>
      <c r="CPC180" s="1"/>
      <c r="CPD180" s="1"/>
      <c r="CPE180" s="1"/>
      <c r="CPF180" s="1"/>
      <c r="CPG180" s="1"/>
      <c r="CPH180" s="1"/>
      <c r="CPI180" s="1"/>
      <c r="CPJ180" s="1"/>
      <c r="CPK180" s="1"/>
      <c r="CPL180" s="1"/>
      <c r="CPM180" s="1"/>
      <c r="CPN180" s="1"/>
      <c r="CPO180" s="1"/>
      <c r="CPP180" s="1"/>
      <c r="CPQ180" s="1"/>
      <c r="CPR180" s="1"/>
      <c r="CPS180" s="1"/>
      <c r="CPT180" s="1"/>
      <c r="CPU180" s="1"/>
      <c r="CPV180" s="1"/>
      <c r="CPW180" s="1"/>
      <c r="CPX180" s="1"/>
      <c r="CPY180" s="1"/>
      <c r="CPZ180" s="1"/>
      <c r="CQA180" s="1"/>
      <c r="CQB180" s="1"/>
      <c r="CQC180" s="1"/>
      <c r="CQD180" s="1"/>
      <c r="CQE180" s="1"/>
      <c r="CQF180" s="1"/>
      <c r="CQG180" s="1"/>
      <c r="CQH180" s="1"/>
      <c r="CQI180" s="1"/>
      <c r="CQJ180" s="1"/>
      <c r="CQK180" s="1"/>
      <c r="CQL180" s="1"/>
      <c r="CQM180" s="1"/>
      <c r="CQN180" s="1"/>
      <c r="CQO180" s="1"/>
      <c r="CQP180" s="1"/>
      <c r="CQQ180" s="1"/>
      <c r="CQR180" s="1"/>
      <c r="CQS180" s="1"/>
      <c r="CQT180" s="1"/>
      <c r="CQU180" s="1"/>
      <c r="CQV180" s="1"/>
      <c r="CQW180" s="1"/>
      <c r="CQX180" s="1"/>
      <c r="CQY180" s="1"/>
      <c r="CQZ180" s="1"/>
      <c r="CRA180" s="1"/>
      <c r="CRB180" s="1"/>
      <c r="CRC180" s="1"/>
      <c r="CRD180" s="1"/>
      <c r="CRE180" s="1"/>
      <c r="CRF180" s="1"/>
      <c r="CRG180" s="1"/>
      <c r="CRH180" s="1"/>
      <c r="CRI180" s="1"/>
      <c r="CRJ180" s="1"/>
      <c r="CRK180" s="1"/>
      <c r="CRL180" s="1"/>
      <c r="CRM180" s="1"/>
      <c r="CRN180" s="1"/>
      <c r="CRO180" s="1"/>
      <c r="CRP180" s="1"/>
      <c r="CRQ180" s="1"/>
      <c r="CRR180" s="1"/>
      <c r="CRS180" s="1"/>
      <c r="CRT180" s="1"/>
      <c r="CRU180" s="1"/>
      <c r="CRV180" s="1"/>
      <c r="CRW180" s="1"/>
      <c r="CRX180" s="1"/>
      <c r="CRY180" s="1"/>
      <c r="CRZ180" s="1"/>
      <c r="CSA180" s="1"/>
      <c r="CSB180" s="1"/>
      <c r="CSC180" s="1"/>
      <c r="CSD180" s="1"/>
      <c r="CSE180" s="1"/>
      <c r="CSF180" s="1"/>
      <c r="CSG180" s="1"/>
      <c r="CSH180" s="1"/>
      <c r="CSI180" s="1"/>
      <c r="CSJ180" s="1"/>
      <c r="CSK180" s="1"/>
      <c r="CSL180" s="1"/>
      <c r="CSM180" s="1"/>
      <c r="CSN180" s="1"/>
      <c r="CSO180" s="1"/>
      <c r="CSP180" s="1"/>
      <c r="CSQ180" s="1"/>
      <c r="CSR180" s="1"/>
      <c r="CSS180" s="1"/>
      <c r="CST180" s="1"/>
      <c r="CSU180" s="1"/>
      <c r="CSV180" s="1"/>
      <c r="CSW180" s="1"/>
      <c r="CSX180" s="1"/>
      <c r="CSY180" s="1"/>
      <c r="CSZ180" s="1"/>
      <c r="CTA180" s="1"/>
      <c r="CTB180" s="1"/>
      <c r="CTC180" s="1"/>
      <c r="CTD180" s="1"/>
      <c r="CTE180" s="1"/>
      <c r="CTF180" s="1"/>
      <c r="CTG180" s="1"/>
      <c r="CTH180" s="1"/>
      <c r="CTI180" s="1"/>
      <c r="CTJ180" s="1"/>
      <c r="CTK180" s="1"/>
      <c r="CTL180" s="1"/>
      <c r="CTM180" s="1"/>
      <c r="CTN180" s="1"/>
      <c r="CTO180" s="1"/>
      <c r="CTP180" s="1"/>
      <c r="CTQ180" s="1"/>
      <c r="CTR180" s="1"/>
      <c r="CTS180" s="1"/>
      <c r="CTT180" s="1"/>
      <c r="CTU180" s="1"/>
      <c r="CTV180" s="1"/>
      <c r="CTW180" s="1"/>
      <c r="CTX180" s="1"/>
      <c r="CTY180" s="1"/>
      <c r="CTZ180" s="1"/>
      <c r="CUA180" s="1"/>
      <c r="CUB180" s="1"/>
      <c r="CUC180" s="1"/>
      <c r="CUD180" s="1"/>
      <c r="CUE180" s="1"/>
      <c r="CUF180" s="1"/>
      <c r="CUG180" s="1"/>
      <c r="CUH180" s="1"/>
      <c r="CUI180" s="1"/>
      <c r="CUJ180" s="1"/>
      <c r="CUK180" s="1"/>
      <c r="CUL180" s="1"/>
      <c r="CUM180" s="1"/>
      <c r="CUN180" s="1"/>
      <c r="CUO180" s="1"/>
      <c r="CUP180" s="1"/>
      <c r="CUQ180" s="1"/>
      <c r="CUR180" s="1"/>
      <c r="CUS180" s="1"/>
      <c r="CUT180" s="1"/>
      <c r="CUU180" s="1"/>
      <c r="CUV180" s="1"/>
      <c r="CUW180" s="1"/>
      <c r="CUX180" s="1"/>
      <c r="CUY180" s="1"/>
      <c r="CUZ180" s="1"/>
      <c r="CVA180" s="1"/>
      <c r="CVB180" s="1"/>
      <c r="CVC180" s="1"/>
      <c r="CVD180" s="1"/>
      <c r="CVE180" s="1"/>
      <c r="CVF180" s="1"/>
      <c r="CVG180" s="1"/>
      <c r="CVH180" s="1"/>
      <c r="CVI180" s="1"/>
      <c r="CVJ180" s="1"/>
      <c r="CVK180" s="1"/>
      <c r="CVL180" s="1"/>
      <c r="CVM180" s="1"/>
      <c r="CVN180" s="1"/>
      <c r="CVO180" s="1"/>
      <c r="CVP180" s="1"/>
      <c r="CVQ180" s="1"/>
      <c r="CVR180" s="1"/>
      <c r="CVS180" s="1"/>
      <c r="CVT180" s="1"/>
      <c r="CVU180" s="1"/>
      <c r="CVV180" s="1"/>
      <c r="CVW180" s="1"/>
      <c r="CVX180" s="1"/>
      <c r="CVY180" s="1"/>
      <c r="CVZ180" s="1"/>
      <c r="CWA180" s="1"/>
      <c r="CWB180" s="1"/>
      <c r="CWC180" s="1"/>
      <c r="CWD180" s="1"/>
      <c r="CWE180" s="1"/>
      <c r="CWF180" s="1"/>
      <c r="CWG180" s="1"/>
      <c r="CWH180" s="1"/>
      <c r="CWI180" s="1"/>
      <c r="CWJ180" s="1"/>
      <c r="CWK180" s="1"/>
      <c r="CWL180" s="1"/>
      <c r="CWM180" s="1"/>
      <c r="CWN180" s="1"/>
      <c r="CWO180" s="1"/>
      <c r="CWP180" s="1"/>
      <c r="CWQ180" s="1"/>
      <c r="CWR180" s="1"/>
      <c r="CWS180" s="1"/>
      <c r="CWT180" s="1"/>
      <c r="CWU180" s="1"/>
      <c r="CWV180" s="1"/>
      <c r="CWW180" s="1"/>
      <c r="CWX180" s="1"/>
      <c r="CWY180" s="1"/>
      <c r="CWZ180" s="1"/>
      <c r="CXA180" s="1"/>
      <c r="CXB180" s="1"/>
      <c r="CXC180" s="1"/>
      <c r="CXD180" s="1"/>
      <c r="CXE180" s="1"/>
      <c r="CXF180" s="1"/>
      <c r="CXG180" s="1"/>
      <c r="CXH180" s="1"/>
      <c r="CXI180" s="1"/>
      <c r="CXJ180" s="1"/>
      <c r="CXK180" s="1"/>
      <c r="CXL180" s="1"/>
      <c r="CXM180" s="1"/>
      <c r="CXN180" s="1"/>
      <c r="CXO180" s="1"/>
      <c r="CXP180" s="1"/>
      <c r="CXQ180" s="1"/>
      <c r="CXR180" s="1"/>
      <c r="CXS180" s="1"/>
      <c r="CXT180" s="1"/>
      <c r="CXU180" s="1"/>
      <c r="CXV180" s="1"/>
      <c r="CXW180" s="1"/>
      <c r="CXX180" s="1"/>
      <c r="CXY180" s="1"/>
      <c r="CXZ180" s="1"/>
      <c r="CYA180" s="1"/>
      <c r="CYB180" s="1"/>
      <c r="CYC180" s="1"/>
      <c r="CYD180" s="1"/>
      <c r="CYE180" s="1"/>
      <c r="CYF180" s="1"/>
      <c r="CYG180" s="1"/>
      <c r="CYH180" s="1"/>
      <c r="CYI180" s="1"/>
      <c r="CYJ180" s="1"/>
      <c r="CYK180" s="1"/>
      <c r="CYL180" s="1"/>
      <c r="CYM180" s="1"/>
      <c r="CYN180" s="1"/>
      <c r="CYO180" s="1"/>
      <c r="CYP180" s="1"/>
      <c r="CYQ180" s="1"/>
      <c r="CYR180" s="1"/>
      <c r="CYS180" s="1"/>
      <c r="CYT180" s="1"/>
      <c r="CYU180" s="1"/>
      <c r="CYV180" s="1"/>
      <c r="CYW180" s="1"/>
      <c r="CYX180" s="1"/>
      <c r="CYY180" s="1"/>
      <c r="CYZ180" s="1"/>
      <c r="CZA180" s="1"/>
      <c r="CZB180" s="1"/>
      <c r="CZC180" s="1"/>
      <c r="CZD180" s="1"/>
      <c r="CZE180" s="1"/>
      <c r="CZF180" s="1"/>
      <c r="CZG180" s="1"/>
      <c r="CZH180" s="1"/>
      <c r="CZI180" s="1"/>
      <c r="CZJ180" s="1"/>
      <c r="CZK180" s="1"/>
      <c r="CZL180" s="1"/>
      <c r="CZM180" s="1"/>
      <c r="CZN180" s="1"/>
      <c r="CZO180" s="1"/>
      <c r="CZP180" s="1"/>
      <c r="CZQ180" s="1"/>
      <c r="CZR180" s="1"/>
      <c r="CZS180" s="1"/>
      <c r="CZT180" s="1"/>
      <c r="CZU180" s="1"/>
      <c r="CZV180" s="1"/>
      <c r="CZW180" s="1"/>
      <c r="CZX180" s="1"/>
      <c r="CZY180" s="1"/>
      <c r="CZZ180" s="1"/>
      <c r="DAA180" s="1"/>
      <c r="DAB180" s="1"/>
      <c r="DAC180" s="1"/>
      <c r="DAD180" s="1"/>
      <c r="DAE180" s="1"/>
      <c r="DAF180" s="1"/>
      <c r="DAG180" s="1"/>
      <c r="DAH180" s="1"/>
      <c r="DAI180" s="1"/>
      <c r="DAJ180" s="1"/>
      <c r="DAK180" s="1"/>
      <c r="DAL180" s="1"/>
      <c r="DAM180" s="1"/>
      <c r="DAN180" s="1"/>
      <c r="DAO180" s="1"/>
      <c r="DAP180" s="1"/>
      <c r="DAQ180" s="1"/>
      <c r="DAR180" s="1"/>
      <c r="DAS180" s="1"/>
      <c r="DAT180" s="1"/>
      <c r="DAU180" s="1"/>
      <c r="DAV180" s="1"/>
      <c r="DAW180" s="1"/>
      <c r="DAX180" s="1"/>
      <c r="DAY180" s="1"/>
      <c r="DAZ180" s="1"/>
      <c r="DBA180" s="1"/>
      <c r="DBB180" s="1"/>
      <c r="DBC180" s="1"/>
      <c r="DBD180" s="1"/>
      <c r="DBE180" s="1"/>
      <c r="DBF180" s="1"/>
      <c r="DBG180" s="1"/>
      <c r="DBH180" s="1"/>
      <c r="DBI180" s="1"/>
      <c r="DBJ180" s="1"/>
      <c r="DBK180" s="1"/>
      <c r="DBL180" s="1"/>
      <c r="DBM180" s="1"/>
      <c r="DBN180" s="1"/>
      <c r="DBO180" s="1"/>
      <c r="DBP180" s="1"/>
      <c r="DBQ180" s="1"/>
      <c r="DBR180" s="1"/>
      <c r="DBS180" s="1"/>
      <c r="DBT180" s="1"/>
      <c r="DBU180" s="1"/>
      <c r="DBV180" s="1"/>
      <c r="DBW180" s="1"/>
      <c r="DBX180" s="1"/>
      <c r="DBY180" s="1"/>
      <c r="DBZ180" s="1"/>
      <c r="DCA180" s="1"/>
      <c r="DCB180" s="1"/>
      <c r="DCC180" s="1"/>
      <c r="DCD180" s="1"/>
      <c r="DCE180" s="1"/>
      <c r="DCF180" s="1"/>
      <c r="DCG180" s="1"/>
      <c r="DCH180" s="1"/>
      <c r="DCI180" s="1"/>
      <c r="DCJ180" s="1"/>
      <c r="DCK180" s="1"/>
      <c r="DCL180" s="1"/>
      <c r="DCM180" s="1"/>
      <c r="DCN180" s="1"/>
      <c r="DCO180" s="1"/>
      <c r="DCP180" s="1"/>
      <c r="DCQ180" s="1"/>
      <c r="DCR180" s="1"/>
      <c r="DCS180" s="1"/>
      <c r="DCT180" s="1"/>
      <c r="DCU180" s="1"/>
      <c r="DCV180" s="1"/>
      <c r="DCW180" s="1"/>
      <c r="DCX180" s="1"/>
      <c r="DCY180" s="1"/>
      <c r="DCZ180" s="1"/>
      <c r="DDA180" s="1"/>
      <c r="DDB180" s="1"/>
      <c r="DDC180" s="1"/>
      <c r="DDD180" s="1"/>
      <c r="DDE180" s="1"/>
      <c r="DDF180" s="1"/>
      <c r="DDG180" s="1"/>
      <c r="DDH180" s="1"/>
      <c r="DDI180" s="1"/>
      <c r="DDJ180" s="1"/>
      <c r="DDK180" s="1"/>
      <c r="DDL180" s="1"/>
      <c r="DDM180" s="1"/>
      <c r="DDN180" s="1"/>
      <c r="DDO180" s="1"/>
      <c r="DDP180" s="1"/>
      <c r="DDQ180" s="1"/>
      <c r="DDR180" s="1"/>
      <c r="DDS180" s="1"/>
      <c r="DDT180" s="1"/>
      <c r="DDU180" s="1"/>
      <c r="DDV180" s="1"/>
      <c r="DDW180" s="1"/>
      <c r="DDX180" s="1"/>
      <c r="DDY180" s="1"/>
      <c r="DDZ180" s="1"/>
      <c r="DEA180" s="1"/>
      <c r="DEB180" s="1"/>
      <c r="DEC180" s="1"/>
      <c r="DED180" s="1"/>
      <c r="DEE180" s="1"/>
      <c r="DEF180" s="1"/>
      <c r="DEG180" s="1"/>
      <c r="DEH180" s="1"/>
      <c r="DEI180" s="1"/>
      <c r="DEJ180" s="1"/>
      <c r="DEK180" s="1"/>
      <c r="DEL180" s="1"/>
      <c r="DEM180" s="1"/>
      <c r="DEN180" s="1"/>
      <c r="DEO180" s="1"/>
      <c r="DEP180" s="1"/>
      <c r="DEQ180" s="1"/>
      <c r="DER180" s="1"/>
      <c r="DES180" s="1"/>
      <c r="DET180" s="1"/>
      <c r="DEU180" s="1"/>
      <c r="DEV180" s="1"/>
      <c r="DEW180" s="1"/>
      <c r="DEX180" s="1"/>
      <c r="DEY180" s="1"/>
      <c r="DEZ180" s="1"/>
      <c r="DFA180" s="1"/>
      <c r="DFB180" s="1"/>
      <c r="DFC180" s="1"/>
      <c r="DFD180" s="1"/>
      <c r="DFE180" s="1"/>
      <c r="DFF180" s="1"/>
      <c r="DFG180" s="1"/>
      <c r="DFH180" s="1"/>
      <c r="DFI180" s="1"/>
      <c r="DFJ180" s="1"/>
      <c r="DFK180" s="1"/>
      <c r="DFL180" s="1"/>
      <c r="DFM180" s="1"/>
      <c r="DFN180" s="1"/>
      <c r="DFO180" s="1"/>
      <c r="DFP180" s="1"/>
      <c r="DFQ180" s="1"/>
      <c r="DFR180" s="1"/>
      <c r="DFS180" s="1"/>
      <c r="DFT180" s="1"/>
      <c r="DFU180" s="1"/>
      <c r="DFV180" s="1"/>
      <c r="DFW180" s="1"/>
      <c r="DFX180" s="1"/>
      <c r="DFY180" s="1"/>
      <c r="DFZ180" s="1"/>
      <c r="DGA180" s="1"/>
      <c r="DGB180" s="1"/>
      <c r="DGC180" s="1"/>
      <c r="DGD180" s="1"/>
      <c r="DGE180" s="1"/>
      <c r="DGF180" s="1"/>
      <c r="DGG180" s="1"/>
      <c r="DGH180" s="1"/>
      <c r="DGI180" s="1"/>
      <c r="DGJ180" s="1"/>
      <c r="DGK180" s="1"/>
      <c r="DGL180" s="1"/>
      <c r="DGM180" s="1"/>
      <c r="DGN180" s="1"/>
      <c r="DGO180" s="1"/>
      <c r="DGP180" s="1"/>
      <c r="DGQ180" s="1"/>
      <c r="DGR180" s="1"/>
      <c r="DGS180" s="1"/>
      <c r="DGT180" s="1"/>
      <c r="DGU180" s="1"/>
      <c r="DGV180" s="1"/>
      <c r="DGW180" s="1"/>
      <c r="DGX180" s="1"/>
      <c r="DGY180" s="1"/>
      <c r="DGZ180" s="1"/>
      <c r="DHA180" s="1"/>
      <c r="DHB180" s="1"/>
      <c r="DHC180" s="1"/>
      <c r="DHD180" s="1"/>
      <c r="DHE180" s="1"/>
      <c r="DHF180" s="1"/>
      <c r="DHG180" s="1"/>
      <c r="DHH180" s="1"/>
      <c r="DHI180" s="1"/>
      <c r="DHJ180" s="1"/>
      <c r="DHK180" s="1"/>
      <c r="DHL180" s="1"/>
      <c r="DHM180" s="1"/>
      <c r="DHN180" s="1"/>
      <c r="DHO180" s="1"/>
      <c r="DHP180" s="1"/>
      <c r="DHQ180" s="1"/>
      <c r="DHR180" s="1"/>
      <c r="DHS180" s="1"/>
      <c r="DHT180" s="1"/>
      <c r="DHU180" s="1"/>
      <c r="DHV180" s="1"/>
      <c r="DHW180" s="1"/>
      <c r="DHX180" s="1"/>
      <c r="DHY180" s="1"/>
      <c r="DHZ180" s="1"/>
      <c r="DIA180" s="1"/>
      <c r="DIB180" s="1"/>
      <c r="DIC180" s="1"/>
      <c r="DID180" s="1"/>
      <c r="DIE180" s="1"/>
      <c r="DIF180" s="1"/>
      <c r="DIG180" s="1"/>
      <c r="DIH180" s="1"/>
      <c r="DII180" s="1"/>
      <c r="DIJ180" s="1"/>
      <c r="DIK180" s="1"/>
      <c r="DIL180" s="1"/>
      <c r="DIM180" s="1"/>
      <c r="DIN180" s="1"/>
      <c r="DIO180" s="1"/>
      <c r="DIP180" s="1"/>
      <c r="DIQ180" s="1"/>
      <c r="DIR180" s="1"/>
      <c r="DIS180" s="1"/>
      <c r="DIT180" s="1"/>
      <c r="DIU180" s="1"/>
      <c r="DIV180" s="1"/>
      <c r="DIW180" s="1"/>
      <c r="DIX180" s="1"/>
      <c r="DIY180" s="1"/>
      <c r="DIZ180" s="1"/>
      <c r="DJA180" s="1"/>
      <c r="DJB180" s="1"/>
      <c r="DJC180" s="1"/>
      <c r="DJD180" s="1"/>
      <c r="DJE180" s="1"/>
      <c r="DJF180" s="1"/>
      <c r="DJG180" s="1"/>
      <c r="DJH180" s="1"/>
      <c r="DJI180" s="1"/>
      <c r="DJJ180" s="1"/>
      <c r="DJK180" s="1"/>
      <c r="DJL180" s="1"/>
      <c r="DJM180" s="1"/>
      <c r="DJN180" s="1"/>
      <c r="DJO180" s="1"/>
      <c r="DJP180" s="1"/>
      <c r="DJQ180" s="1"/>
      <c r="DJR180" s="1"/>
      <c r="DJS180" s="1"/>
      <c r="DJT180" s="1"/>
      <c r="DJU180" s="1"/>
      <c r="DJV180" s="1"/>
      <c r="DJW180" s="1"/>
      <c r="DJX180" s="1"/>
      <c r="DJY180" s="1"/>
      <c r="DJZ180" s="1"/>
      <c r="DKA180" s="1"/>
      <c r="DKB180" s="1"/>
      <c r="DKC180" s="1"/>
      <c r="DKD180" s="1"/>
      <c r="DKE180" s="1"/>
      <c r="DKF180" s="1"/>
      <c r="DKG180" s="1"/>
      <c r="DKH180" s="1"/>
      <c r="DKI180" s="1"/>
      <c r="DKJ180" s="1"/>
      <c r="DKK180" s="1"/>
      <c r="DKL180" s="1"/>
      <c r="DKM180" s="1"/>
      <c r="DKN180" s="1"/>
      <c r="DKO180" s="1"/>
      <c r="DKP180" s="1"/>
      <c r="DKQ180" s="1"/>
      <c r="DKR180" s="1"/>
      <c r="DKS180" s="1"/>
      <c r="DKT180" s="1"/>
      <c r="DKU180" s="1"/>
      <c r="DKV180" s="1"/>
      <c r="DKW180" s="1"/>
      <c r="DKX180" s="1"/>
      <c r="DKY180" s="1"/>
      <c r="DKZ180" s="1"/>
      <c r="DLA180" s="1"/>
      <c r="DLB180" s="1"/>
      <c r="DLC180" s="1"/>
      <c r="DLD180" s="1"/>
      <c r="DLE180" s="1"/>
      <c r="DLF180" s="1"/>
      <c r="DLG180" s="1"/>
      <c r="DLH180" s="1"/>
      <c r="DLI180" s="1"/>
      <c r="DLJ180" s="1"/>
      <c r="DLK180" s="1"/>
      <c r="DLL180" s="1"/>
      <c r="DLM180" s="1"/>
      <c r="DLN180" s="1"/>
      <c r="DLO180" s="1"/>
      <c r="DLP180" s="1"/>
      <c r="DLQ180" s="1"/>
      <c r="DLR180" s="1"/>
      <c r="DLS180" s="1"/>
      <c r="DLT180" s="1"/>
      <c r="DLU180" s="1"/>
      <c r="DLV180" s="1"/>
      <c r="DLW180" s="1"/>
      <c r="DLX180" s="1"/>
      <c r="DLY180" s="1"/>
      <c r="DLZ180" s="1"/>
      <c r="DMA180" s="1"/>
      <c r="DMB180" s="1"/>
      <c r="DMC180" s="1"/>
      <c r="DMD180" s="1"/>
      <c r="DME180" s="1"/>
      <c r="DMF180" s="1"/>
      <c r="DMG180" s="1"/>
      <c r="DMH180" s="1"/>
      <c r="DMI180" s="1"/>
      <c r="DMJ180" s="1"/>
      <c r="DMK180" s="1"/>
      <c r="DML180" s="1"/>
      <c r="DMM180" s="1"/>
      <c r="DMN180" s="1"/>
      <c r="DMO180" s="1"/>
      <c r="DMP180" s="1"/>
      <c r="DMQ180" s="1"/>
      <c r="DMR180" s="1"/>
      <c r="DMS180" s="1"/>
      <c r="DMT180" s="1"/>
      <c r="DMU180" s="1"/>
      <c r="DMV180" s="1"/>
      <c r="DMW180" s="1"/>
      <c r="DMX180" s="1"/>
      <c r="DMY180" s="1"/>
      <c r="DMZ180" s="1"/>
      <c r="DNA180" s="1"/>
      <c r="DNB180" s="1"/>
      <c r="DNC180" s="1"/>
      <c r="DND180" s="1"/>
      <c r="DNE180" s="1"/>
      <c r="DNF180" s="1"/>
      <c r="DNG180" s="1"/>
      <c r="DNH180" s="1"/>
      <c r="DNI180" s="1"/>
      <c r="DNJ180" s="1"/>
      <c r="DNK180" s="1"/>
      <c r="DNL180" s="1"/>
      <c r="DNM180" s="1"/>
      <c r="DNN180" s="1"/>
      <c r="DNO180" s="1"/>
      <c r="DNP180" s="1"/>
      <c r="DNQ180" s="1"/>
      <c r="DNR180" s="1"/>
      <c r="DNS180" s="1"/>
      <c r="DNT180" s="1"/>
      <c r="DNU180" s="1"/>
      <c r="DNV180" s="1"/>
      <c r="DNW180" s="1"/>
      <c r="DNX180" s="1"/>
      <c r="DNY180" s="1"/>
      <c r="DNZ180" s="1"/>
      <c r="DOA180" s="1"/>
      <c r="DOB180" s="1"/>
      <c r="DOC180" s="1"/>
      <c r="DOD180" s="1"/>
      <c r="DOE180" s="1"/>
      <c r="DOF180" s="1"/>
      <c r="DOG180" s="1"/>
      <c r="DOH180" s="1"/>
      <c r="DOI180" s="1"/>
      <c r="DOJ180" s="1"/>
      <c r="DOK180" s="1"/>
      <c r="DOL180" s="1"/>
      <c r="DOM180" s="1"/>
      <c r="DON180" s="1"/>
      <c r="DOO180" s="1"/>
      <c r="DOP180" s="1"/>
      <c r="DOQ180" s="1"/>
      <c r="DOR180" s="1"/>
      <c r="DOS180" s="1"/>
      <c r="DOT180" s="1"/>
      <c r="DOU180" s="1"/>
      <c r="DOV180" s="1"/>
      <c r="DOW180" s="1"/>
      <c r="DOX180" s="1"/>
      <c r="DOY180" s="1"/>
      <c r="DOZ180" s="1"/>
      <c r="DPA180" s="1"/>
      <c r="DPB180" s="1"/>
      <c r="DPC180" s="1"/>
      <c r="DPD180" s="1"/>
      <c r="DPE180" s="1"/>
      <c r="DPF180" s="1"/>
      <c r="DPG180" s="1"/>
      <c r="DPH180" s="1"/>
      <c r="DPI180" s="1"/>
      <c r="DPJ180" s="1"/>
      <c r="DPK180" s="1"/>
      <c r="DPL180" s="1"/>
      <c r="DPM180" s="1"/>
      <c r="DPN180" s="1"/>
      <c r="DPO180" s="1"/>
      <c r="DPP180" s="1"/>
      <c r="DPQ180" s="1"/>
      <c r="DPR180" s="1"/>
      <c r="DPS180" s="1"/>
      <c r="DPT180" s="1"/>
      <c r="DPU180" s="1"/>
      <c r="DPV180" s="1"/>
      <c r="DPW180" s="1"/>
      <c r="DPX180" s="1"/>
      <c r="DPY180" s="1"/>
      <c r="DPZ180" s="1"/>
      <c r="DQA180" s="1"/>
      <c r="DQB180" s="1"/>
      <c r="DQC180" s="1"/>
      <c r="DQD180" s="1"/>
      <c r="DQE180" s="1"/>
      <c r="DQF180" s="1"/>
      <c r="DQG180" s="1"/>
      <c r="DQH180" s="1"/>
      <c r="DQI180" s="1"/>
      <c r="DQJ180" s="1"/>
      <c r="DQK180" s="1"/>
      <c r="DQL180" s="1"/>
      <c r="DQM180" s="1"/>
      <c r="DQN180" s="1"/>
      <c r="DQO180" s="1"/>
      <c r="DQP180" s="1"/>
      <c r="DQQ180" s="1"/>
      <c r="DQR180" s="1"/>
      <c r="DQS180" s="1"/>
      <c r="DQT180" s="1"/>
      <c r="DQU180" s="1"/>
      <c r="DQV180" s="1"/>
      <c r="DQW180" s="1"/>
      <c r="DQX180" s="1"/>
      <c r="DQY180" s="1"/>
      <c r="DQZ180" s="1"/>
      <c r="DRA180" s="1"/>
      <c r="DRB180" s="1"/>
      <c r="DRC180" s="1"/>
      <c r="DRD180" s="1"/>
      <c r="DRE180" s="1"/>
      <c r="DRF180" s="1"/>
      <c r="DRG180" s="1"/>
      <c r="DRH180" s="1"/>
      <c r="DRI180" s="1"/>
      <c r="DRJ180" s="1"/>
      <c r="DRK180" s="1"/>
      <c r="DRL180" s="1"/>
      <c r="DRM180" s="1"/>
      <c r="DRN180" s="1"/>
      <c r="DRO180" s="1"/>
      <c r="DRP180" s="1"/>
      <c r="DRQ180" s="1"/>
      <c r="DRR180" s="1"/>
      <c r="DRS180" s="1"/>
      <c r="DRT180" s="1"/>
      <c r="DRU180" s="1"/>
      <c r="DRV180" s="1"/>
      <c r="DRW180" s="1"/>
      <c r="DRX180" s="1"/>
      <c r="DRY180" s="1"/>
      <c r="DRZ180" s="1"/>
      <c r="DSA180" s="1"/>
      <c r="DSB180" s="1"/>
      <c r="DSC180" s="1"/>
      <c r="DSD180" s="1"/>
      <c r="DSE180" s="1"/>
      <c r="DSF180" s="1"/>
      <c r="DSG180" s="1"/>
      <c r="DSH180" s="1"/>
      <c r="DSI180" s="1"/>
      <c r="DSJ180" s="1"/>
      <c r="DSK180" s="1"/>
      <c r="DSL180" s="1"/>
      <c r="DSM180" s="1"/>
      <c r="DSN180" s="1"/>
      <c r="DSO180" s="1"/>
      <c r="DSP180" s="1"/>
      <c r="DSQ180" s="1"/>
      <c r="DSR180" s="1"/>
      <c r="DSS180" s="1"/>
      <c r="DST180" s="1"/>
      <c r="DSU180" s="1"/>
      <c r="DSV180" s="1"/>
      <c r="DSW180" s="1"/>
      <c r="DSX180" s="1"/>
      <c r="DSY180" s="1"/>
      <c r="DSZ180" s="1"/>
      <c r="DTA180" s="1"/>
      <c r="DTB180" s="1"/>
      <c r="DTC180" s="1"/>
      <c r="DTD180" s="1"/>
      <c r="DTE180" s="1"/>
      <c r="DTF180" s="1"/>
      <c r="DTG180" s="1"/>
      <c r="DTH180" s="1"/>
      <c r="DTI180" s="1"/>
      <c r="DTJ180" s="1"/>
      <c r="DTK180" s="1"/>
      <c r="DTL180" s="1"/>
      <c r="DTM180" s="1"/>
      <c r="DTN180" s="1"/>
      <c r="DTO180" s="1"/>
      <c r="DTP180" s="1"/>
      <c r="DTQ180" s="1"/>
      <c r="DTR180" s="1"/>
      <c r="DTS180" s="1"/>
      <c r="DTT180" s="1"/>
      <c r="DTU180" s="1"/>
      <c r="DTV180" s="1"/>
      <c r="DTW180" s="1"/>
      <c r="DTX180" s="1"/>
      <c r="DTY180" s="1"/>
      <c r="DTZ180" s="1"/>
      <c r="DUA180" s="1"/>
      <c r="DUB180" s="1"/>
      <c r="DUC180" s="1"/>
      <c r="DUD180" s="1"/>
      <c r="DUE180" s="1"/>
      <c r="DUF180" s="1"/>
      <c r="DUG180" s="1"/>
      <c r="DUH180" s="1"/>
      <c r="DUI180" s="1"/>
      <c r="DUJ180" s="1"/>
      <c r="DUK180" s="1"/>
      <c r="DUL180" s="1"/>
      <c r="DUM180" s="1"/>
      <c r="DUN180" s="1"/>
      <c r="DUO180" s="1"/>
      <c r="DUP180" s="1"/>
      <c r="DUQ180" s="1"/>
      <c r="DUR180" s="1"/>
      <c r="DUS180" s="1"/>
      <c r="DUT180" s="1"/>
      <c r="DUU180" s="1"/>
      <c r="DUV180" s="1"/>
      <c r="DUW180" s="1"/>
      <c r="DUX180" s="1"/>
      <c r="DUY180" s="1"/>
      <c r="DUZ180" s="1"/>
      <c r="DVA180" s="1"/>
      <c r="DVB180" s="1"/>
      <c r="DVC180" s="1"/>
      <c r="DVD180" s="1"/>
      <c r="DVE180" s="1"/>
      <c r="DVF180" s="1"/>
      <c r="DVG180" s="1"/>
      <c r="DVH180" s="1"/>
      <c r="DVI180" s="1"/>
      <c r="DVJ180" s="1"/>
      <c r="DVK180" s="1"/>
      <c r="DVL180" s="1"/>
      <c r="DVM180" s="1"/>
      <c r="DVN180" s="1"/>
      <c r="DVO180" s="1"/>
      <c r="DVP180" s="1"/>
      <c r="DVQ180" s="1"/>
      <c r="DVR180" s="1"/>
      <c r="DVS180" s="1"/>
      <c r="DVT180" s="1"/>
      <c r="DVU180" s="1"/>
      <c r="DVV180" s="1"/>
      <c r="DVW180" s="1"/>
      <c r="DVX180" s="1"/>
      <c r="DVY180" s="1"/>
      <c r="DVZ180" s="1"/>
      <c r="DWA180" s="1"/>
      <c r="DWB180" s="1"/>
      <c r="DWC180" s="1"/>
      <c r="DWD180" s="1"/>
      <c r="DWE180" s="1"/>
      <c r="DWF180" s="1"/>
      <c r="DWG180" s="1"/>
      <c r="DWH180" s="1"/>
      <c r="DWI180" s="1"/>
      <c r="DWJ180" s="1"/>
      <c r="DWK180" s="1"/>
      <c r="DWL180" s="1"/>
      <c r="DWM180" s="1"/>
      <c r="DWN180" s="1"/>
      <c r="DWO180" s="1"/>
      <c r="DWP180" s="1"/>
      <c r="DWQ180" s="1"/>
      <c r="DWR180" s="1"/>
      <c r="DWS180" s="1"/>
      <c r="DWT180" s="1"/>
      <c r="DWU180" s="1"/>
      <c r="DWV180" s="1"/>
      <c r="DWW180" s="1"/>
      <c r="DWX180" s="1"/>
      <c r="DWY180" s="1"/>
      <c r="DWZ180" s="1"/>
      <c r="DXA180" s="1"/>
      <c r="DXB180" s="1"/>
      <c r="DXC180" s="1"/>
      <c r="DXD180" s="1"/>
      <c r="DXE180" s="1"/>
      <c r="DXF180" s="1"/>
      <c r="DXG180" s="1"/>
      <c r="DXH180" s="1"/>
      <c r="DXI180" s="1"/>
      <c r="DXJ180" s="1"/>
      <c r="DXK180" s="1"/>
      <c r="DXL180" s="1"/>
      <c r="DXM180" s="1"/>
      <c r="DXN180" s="1"/>
      <c r="DXO180" s="1"/>
      <c r="DXP180" s="1"/>
      <c r="DXQ180" s="1"/>
      <c r="DXR180" s="1"/>
      <c r="DXS180" s="1"/>
      <c r="DXT180" s="1"/>
      <c r="DXU180" s="1"/>
      <c r="DXV180" s="1"/>
      <c r="DXW180" s="1"/>
      <c r="DXX180" s="1"/>
      <c r="DXY180" s="1"/>
      <c r="DXZ180" s="1"/>
      <c r="DYA180" s="1"/>
      <c r="DYB180" s="1"/>
      <c r="DYC180" s="1"/>
      <c r="DYD180" s="1"/>
      <c r="DYE180" s="1"/>
      <c r="DYF180" s="1"/>
      <c r="DYG180" s="1"/>
      <c r="DYH180" s="1"/>
      <c r="DYI180" s="1"/>
      <c r="DYJ180" s="1"/>
      <c r="DYK180" s="1"/>
      <c r="DYL180" s="1"/>
      <c r="DYM180" s="1"/>
      <c r="DYN180" s="1"/>
      <c r="DYO180" s="1"/>
      <c r="DYP180" s="1"/>
      <c r="DYQ180" s="1"/>
      <c r="DYR180" s="1"/>
      <c r="DYS180" s="1"/>
      <c r="DYT180" s="1"/>
      <c r="DYU180" s="1"/>
      <c r="DYV180" s="1"/>
      <c r="DYW180" s="1"/>
      <c r="DYX180" s="1"/>
      <c r="DYY180" s="1"/>
      <c r="DYZ180" s="1"/>
      <c r="DZA180" s="1"/>
      <c r="DZB180" s="1"/>
      <c r="DZC180" s="1"/>
      <c r="DZD180" s="1"/>
      <c r="DZE180" s="1"/>
      <c r="DZF180" s="1"/>
      <c r="DZG180" s="1"/>
      <c r="DZH180" s="1"/>
      <c r="DZI180" s="1"/>
      <c r="DZJ180" s="1"/>
      <c r="DZK180" s="1"/>
      <c r="DZL180" s="1"/>
      <c r="DZM180" s="1"/>
      <c r="DZN180" s="1"/>
      <c r="DZO180" s="1"/>
      <c r="DZP180" s="1"/>
      <c r="DZQ180" s="1"/>
      <c r="DZR180" s="1"/>
      <c r="DZS180" s="1"/>
      <c r="DZT180" s="1"/>
      <c r="DZU180" s="1"/>
      <c r="DZV180" s="1"/>
      <c r="DZW180" s="1"/>
      <c r="DZX180" s="1"/>
      <c r="DZY180" s="1"/>
      <c r="DZZ180" s="1"/>
      <c r="EAA180" s="1"/>
      <c r="EAB180" s="1"/>
      <c r="EAC180" s="1"/>
      <c r="EAD180" s="1"/>
      <c r="EAE180" s="1"/>
      <c r="EAF180" s="1"/>
      <c r="EAG180" s="1"/>
      <c r="EAH180" s="1"/>
      <c r="EAI180" s="1"/>
      <c r="EAJ180" s="1"/>
      <c r="EAK180" s="1"/>
      <c r="EAL180" s="1"/>
      <c r="EAM180" s="1"/>
      <c r="EAN180" s="1"/>
      <c r="EAO180" s="1"/>
      <c r="EAP180" s="1"/>
      <c r="EAQ180" s="1"/>
      <c r="EAR180" s="1"/>
      <c r="EAS180" s="1"/>
      <c r="EAT180" s="1"/>
      <c r="EAU180" s="1"/>
      <c r="EAV180" s="1"/>
      <c r="EAW180" s="1"/>
      <c r="EAX180" s="1"/>
      <c r="EAY180" s="1"/>
      <c r="EAZ180" s="1"/>
      <c r="EBA180" s="1"/>
      <c r="EBB180" s="1"/>
      <c r="EBC180" s="1"/>
      <c r="EBD180" s="1"/>
      <c r="EBE180" s="1"/>
      <c r="EBF180" s="1"/>
      <c r="EBG180" s="1"/>
      <c r="EBH180" s="1"/>
      <c r="EBI180" s="1"/>
      <c r="EBJ180" s="1"/>
      <c r="EBK180" s="1"/>
      <c r="EBL180" s="1"/>
      <c r="EBM180" s="1"/>
      <c r="EBN180" s="1"/>
      <c r="EBO180" s="1"/>
      <c r="EBP180" s="1"/>
      <c r="EBQ180" s="1"/>
      <c r="EBR180" s="1"/>
      <c r="EBS180" s="1"/>
      <c r="EBT180" s="1"/>
      <c r="EBU180" s="1"/>
      <c r="EBV180" s="1"/>
      <c r="EBW180" s="1"/>
      <c r="EBX180" s="1"/>
      <c r="EBY180" s="1"/>
      <c r="EBZ180" s="1"/>
      <c r="ECA180" s="1"/>
      <c r="ECB180" s="1"/>
      <c r="ECC180" s="1"/>
      <c r="ECD180" s="1"/>
      <c r="ECE180" s="1"/>
      <c r="ECF180" s="1"/>
      <c r="ECG180" s="1"/>
      <c r="ECH180" s="1"/>
      <c r="ECI180" s="1"/>
      <c r="ECJ180" s="1"/>
      <c r="ECK180" s="1"/>
      <c r="ECL180" s="1"/>
      <c r="ECM180" s="1"/>
      <c r="ECN180" s="1"/>
      <c r="ECO180" s="1"/>
      <c r="ECP180" s="1"/>
      <c r="ECQ180" s="1"/>
      <c r="ECR180" s="1"/>
      <c r="ECS180" s="1"/>
      <c r="ECT180" s="1"/>
      <c r="ECU180" s="1"/>
      <c r="ECV180" s="1"/>
      <c r="ECW180" s="1"/>
      <c r="ECX180" s="1"/>
      <c r="ECY180" s="1"/>
      <c r="ECZ180" s="1"/>
      <c r="EDA180" s="1"/>
      <c r="EDB180" s="1"/>
      <c r="EDC180" s="1"/>
      <c r="EDD180" s="1"/>
      <c r="EDE180" s="1"/>
      <c r="EDF180" s="1"/>
      <c r="EDG180" s="1"/>
      <c r="EDH180" s="1"/>
      <c r="EDI180" s="1"/>
      <c r="EDJ180" s="1"/>
      <c r="EDK180" s="1"/>
      <c r="EDL180" s="1"/>
      <c r="EDM180" s="1"/>
      <c r="EDN180" s="1"/>
      <c r="EDO180" s="1"/>
      <c r="EDP180" s="1"/>
      <c r="EDQ180" s="1"/>
      <c r="EDR180" s="1"/>
      <c r="EDS180" s="1"/>
      <c r="EDT180" s="1"/>
      <c r="EDU180" s="1"/>
      <c r="EDV180" s="1"/>
      <c r="EDW180" s="1"/>
      <c r="EDX180" s="1"/>
      <c r="EDY180" s="1"/>
      <c r="EDZ180" s="1"/>
      <c r="EEA180" s="1"/>
      <c r="EEB180" s="1"/>
      <c r="EEC180" s="1"/>
      <c r="EED180" s="1"/>
      <c r="EEE180" s="1"/>
      <c r="EEF180" s="1"/>
      <c r="EEG180" s="1"/>
      <c r="EEH180" s="1"/>
      <c r="EEI180" s="1"/>
      <c r="EEJ180" s="1"/>
      <c r="EEK180" s="1"/>
      <c r="EEL180" s="1"/>
      <c r="EEM180" s="1"/>
      <c r="EEN180" s="1"/>
      <c r="EEO180" s="1"/>
      <c r="EEP180" s="1"/>
      <c r="EEQ180" s="1"/>
      <c r="EER180" s="1"/>
      <c r="EES180" s="1"/>
      <c r="EET180" s="1"/>
      <c r="EEU180" s="1"/>
      <c r="EEV180" s="1"/>
      <c r="EEW180" s="1"/>
      <c r="EEX180" s="1"/>
      <c r="EEY180" s="1"/>
      <c r="EEZ180" s="1"/>
      <c r="EFA180" s="1"/>
      <c r="EFB180" s="1"/>
      <c r="EFC180" s="1"/>
      <c r="EFD180" s="1"/>
      <c r="EFE180" s="1"/>
      <c r="EFF180" s="1"/>
      <c r="EFG180" s="1"/>
      <c r="EFH180" s="1"/>
      <c r="EFI180" s="1"/>
      <c r="EFJ180" s="1"/>
      <c r="EFK180" s="1"/>
      <c r="EFL180" s="1"/>
      <c r="EFM180" s="1"/>
      <c r="EFN180" s="1"/>
      <c r="EFO180" s="1"/>
      <c r="EFP180" s="1"/>
      <c r="EFQ180" s="1"/>
      <c r="EFR180" s="1"/>
      <c r="EFS180" s="1"/>
      <c r="EFT180" s="1"/>
      <c r="EFU180" s="1"/>
      <c r="EFV180" s="1"/>
      <c r="EFW180" s="1"/>
      <c r="EFX180" s="1"/>
      <c r="EFY180" s="1"/>
      <c r="EFZ180" s="1"/>
      <c r="EGA180" s="1"/>
      <c r="EGB180" s="1"/>
      <c r="EGC180" s="1"/>
      <c r="EGD180" s="1"/>
      <c r="EGE180" s="1"/>
      <c r="EGF180" s="1"/>
      <c r="EGG180" s="1"/>
      <c r="EGH180" s="1"/>
      <c r="EGI180" s="1"/>
      <c r="EGJ180" s="1"/>
      <c r="EGK180" s="1"/>
      <c r="EGL180" s="1"/>
      <c r="EGM180" s="1"/>
      <c r="EGN180" s="1"/>
      <c r="EGO180" s="1"/>
      <c r="EGP180" s="1"/>
      <c r="EGQ180" s="1"/>
      <c r="EGR180" s="1"/>
      <c r="EGS180" s="1"/>
      <c r="EGT180" s="1"/>
      <c r="EGU180" s="1"/>
      <c r="EGV180" s="1"/>
      <c r="EGW180" s="1"/>
      <c r="EGX180" s="1"/>
      <c r="EGY180" s="1"/>
      <c r="EGZ180" s="1"/>
      <c r="EHA180" s="1"/>
      <c r="EHB180" s="1"/>
      <c r="EHC180" s="1"/>
      <c r="EHD180" s="1"/>
      <c r="EHE180" s="1"/>
      <c r="EHF180" s="1"/>
      <c r="EHG180" s="1"/>
      <c r="EHH180" s="1"/>
      <c r="EHI180" s="1"/>
      <c r="EHJ180" s="1"/>
      <c r="EHK180" s="1"/>
      <c r="EHL180" s="1"/>
      <c r="EHM180" s="1"/>
      <c r="EHN180" s="1"/>
      <c r="EHO180" s="1"/>
      <c r="EHP180" s="1"/>
      <c r="EHQ180" s="1"/>
      <c r="EHR180" s="1"/>
      <c r="EHS180" s="1"/>
      <c r="EHT180" s="1"/>
      <c r="EHU180" s="1"/>
      <c r="EHV180" s="1"/>
      <c r="EHW180" s="1"/>
      <c r="EHX180" s="1"/>
      <c r="EHY180" s="1"/>
      <c r="EHZ180" s="1"/>
      <c r="EIA180" s="1"/>
      <c r="EIB180" s="1"/>
      <c r="EIC180" s="1"/>
      <c r="EID180" s="1"/>
      <c r="EIE180" s="1"/>
      <c r="EIF180" s="1"/>
      <c r="EIG180" s="1"/>
      <c r="EIH180" s="1"/>
      <c r="EII180" s="1"/>
      <c r="EIJ180" s="1"/>
      <c r="EIK180" s="1"/>
      <c r="EIL180" s="1"/>
      <c r="EIM180" s="1"/>
      <c r="EIN180" s="1"/>
      <c r="EIO180" s="1"/>
      <c r="EIP180" s="1"/>
      <c r="EIQ180" s="1"/>
      <c r="EIR180" s="1"/>
      <c r="EIS180" s="1"/>
      <c r="EIT180" s="1"/>
      <c r="EIU180" s="1"/>
      <c r="EIV180" s="1"/>
      <c r="EIW180" s="1"/>
      <c r="EIX180" s="1"/>
      <c r="EIY180" s="1"/>
      <c r="EIZ180" s="1"/>
      <c r="EJA180" s="1"/>
      <c r="EJB180" s="1"/>
      <c r="EJC180" s="1"/>
      <c r="EJD180" s="1"/>
      <c r="EJE180" s="1"/>
      <c r="EJF180" s="1"/>
      <c r="EJG180" s="1"/>
      <c r="EJH180" s="1"/>
      <c r="EJI180" s="1"/>
      <c r="EJJ180" s="1"/>
      <c r="EJK180" s="1"/>
      <c r="EJL180" s="1"/>
      <c r="EJM180" s="1"/>
      <c r="EJN180" s="1"/>
      <c r="EJO180" s="1"/>
      <c r="EJP180" s="1"/>
      <c r="EJQ180" s="1"/>
      <c r="EJR180" s="1"/>
      <c r="EJS180" s="1"/>
      <c r="EJT180" s="1"/>
      <c r="EJU180" s="1"/>
      <c r="EJV180" s="1"/>
      <c r="EJW180" s="1"/>
      <c r="EJX180" s="1"/>
      <c r="EJY180" s="1"/>
      <c r="EJZ180" s="1"/>
      <c r="EKA180" s="1"/>
      <c r="EKB180" s="1"/>
      <c r="EKC180" s="1"/>
      <c r="EKD180" s="1"/>
      <c r="EKE180" s="1"/>
      <c r="EKF180" s="1"/>
      <c r="EKG180" s="1"/>
      <c r="EKH180" s="1"/>
      <c r="EKI180" s="1"/>
      <c r="EKJ180" s="1"/>
      <c r="EKK180" s="1"/>
      <c r="EKL180" s="1"/>
      <c r="EKM180" s="1"/>
      <c r="EKN180" s="1"/>
      <c r="EKO180" s="1"/>
      <c r="EKP180" s="1"/>
      <c r="EKQ180" s="1"/>
      <c r="EKR180" s="1"/>
      <c r="EKS180" s="1"/>
      <c r="EKT180" s="1"/>
      <c r="EKU180" s="1"/>
      <c r="EKV180" s="1"/>
      <c r="EKW180" s="1"/>
      <c r="EKX180" s="1"/>
      <c r="EKY180" s="1"/>
      <c r="EKZ180" s="1"/>
      <c r="ELA180" s="1"/>
      <c r="ELB180" s="1"/>
      <c r="ELC180" s="1"/>
      <c r="ELD180" s="1"/>
      <c r="ELE180" s="1"/>
      <c r="ELF180" s="1"/>
      <c r="ELG180" s="1"/>
      <c r="ELH180" s="1"/>
      <c r="ELI180" s="1"/>
      <c r="ELJ180" s="1"/>
      <c r="ELK180" s="1"/>
      <c r="ELL180" s="1"/>
      <c r="ELM180" s="1"/>
      <c r="ELN180" s="1"/>
      <c r="ELO180" s="1"/>
      <c r="ELP180" s="1"/>
      <c r="ELQ180" s="1"/>
      <c r="ELR180" s="1"/>
      <c r="ELS180" s="1"/>
      <c r="ELT180" s="1"/>
      <c r="ELU180" s="1"/>
      <c r="ELV180" s="1"/>
      <c r="ELW180" s="1"/>
      <c r="ELX180" s="1"/>
      <c r="ELY180" s="1"/>
      <c r="ELZ180" s="1"/>
      <c r="EMA180" s="1"/>
      <c r="EMB180" s="1"/>
      <c r="EMC180" s="1"/>
      <c r="EMD180" s="1"/>
      <c r="EME180" s="1"/>
      <c r="EMF180" s="1"/>
      <c r="EMG180" s="1"/>
      <c r="EMH180" s="1"/>
      <c r="EMI180" s="1"/>
      <c r="EMJ180" s="1"/>
      <c r="EMK180" s="1"/>
      <c r="EML180" s="1"/>
      <c r="EMM180" s="1"/>
      <c r="EMN180" s="1"/>
      <c r="EMO180" s="1"/>
      <c r="EMP180" s="1"/>
      <c r="EMQ180" s="1"/>
      <c r="EMR180" s="1"/>
      <c r="EMS180" s="1"/>
      <c r="EMT180" s="1"/>
      <c r="EMU180" s="1"/>
      <c r="EMV180" s="1"/>
      <c r="EMW180" s="1"/>
      <c r="EMX180" s="1"/>
      <c r="EMY180" s="1"/>
      <c r="EMZ180" s="1"/>
      <c r="ENA180" s="1"/>
      <c r="ENB180" s="1"/>
      <c r="ENC180" s="1"/>
      <c r="END180" s="1"/>
      <c r="ENE180" s="1"/>
      <c r="ENF180" s="1"/>
      <c r="ENG180" s="1"/>
      <c r="ENH180" s="1"/>
      <c r="ENI180" s="1"/>
      <c r="ENJ180" s="1"/>
      <c r="ENK180" s="1"/>
      <c r="ENL180" s="1"/>
      <c r="ENM180" s="1"/>
      <c r="ENN180" s="1"/>
      <c r="ENO180" s="1"/>
      <c r="ENP180" s="1"/>
      <c r="ENQ180" s="1"/>
      <c r="ENR180" s="1"/>
      <c r="ENS180" s="1"/>
      <c r="ENT180" s="1"/>
      <c r="ENU180" s="1"/>
      <c r="ENV180" s="1"/>
      <c r="ENW180" s="1"/>
      <c r="ENX180" s="1"/>
      <c r="ENY180" s="1"/>
      <c r="ENZ180" s="1"/>
      <c r="EOA180" s="1"/>
      <c r="EOB180" s="1"/>
      <c r="EOC180" s="1"/>
      <c r="EOD180" s="1"/>
      <c r="EOE180" s="1"/>
      <c r="EOF180" s="1"/>
      <c r="EOG180" s="1"/>
      <c r="EOH180" s="1"/>
      <c r="EOI180" s="1"/>
      <c r="EOJ180" s="1"/>
      <c r="EOK180" s="1"/>
      <c r="EOL180" s="1"/>
      <c r="EOM180" s="1"/>
      <c r="EON180" s="1"/>
      <c r="EOO180" s="1"/>
      <c r="EOP180" s="1"/>
      <c r="EOQ180" s="1"/>
      <c r="EOR180" s="1"/>
      <c r="EOS180" s="1"/>
      <c r="EOT180" s="1"/>
      <c r="EOU180" s="1"/>
      <c r="EOV180" s="1"/>
      <c r="EOW180" s="1"/>
      <c r="EOX180" s="1"/>
      <c r="EOY180" s="1"/>
      <c r="EOZ180" s="1"/>
      <c r="EPA180" s="1"/>
      <c r="EPB180" s="1"/>
      <c r="EPC180" s="1"/>
      <c r="EPD180" s="1"/>
      <c r="EPE180" s="1"/>
      <c r="EPF180" s="1"/>
      <c r="EPG180" s="1"/>
      <c r="EPH180" s="1"/>
      <c r="EPI180" s="1"/>
      <c r="EPJ180" s="1"/>
      <c r="EPK180" s="1"/>
      <c r="EPL180" s="1"/>
      <c r="EPM180" s="1"/>
      <c r="EPN180" s="1"/>
      <c r="EPO180" s="1"/>
      <c r="EPP180" s="1"/>
      <c r="EPQ180" s="1"/>
      <c r="EPR180" s="1"/>
      <c r="EPS180" s="1"/>
      <c r="EPT180" s="1"/>
      <c r="EPU180" s="1"/>
      <c r="EPV180" s="1"/>
      <c r="EPW180" s="1"/>
      <c r="EPX180" s="1"/>
      <c r="EPY180" s="1"/>
      <c r="EPZ180" s="1"/>
      <c r="EQA180" s="1"/>
      <c r="EQB180" s="1"/>
      <c r="EQC180" s="1"/>
      <c r="EQD180" s="1"/>
      <c r="EQE180" s="1"/>
      <c r="EQF180" s="1"/>
      <c r="EQG180" s="1"/>
      <c r="EQH180" s="1"/>
      <c r="EQI180" s="1"/>
      <c r="EQJ180" s="1"/>
      <c r="EQK180" s="1"/>
      <c r="EQL180" s="1"/>
      <c r="EQM180" s="1"/>
      <c r="EQN180" s="1"/>
      <c r="EQO180" s="1"/>
      <c r="EQP180" s="1"/>
      <c r="EQQ180" s="1"/>
      <c r="EQR180" s="1"/>
      <c r="EQS180" s="1"/>
      <c r="EQT180" s="1"/>
      <c r="EQU180" s="1"/>
      <c r="EQV180" s="1"/>
      <c r="EQW180" s="1"/>
      <c r="EQX180" s="1"/>
      <c r="EQY180" s="1"/>
      <c r="EQZ180" s="1"/>
      <c r="ERA180" s="1"/>
      <c r="ERB180" s="1"/>
      <c r="ERC180" s="1"/>
      <c r="ERD180" s="1"/>
      <c r="ERE180" s="1"/>
      <c r="ERF180" s="1"/>
      <c r="ERG180" s="1"/>
      <c r="ERH180" s="1"/>
      <c r="ERI180" s="1"/>
      <c r="ERJ180" s="1"/>
      <c r="ERK180" s="1"/>
      <c r="ERL180" s="1"/>
      <c r="ERM180" s="1"/>
      <c r="ERN180" s="1"/>
      <c r="ERO180" s="1"/>
      <c r="ERP180" s="1"/>
      <c r="ERQ180" s="1"/>
      <c r="ERR180" s="1"/>
      <c r="ERS180" s="1"/>
      <c r="ERT180" s="1"/>
      <c r="ERU180" s="1"/>
      <c r="ERV180" s="1"/>
      <c r="ERW180" s="1"/>
      <c r="ERX180" s="1"/>
      <c r="ERY180" s="1"/>
      <c r="ERZ180" s="1"/>
      <c r="ESA180" s="1"/>
      <c r="ESB180" s="1"/>
      <c r="ESC180" s="1"/>
      <c r="ESD180" s="1"/>
      <c r="ESE180" s="1"/>
      <c r="ESF180" s="1"/>
      <c r="ESG180" s="1"/>
      <c r="ESH180" s="1"/>
      <c r="ESI180" s="1"/>
      <c r="ESJ180" s="1"/>
      <c r="ESK180" s="1"/>
      <c r="ESL180" s="1"/>
      <c r="ESM180" s="1"/>
      <c r="ESN180" s="1"/>
      <c r="ESO180" s="1"/>
      <c r="ESP180" s="1"/>
      <c r="ESQ180" s="1"/>
      <c r="ESR180" s="1"/>
      <c r="ESS180" s="1"/>
      <c r="EST180" s="1"/>
      <c r="ESU180" s="1"/>
      <c r="ESV180" s="1"/>
      <c r="ESW180" s="1"/>
      <c r="ESX180" s="1"/>
      <c r="ESY180" s="1"/>
      <c r="ESZ180" s="1"/>
      <c r="ETA180" s="1"/>
      <c r="ETB180" s="1"/>
      <c r="ETC180" s="1"/>
      <c r="ETD180" s="1"/>
      <c r="ETE180" s="1"/>
      <c r="ETF180" s="1"/>
      <c r="ETG180" s="1"/>
      <c r="ETH180" s="1"/>
      <c r="ETI180" s="1"/>
      <c r="ETJ180" s="1"/>
      <c r="ETK180" s="1"/>
      <c r="ETL180" s="1"/>
      <c r="ETM180" s="1"/>
      <c r="ETN180" s="1"/>
      <c r="ETO180" s="1"/>
      <c r="ETP180" s="1"/>
      <c r="ETQ180" s="1"/>
      <c r="ETR180" s="1"/>
      <c r="ETS180" s="1"/>
      <c r="ETT180" s="1"/>
      <c r="ETU180" s="1"/>
      <c r="ETV180" s="1"/>
      <c r="ETW180" s="1"/>
      <c r="ETX180" s="1"/>
      <c r="ETY180" s="1"/>
      <c r="ETZ180" s="1"/>
      <c r="EUA180" s="1"/>
      <c r="EUB180" s="1"/>
      <c r="EUC180" s="1"/>
      <c r="EUD180" s="1"/>
      <c r="EUE180" s="1"/>
      <c r="EUF180" s="1"/>
      <c r="EUG180" s="1"/>
      <c r="EUH180" s="1"/>
      <c r="EUI180" s="1"/>
      <c r="EUJ180" s="1"/>
      <c r="EUK180" s="1"/>
      <c r="EUL180" s="1"/>
      <c r="EUM180" s="1"/>
      <c r="EUN180" s="1"/>
      <c r="EUO180" s="1"/>
      <c r="EUP180" s="1"/>
      <c r="EUQ180" s="1"/>
      <c r="EUR180" s="1"/>
      <c r="EUS180" s="1"/>
      <c r="EUT180" s="1"/>
      <c r="EUU180" s="1"/>
      <c r="EUV180" s="1"/>
      <c r="EUW180" s="1"/>
      <c r="EUX180" s="1"/>
      <c r="EUY180" s="1"/>
      <c r="EUZ180" s="1"/>
      <c r="EVA180" s="1"/>
      <c r="EVB180" s="1"/>
      <c r="EVC180" s="1"/>
      <c r="EVD180" s="1"/>
      <c r="EVE180" s="1"/>
      <c r="EVF180" s="1"/>
      <c r="EVG180" s="1"/>
      <c r="EVH180" s="1"/>
      <c r="EVI180" s="1"/>
      <c r="EVJ180" s="1"/>
      <c r="EVK180" s="1"/>
      <c r="EVL180" s="1"/>
      <c r="EVM180" s="1"/>
      <c r="EVN180" s="1"/>
      <c r="EVO180" s="1"/>
      <c r="EVP180" s="1"/>
      <c r="EVQ180" s="1"/>
      <c r="EVR180" s="1"/>
      <c r="EVS180" s="1"/>
      <c r="EVT180" s="1"/>
      <c r="EVU180" s="1"/>
      <c r="EVV180" s="1"/>
      <c r="EVW180" s="1"/>
      <c r="EVX180" s="1"/>
      <c r="EVY180" s="1"/>
      <c r="EVZ180" s="1"/>
      <c r="EWA180" s="1"/>
      <c r="EWB180" s="1"/>
      <c r="EWC180" s="1"/>
      <c r="EWD180" s="1"/>
      <c r="EWE180" s="1"/>
      <c r="EWF180" s="1"/>
      <c r="EWG180" s="1"/>
      <c r="EWH180" s="1"/>
      <c r="EWI180" s="1"/>
      <c r="EWJ180" s="1"/>
      <c r="EWK180" s="1"/>
      <c r="EWL180" s="1"/>
      <c r="EWM180" s="1"/>
      <c r="EWN180" s="1"/>
      <c r="EWO180" s="1"/>
      <c r="EWP180" s="1"/>
      <c r="EWQ180" s="1"/>
      <c r="EWR180" s="1"/>
      <c r="EWS180" s="1"/>
      <c r="EWT180" s="1"/>
      <c r="EWU180" s="1"/>
      <c r="EWV180" s="1"/>
      <c r="EWW180" s="1"/>
      <c r="EWX180" s="1"/>
      <c r="EWY180" s="1"/>
      <c r="EWZ180" s="1"/>
      <c r="EXA180" s="1"/>
      <c r="EXB180" s="1"/>
      <c r="EXC180" s="1"/>
      <c r="EXD180" s="1"/>
      <c r="EXE180" s="1"/>
      <c r="EXF180" s="1"/>
      <c r="EXG180" s="1"/>
      <c r="EXH180" s="1"/>
      <c r="EXI180" s="1"/>
      <c r="EXJ180" s="1"/>
      <c r="EXK180" s="1"/>
      <c r="EXL180" s="1"/>
      <c r="EXM180" s="1"/>
      <c r="EXN180" s="1"/>
      <c r="EXO180" s="1"/>
      <c r="EXP180" s="1"/>
      <c r="EXQ180" s="1"/>
      <c r="EXR180" s="1"/>
      <c r="EXS180" s="1"/>
      <c r="EXT180" s="1"/>
      <c r="EXU180" s="1"/>
      <c r="EXV180" s="1"/>
      <c r="EXW180" s="1"/>
      <c r="EXX180" s="1"/>
      <c r="EXY180" s="1"/>
      <c r="EXZ180" s="1"/>
      <c r="EYA180" s="1"/>
      <c r="EYB180" s="1"/>
      <c r="EYC180" s="1"/>
      <c r="EYD180" s="1"/>
      <c r="EYE180" s="1"/>
      <c r="EYF180" s="1"/>
      <c r="EYG180" s="1"/>
      <c r="EYH180" s="1"/>
      <c r="EYI180" s="1"/>
      <c r="EYJ180" s="1"/>
      <c r="EYK180" s="1"/>
      <c r="EYL180" s="1"/>
      <c r="EYM180" s="1"/>
      <c r="EYN180" s="1"/>
      <c r="EYO180" s="1"/>
      <c r="EYP180" s="1"/>
      <c r="EYQ180" s="1"/>
      <c r="EYR180" s="1"/>
      <c r="EYS180" s="1"/>
      <c r="EYT180" s="1"/>
      <c r="EYU180" s="1"/>
      <c r="EYV180" s="1"/>
      <c r="EYW180" s="1"/>
      <c r="EYX180" s="1"/>
      <c r="EYY180" s="1"/>
      <c r="EYZ180" s="1"/>
      <c r="EZA180" s="1"/>
      <c r="EZB180" s="1"/>
      <c r="EZC180" s="1"/>
      <c r="EZD180" s="1"/>
      <c r="EZE180" s="1"/>
      <c r="EZF180" s="1"/>
      <c r="EZG180" s="1"/>
      <c r="EZH180" s="1"/>
      <c r="EZI180" s="1"/>
      <c r="EZJ180" s="1"/>
      <c r="EZK180" s="1"/>
      <c r="EZL180" s="1"/>
      <c r="EZM180" s="1"/>
      <c r="EZN180" s="1"/>
      <c r="EZO180" s="1"/>
      <c r="EZP180" s="1"/>
      <c r="EZQ180" s="1"/>
      <c r="EZR180" s="1"/>
      <c r="EZS180" s="1"/>
      <c r="EZT180" s="1"/>
      <c r="EZU180" s="1"/>
      <c r="EZV180" s="1"/>
      <c r="EZW180" s="1"/>
      <c r="EZX180" s="1"/>
      <c r="EZY180" s="1"/>
      <c r="EZZ180" s="1"/>
      <c r="FAA180" s="1"/>
      <c r="FAB180" s="1"/>
      <c r="FAC180" s="1"/>
      <c r="FAD180" s="1"/>
      <c r="FAE180" s="1"/>
      <c r="FAF180" s="1"/>
      <c r="FAG180" s="1"/>
      <c r="FAH180" s="1"/>
      <c r="FAI180" s="1"/>
      <c r="FAJ180" s="1"/>
      <c r="FAK180" s="1"/>
      <c r="FAL180" s="1"/>
      <c r="FAM180" s="1"/>
      <c r="FAN180" s="1"/>
      <c r="FAO180" s="1"/>
      <c r="FAP180" s="1"/>
      <c r="FAQ180" s="1"/>
      <c r="FAR180" s="1"/>
      <c r="FAS180" s="1"/>
      <c r="FAT180" s="1"/>
      <c r="FAU180" s="1"/>
      <c r="FAV180" s="1"/>
      <c r="FAW180" s="1"/>
      <c r="FAX180" s="1"/>
      <c r="FAY180" s="1"/>
      <c r="FAZ180" s="1"/>
      <c r="FBA180" s="1"/>
      <c r="FBB180" s="1"/>
      <c r="FBC180" s="1"/>
      <c r="FBD180" s="1"/>
      <c r="FBE180" s="1"/>
      <c r="FBF180" s="1"/>
      <c r="FBG180" s="1"/>
      <c r="FBH180" s="1"/>
      <c r="FBI180" s="1"/>
      <c r="FBJ180" s="1"/>
      <c r="FBK180" s="1"/>
      <c r="FBL180" s="1"/>
      <c r="FBM180" s="1"/>
      <c r="FBN180" s="1"/>
      <c r="FBO180" s="1"/>
      <c r="FBP180" s="1"/>
      <c r="FBQ180" s="1"/>
      <c r="FBR180" s="1"/>
      <c r="FBS180" s="1"/>
      <c r="FBT180" s="1"/>
      <c r="FBU180" s="1"/>
      <c r="FBV180" s="1"/>
      <c r="FBW180" s="1"/>
      <c r="FBX180" s="1"/>
      <c r="FBY180" s="1"/>
      <c r="FBZ180" s="1"/>
      <c r="FCA180" s="1"/>
      <c r="FCB180" s="1"/>
      <c r="FCC180" s="1"/>
      <c r="FCD180" s="1"/>
      <c r="FCE180" s="1"/>
      <c r="FCF180" s="1"/>
      <c r="FCG180" s="1"/>
      <c r="FCH180" s="1"/>
      <c r="FCI180" s="1"/>
      <c r="FCJ180" s="1"/>
      <c r="FCK180" s="1"/>
      <c r="FCL180" s="1"/>
      <c r="FCM180" s="1"/>
      <c r="FCN180" s="1"/>
      <c r="FCO180" s="1"/>
      <c r="FCP180" s="1"/>
      <c r="FCQ180" s="1"/>
      <c r="FCR180" s="1"/>
      <c r="FCS180" s="1"/>
      <c r="FCT180" s="1"/>
      <c r="FCU180" s="1"/>
      <c r="FCV180" s="1"/>
      <c r="FCW180" s="1"/>
      <c r="FCX180" s="1"/>
      <c r="FCY180" s="1"/>
      <c r="FCZ180" s="1"/>
      <c r="FDA180" s="1"/>
      <c r="FDB180" s="1"/>
      <c r="FDC180" s="1"/>
      <c r="FDD180" s="1"/>
      <c r="FDE180" s="1"/>
      <c r="FDF180" s="1"/>
      <c r="FDG180" s="1"/>
      <c r="FDH180" s="1"/>
      <c r="FDI180" s="1"/>
      <c r="FDJ180" s="1"/>
      <c r="FDK180" s="1"/>
      <c r="FDL180" s="1"/>
      <c r="FDM180" s="1"/>
      <c r="FDN180" s="1"/>
      <c r="FDO180" s="1"/>
      <c r="FDP180" s="1"/>
      <c r="FDQ180" s="1"/>
      <c r="FDR180" s="1"/>
      <c r="FDS180" s="1"/>
      <c r="FDT180" s="1"/>
      <c r="FDU180" s="1"/>
      <c r="FDV180" s="1"/>
      <c r="FDW180" s="1"/>
      <c r="FDX180" s="1"/>
      <c r="FDY180" s="1"/>
      <c r="FDZ180" s="1"/>
      <c r="FEA180" s="1"/>
      <c r="FEB180" s="1"/>
      <c r="FEC180" s="1"/>
      <c r="FED180" s="1"/>
      <c r="FEE180" s="1"/>
      <c r="FEF180" s="1"/>
      <c r="FEG180" s="1"/>
      <c r="FEH180" s="1"/>
      <c r="FEI180" s="1"/>
      <c r="FEJ180" s="1"/>
      <c r="FEK180" s="1"/>
      <c r="FEL180" s="1"/>
      <c r="FEM180" s="1"/>
      <c r="FEN180" s="1"/>
      <c r="FEO180" s="1"/>
      <c r="FEP180" s="1"/>
      <c r="FEQ180" s="1"/>
      <c r="FER180" s="1"/>
      <c r="FES180" s="1"/>
      <c r="FET180" s="1"/>
      <c r="FEU180" s="1"/>
      <c r="FEV180" s="1"/>
      <c r="FEW180" s="1"/>
      <c r="FEX180" s="1"/>
      <c r="FEY180" s="1"/>
      <c r="FEZ180" s="1"/>
      <c r="FFA180" s="1"/>
      <c r="FFB180" s="1"/>
      <c r="FFC180" s="1"/>
      <c r="FFD180" s="1"/>
      <c r="FFE180" s="1"/>
      <c r="FFF180" s="1"/>
      <c r="FFG180" s="1"/>
      <c r="FFH180" s="1"/>
      <c r="FFI180" s="1"/>
      <c r="FFJ180" s="1"/>
      <c r="FFK180" s="1"/>
      <c r="FFL180" s="1"/>
      <c r="FFM180" s="1"/>
      <c r="FFN180" s="1"/>
      <c r="FFO180" s="1"/>
      <c r="FFP180" s="1"/>
      <c r="FFQ180" s="1"/>
      <c r="FFR180" s="1"/>
      <c r="FFS180" s="1"/>
      <c r="FFT180" s="1"/>
      <c r="FFU180" s="1"/>
      <c r="FFV180" s="1"/>
      <c r="FFW180" s="1"/>
      <c r="FFX180" s="1"/>
      <c r="FFY180" s="1"/>
      <c r="FFZ180" s="1"/>
      <c r="FGA180" s="1"/>
      <c r="FGB180" s="1"/>
      <c r="FGC180" s="1"/>
      <c r="FGD180" s="1"/>
      <c r="FGE180" s="1"/>
      <c r="FGF180" s="1"/>
      <c r="FGG180" s="1"/>
      <c r="FGH180" s="1"/>
      <c r="FGI180" s="1"/>
      <c r="FGJ180" s="1"/>
      <c r="FGK180" s="1"/>
      <c r="FGL180" s="1"/>
      <c r="FGM180" s="1"/>
      <c r="FGN180" s="1"/>
      <c r="FGO180" s="1"/>
      <c r="FGP180" s="1"/>
      <c r="FGQ180" s="1"/>
      <c r="FGR180" s="1"/>
      <c r="FGS180" s="1"/>
      <c r="FGT180" s="1"/>
      <c r="FGU180" s="1"/>
      <c r="FGV180" s="1"/>
      <c r="FGW180" s="1"/>
      <c r="FGX180" s="1"/>
      <c r="FGY180" s="1"/>
      <c r="FGZ180" s="1"/>
      <c r="FHA180" s="1"/>
      <c r="FHB180" s="1"/>
      <c r="FHC180" s="1"/>
      <c r="FHD180" s="1"/>
      <c r="FHE180" s="1"/>
      <c r="FHF180" s="1"/>
      <c r="FHG180" s="1"/>
      <c r="FHH180" s="1"/>
      <c r="FHI180" s="1"/>
      <c r="FHJ180" s="1"/>
      <c r="FHK180" s="1"/>
      <c r="FHL180" s="1"/>
      <c r="FHM180" s="1"/>
      <c r="FHN180" s="1"/>
      <c r="FHO180" s="1"/>
      <c r="FHP180" s="1"/>
      <c r="FHQ180" s="1"/>
      <c r="FHR180" s="1"/>
      <c r="FHS180" s="1"/>
      <c r="FHT180" s="1"/>
      <c r="FHU180" s="1"/>
      <c r="FHV180" s="1"/>
      <c r="FHW180" s="1"/>
      <c r="FHX180" s="1"/>
      <c r="FHY180" s="1"/>
      <c r="FHZ180" s="1"/>
      <c r="FIA180" s="1"/>
      <c r="FIB180" s="1"/>
      <c r="FIC180" s="1"/>
      <c r="FID180" s="1"/>
      <c r="FIE180" s="1"/>
      <c r="FIF180" s="1"/>
      <c r="FIG180" s="1"/>
      <c r="FIH180" s="1"/>
      <c r="FII180" s="1"/>
      <c r="FIJ180" s="1"/>
      <c r="FIK180" s="1"/>
      <c r="FIL180" s="1"/>
      <c r="FIM180" s="1"/>
      <c r="FIN180" s="1"/>
      <c r="FIO180" s="1"/>
      <c r="FIP180" s="1"/>
      <c r="FIQ180" s="1"/>
      <c r="FIR180" s="1"/>
      <c r="FIS180" s="1"/>
      <c r="FIT180" s="1"/>
      <c r="FIU180" s="1"/>
      <c r="FIV180" s="1"/>
      <c r="FIW180" s="1"/>
      <c r="FIX180" s="1"/>
      <c r="FIY180" s="1"/>
      <c r="FIZ180" s="1"/>
      <c r="FJA180" s="1"/>
      <c r="FJB180" s="1"/>
      <c r="FJC180" s="1"/>
      <c r="FJD180" s="1"/>
      <c r="FJE180" s="1"/>
      <c r="FJF180" s="1"/>
      <c r="FJG180" s="1"/>
      <c r="FJH180" s="1"/>
      <c r="FJI180" s="1"/>
      <c r="FJJ180" s="1"/>
      <c r="FJK180" s="1"/>
      <c r="FJL180" s="1"/>
      <c r="FJM180" s="1"/>
      <c r="FJN180" s="1"/>
      <c r="FJO180" s="1"/>
      <c r="FJP180" s="1"/>
      <c r="FJQ180" s="1"/>
      <c r="FJR180" s="1"/>
      <c r="FJS180" s="1"/>
      <c r="FJT180" s="1"/>
      <c r="FJU180" s="1"/>
      <c r="FJV180" s="1"/>
      <c r="FJW180" s="1"/>
      <c r="FJX180" s="1"/>
      <c r="FJY180" s="1"/>
      <c r="FJZ180" s="1"/>
      <c r="FKA180" s="1"/>
      <c r="FKB180" s="1"/>
      <c r="FKC180" s="1"/>
      <c r="FKD180" s="1"/>
      <c r="FKE180" s="1"/>
      <c r="FKF180" s="1"/>
      <c r="FKG180" s="1"/>
      <c r="FKH180" s="1"/>
      <c r="FKI180" s="1"/>
      <c r="FKJ180" s="1"/>
      <c r="FKK180" s="1"/>
      <c r="FKL180" s="1"/>
      <c r="FKM180" s="1"/>
      <c r="FKN180" s="1"/>
      <c r="FKO180" s="1"/>
      <c r="FKP180" s="1"/>
      <c r="FKQ180" s="1"/>
      <c r="FKR180" s="1"/>
      <c r="FKS180" s="1"/>
      <c r="FKT180" s="1"/>
      <c r="FKU180" s="1"/>
      <c r="FKV180" s="1"/>
      <c r="FKW180" s="1"/>
      <c r="FKX180" s="1"/>
      <c r="FKY180" s="1"/>
      <c r="FKZ180" s="1"/>
      <c r="FLA180" s="1"/>
      <c r="FLB180" s="1"/>
      <c r="FLC180" s="1"/>
      <c r="FLD180" s="1"/>
      <c r="FLE180" s="1"/>
      <c r="FLF180" s="1"/>
      <c r="FLG180" s="1"/>
      <c r="FLH180" s="1"/>
      <c r="FLI180" s="1"/>
      <c r="FLJ180" s="1"/>
      <c r="FLK180" s="1"/>
      <c r="FLL180" s="1"/>
      <c r="FLM180" s="1"/>
      <c r="FLN180" s="1"/>
      <c r="FLO180" s="1"/>
      <c r="FLP180" s="1"/>
      <c r="FLQ180" s="1"/>
      <c r="FLR180" s="1"/>
      <c r="FLS180" s="1"/>
      <c r="FLT180" s="1"/>
      <c r="FLU180" s="1"/>
      <c r="FLV180" s="1"/>
      <c r="FLW180" s="1"/>
      <c r="FLX180" s="1"/>
      <c r="FLY180" s="1"/>
      <c r="FLZ180" s="1"/>
      <c r="FMA180" s="1"/>
      <c r="FMB180" s="1"/>
      <c r="FMC180" s="1"/>
      <c r="FMD180" s="1"/>
      <c r="FME180" s="1"/>
      <c r="FMF180" s="1"/>
      <c r="FMG180" s="1"/>
      <c r="FMH180" s="1"/>
      <c r="FMI180" s="1"/>
      <c r="FMJ180" s="1"/>
      <c r="FMK180" s="1"/>
      <c r="FML180" s="1"/>
      <c r="FMM180" s="1"/>
      <c r="FMN180" s="1"/>
      <c r="FMO180" s="1"/>
      <c r="FMP180" s="1"/>
      <c r="FMQ180" s="1"/>
      <c r="FMR180" s="1"/>
      <c r="FMS180" s="1"/>
      <c r="FMT180" s="1"/>
      <c r="FMU180" s="1"/>
      <c r="FMV180" s="1"/>
      <c r="FMW180" s="1"/>
      <c r="FMX180" s="1"/>
      <c r="FMY180" s="1"/>
      <c r="FMZ180" s="1"/>
      <c r="FNA180" s="1"/>
      <c r="FNB180" s="1"/>
      <c r="FNC180" s="1"/>
      <c r="FND180" s="1"/>
      <c r="FNE180" s="1"/>
      <c r="FNF180" s="1"/>
      <c r="FNG180" s="1"/>
      <c r="FNH180" s="1"/>
      <c r="FNI180" s="1"/>
      <c r="FNJ180" s="1"/>
      <c r="FNK180" s="1"/>
      <c r="FNL180" s="1"/>
      <c r="FNM180" s="1"/>
      <c r="FNN180" s="1"/>
      <c r="FNO180" s="1"/>
      <c r="FNP180" s="1"/>
      <c r="FNQ180" s="1"/>
      <c r="FNR180" s="1"/>
      <c r="FNS180" s="1"/>
      <c r="FNT180" s="1"/>
      <c r="FNU180" s="1"/>
      <c r="FNV180" s="1"/>
      <c r="FNW180" s="1"/>
      <c r="FNX180" s="1"/>
      <c r="FNY180" s="1"/>
      <c r="FNZ180" s="1"/>
      <c r="FOA180" s="1"/>
      <c r="FOB180" s="1"/>
      <c r="FOC180" s="1"/>
      <c r="FOD180" s="1"/>
      <c r="FOE180" s="1"/>
      <c r="FOF180" s="1"/>
      <c r="FOG180" s="1"/>
      <c r="FOH180" s="1"/>
      <c r="FOI180" s="1"/>
      <c r="FOJ180" s="1"/>
      <c r="FOK180" s="1"/>
      <c r="FOL180" s="1"/>
      <c r="FOM180" s="1"/>
      <c r="FON180" s="1"/>
      <c r="FOO180" s="1"/>
      <c r="FOP180" s="1"/>
      <c r="FOQ180" s="1"/>
      <c r="FOR180" s="1"/>
      <c r="FOS180" s="1"/>
      <c r="FOT180" s="1"/>
      <c r="FOU180" s="1"/>
      <c r="FOV180" s="1"/>
      <c r="FOW180" s="1"/>
      <c r="FOX180" s="1"/>
      <c r="FOY180" s="1"/>
      <c r="FOZ180" s="1"/>
      <c r="FPA180" s="1"/>
      <c r="FPB180" s="1"/>
      <c r="FPC180" s="1"/>
      <c r="FPD180" s="1"/>
      <c r="FPE180" s="1"/>
      <c r="FPF180" s="1"/>
      <c r="FPG180" s="1"/>
      <c r="FPH180" s="1"/>
      <c r="FPI180" s="1"/>
      <c r="FPJ180" s="1"/>
      <c r="FPK180" s="1"/>
      <c r="FPL180" s="1"/>
      <c r="FPM180" s="1"/>
      <c r="FPN180" s="1"/>
      <c r="FPO180" s="1"/>
      <c r="FPP180" s="1"/>
      <c r="FPQ180" s="1"/>
      <c r="FPR180" s="1"/>
      <c r="FPS180" s="1"/>
      <c r="FPT180" s="1"/>
      <c r="FPU180" s="1"/>
      <c r="FPV180" s="1"/>
      <c r="FPW180" s="1"/>
      <c r="FPX180" s="1"/>
      <c r="FPY180" s="1"/>
      <c r="FPZ180" s="1"/>
      <c r="FQA180" s="1"/>
      <c r="FQB180" s="1"/>
      <c r="FQC180" s="1"/>
      <c r="FQD180" s="1"/>
      <c r="FQE180" s="1"/>
      <c r="FQF180" s="1"/>
      <c r="FQG180" s="1"/>
      <c r="FQH180" s="1"/>
      <c r="FQI180" s="1"/>
      <c r="FQJ180" s="1"/>
      <c r="FQK180" s="1"/>
      <c r="FQL180" s="1"/>
      <c r="FQM180" s="1"/>
      <c r="FQN180" s="1"/>
      <c r="FQO180" s="1"/>
      <c r="FQP180" s="1"/>
      <c r="FQQ180" s="1"/>
      <c r="FQR180" s="1"/>
      <c r="FQS180" s="1"/>
      <c r="FQT180" s="1"/>
      <c r="FQU180" s="1"/>
      <c r="FQV180" s="1"/>
      <c r="FQW180" s="1"/>
      <c r="FQX180" s="1"/>
      <c r="FQY180" s="1"/>
      <c r="FQZ180" s="1"/>
      <c r="FRA180" s="1"/>
      <c r="FRB180" s="1"/>
      <c r="FRC180" s="1"/>
      <c r="FRD180" s="1"/>
      <c r="FRE180" s="1"/>
      <c r="FRF180" s="1"/>
      <c r="FRG180" s="1"/>
      <c r="FRH180" s="1"/>
      <c r="FRI180" s="1"/>
      <c r="FRJ180" s="1"/>
      <c r="FRK180" s="1"/>
      <c r="FRL180" s="1"/>
      <c r="FRM180" s="1"/>
      <c r="FRN180" s="1"/>
      <c r="FRO180" s="1"/>
      <c r="FRP180" s="1"/>
      <c r="FRQ180" s="1"/>
      <c r="FRR180" s="1"/>
      <c r="FRS180" s="1"/>
      <c r="FRT180" s="1"/>
      <c r="FRU180" s="1"/>
      <c r="FRV180" s="1"/>
      <c r="FRW180" s="1"/>
      <c r="FRX180" s="1"/>
      <c r="FRY180" s="1"/>
      <c r="FRZ180" s="1"/>
      <c r="FSA180" s="1"/>
      <c r="FSB180" s="1"/>
      <c r="FSC180" s="1"/>
      <c r="FSD180" s="1"/>
      <c r="FSE180" s="1"/>
      <c r="FSF180" s="1"/>
      <c r="FSG180" s="1"/>
      <c r="FSH180" s="1"/>
      <c r="FSI180" s="1"/>
      <c r="FSJ180" s="1"/>
      <c r="FSK180" s="1"/>
      <c r="FSL180" s="1"/>
      <c r="FSM180" s="1"/>
      <c r="FSN180" s="1"/>
      <c r="FSO180" s="1"/>
      <c r="FSP180" s="1"/>
      <c r="FSQ180" s="1"/>
      <c r="FSR180" s="1"/>
      <c r="FSS180" s="1"/>
      <c r="FST180" s="1"/>
      <c r="FSU180" s="1"/>
      <c r="FSV180" s="1"/>
      <c r="FSW180" s="1"/>
      <c r="FSX180" s="1"/>
      <c r="FSY180" s="1"/>
      <c r="FSZ180" s="1"/>
      <c r="FTA180" s="1"/>
      <c r="FTB180" s="1"/>
      <c r="FTC180" s="1"/>
      <c r="FTD180" s="1"/>
      <c r="FTE180" s="1"/>
      <c r="FTF180" s="1"/>
      <c r="FTG180" s="1"/>
      <c r="FTH180" s="1"/>
      <c r="FTI180" s="1"/>
      <c r="FTJ180" s="1"/>
      <c r="FTK180" s="1"/>
      <c r="FTL180" s="1"/>
      <c r="FTM180" s="1"/>
      <c r="FTN180" s="1"/>
      <c r="FTO180" s="1"/>
      <c r="FTP180" s="1"/>
      <c r="FTQ180" s="1"/>
      <c r="FTR180" s="1"/>
      <c r="FTS180" s="1"/>
      <c r="FTT180" s="1"/>
      <c r="FTU180" s="1"/>
      <c r="FTV180" s="1"/>
      <c r="FTW180" s="1"/>
      <c r="FTX180" s="1"/>
      <c r="FTY180" s="1"/>
      <c r="FTZ180" s="1"/>
      <c r="FUA180" s="1"/>
      <c r="FUB180" s="1"/>
      <c r="FUC180" s="1"/>
      <c r="FUD180" s="1"/>
      <c r="FUE180" s="1"/>
      <c r="FUF180" s="1"/>
      <c r="FUG180" s="1"/>
      <c r="FUH180" s="1"/>
      <c r="FUI180" s="1"/>
      <c r="FUJ180" s="1"/>
      <c r="FUK180" s="1"/>
      <c r="FUL180" s="1"/>
      <c r="FUM180" s="1"/>
      <c r="FUN180" s="1"/>
      <c r="FUO180" s="1"/>
      <c r="FUP180" s="1"/>
      <c r="FUQ180" s="1"/>
      <c r="FUR180" s="1"/>
      <c r="FUS180" s="1"/>
      <c r="FUT180" s="1"/>
      <c r="FUU180" s="1"/>
      <c r="FUV180" s="1"/>
      <c r="FUW180" s="1"/>
      <c r="FUX180" s="1"/>
      <c r="FUY180" s="1"/>
      <c r="FUZ180" s="1"/>
      <c r="FVA180" s="1"/>
      <c r="FVB180" s="1"/>
      <c r="FVC180" s="1"/>
      <c r="FVD180" s="1"/>
      <c r="FVE180" s="1"/>
      <c r="FVF180" s="1"/>
      <c r="FVG180" s="1"/>
      <c r="FVH180" s="1"/>
      <c r="FVI180" s="1"/>
      <c r="FVJ180" s="1"/>
      <c r="FVK180" s="1"/>
      <c r="FVL180" s="1"/>
      <c r="FVM180" s="1"/>
      <c r="FVN180" s="1"/>
      <c r="FVO180" s="1"/>
      <c r="FVP180" s="1"/>
      <c r="FVQ180" s="1"/>
      <c r="FVR180" s="1"/>
      <c r="FVS180" s="1"/>
      <c r="FVT180" s="1"/>
      <c r="FVU180" s="1"/>
      <c r="FVV180" s="1"/>
      <c r="FVW180" s="1"/>
      <c r="FVX180" s="1"/>
      <c r="FVY180" s="1"/>
      <c r="FVZ180" s="1"/>
      <c r="FWA180" s="1"/>
      <c r="FWB180" s="1"/>
      <c r="FWC180" s="1"/>
      <c r="FWD180" s="1"/>
      <c r="FWE180" s="1"/>
      <c r="FWF180" s="1"/>
      <c r="FWG180" s="1"/>
      <c r="FWH180" s="1"/>
      <c r="FWI180" s="1"/>
      <c r="FWJ180" s="1"/>
      <c r="FWK180" s="1"/>
      <c r="FWL180" s="1"/>
      <c r="FWM180" s="1"/>
      <c r="FWN180" s="1"/>
      <c r="FWO180" s="1"/>
      <c r="FWP180" s="1"/>
      <c r="FWQ180" s="1"/>
      <c r="FWR180" s="1"/>
      <c r="FWS180" s="1"/>
      <c r="FWT180" s="1"/>
      <c r="FWU180" s="1"/>
      <c r="FWV180" s="1"/>
      <c r="FWW180" s="1"/>
      <c r="FWX180" s="1"/>
      <c r="FWY180" s="1"/>
      <c r="FWZ180" s="1"/>
      <c r="FXA180" s="1"/>
      <c r="FXB180" s="1"/>
      <c r="FXC180" s="1"/>
      <c r="FXD180" s="1"/>
      <c r="FXE180" s="1"/>
      <c r="FXF180" s="1"/>
      <c r="FXG180" s="1"/>
      <c r="FXH180" s="1"/>
      <c r="FXI180" s="1"/>
      <c r="FXJ180" s="1"/>
      <c r="FXK180" s="1"/>
      <c r="FXL180" s="1"/>
      <c r="FXM180" s="1"/>
      <c r="FXN180" s="1"/>
      <c r="FXO180" s="1"/>
      <c r="FXP180" s="1"/>
      <c r="FXQ180" s="1"/>
      <c r="FXR180" s="1"/>
      <c r="FXS180" s="1"/>
      <c r="FXT180" s="1"/>
      <c r="FXU180" s="1"/>
      <c r="FXV180" s="1"/>
      <c r="FXW180" s="1"/>
      <c r="FXX180" s="1"/>
      <c r="FXY180" s="1"/>
      <c r="FXZ180" s="1"/>
      <c r="FYA180" s="1"/>
      <c r="FYB180" s="1"/>
      <c r="FYC180" s="1"/>
      <c r="FYD180" s="1"/>
      <c r="FYE180" s="1"/>
      <c r="FYF180" s="1"/>
      <c r="FYG180" s="1"/>
      <c r="FYH180" s="1"/>
      <c r="FYI180" s="1"/>
      <c r="FYJ180" s="1"/>
      <c r="FYK180" s="1"/>
      <c r="FYL180" s="1"/>
      <c r="FYM180" s="1"/>
      <c r="FYN180" s="1"/>
      <c r="FYO180" s="1"/>
      <c r="FYP180" s="1"/>
      <c r="FYQ180" s="1"/>
      <c r="FYR180" s="1"/>
      <c r="FYS180" s="1"/>
      <c r="FYT180" s="1"/>
      <c r="FYU180" s="1"/>
      <c r="FYV180" s="1"/>
      <c r="FYW180" s="1"/>
      <c r="FYX180" s="1"/>
      <c r="FYY180" s="1"/>
      <c r="FYZ180" s="1"/>
      <c r="FZA180" s="1"/>
      <c r="FZB180" s="1"/>
      <c r="FZC180" s="1"/>
      <c r="FZD180" s="1"/>
      <c r="FZE180" s="1"/>
      <c r="FZF180" s="1"/>
      <c r="FZG180" s="1"/>
      <c r="FZH180" s="1"/>
      <c r="FZI180" s="1"/>
      <c r="FZJ180" s="1"/>
      <c r="FZK180" s="1"/>
      <c r="FZL180" s="1"/>
      <c r="FZM180" s="1"/>
      <c r="FZN180" s="1"/>
      <c r="FZO180" s="1"/>
      <c r="FZP180" s="1"/>
      <c r="FZQ180" s="1"/>
      <c r="FZR180" s="1"/>
      <c r="FZS180" s="1"/>
      <c r="FZT180" s="1"/>
      <c r="FZU180" s="1"/>
      <c r="FZV180" s="1"/>
      <c r="FZW180" s="1"/>
      <c r="FZX180" s="1"/>
      <c r="FZY180" s="1"/>
      <c r="FZZ180" s="1"/>
      <c r="GAA180" s="1"/>
      <c r="GAB180" s="1"/>
      <c r="GAC180" s="1"/>
      <c r="GAD180" s="1"/>
      <c r="GAE180" s="1"/>
      <c r="GAF180" s="1"/>
      <c r="GAG180" s="1"/>
      <c r="GAH180" s="1"/>
      <c r="GAI180" s="1"/>
      <c r="GAJ180" s="1"/>
      <c r="GAK180" s="1"/>
      <c r="GAL180" s="1"/>
      <c r="GAM180" s="1"/>
      <c r="GAN180" s="1"/>
      <c r="GAO180" s="1"/>
      <c r="GAP180" s="1"/>
      <c r="GAQ180" s="1"/>
      <c r="GAR180" s="1"/>
      <c r="GAS180" s="1"/>
      <c r="GAT180" s="1"/>
      <c r="GAU180" s="1"/>
      <c r="GAV180" s="1"/>
      <c r="GAW180" s="1"/>
      <c r="GAX180" s="1"/>
      <c r="GAY180" s="1"/>
      <c r="GAZ180" s="1"/>
      <c r="GBA180" s="1"/>
      <c r="GBB180" s="1"/>
      <c r="GBC180" s="1"/>
      <c r="GBD180" s="1"/>
      <c r="GBE180" s="1"/>
      <c r="GBF180" s="1"/>
      <c r="GBG180" s="1"/>
      <c r="GBH180" s="1"/>
      <c r="GBI180" s="1"/>
      <c r="GBJ180" s="1"/>
      <c r="GBK180" s="1"/>
      <c r="GBL180" s="1"/>
      <c r="GBM180" s="1"/>
      <c r="GBN180" s="1"/>
      <c r="GBO180" s="1"/>
      <c r="GBP180" s="1"/>
      <c r="GBQ180" s="1"/>
      <c r="GBR180" s="1"/>
      <c r="GBS180" s="1"/>
      <c r="GBT180" s="1"/>
      <c r="GBU180" s="1"/>
      <c r="GBV180" s="1"/>
      <c r="GBW180" s="1"/>
      <c r="GBX180" s="1"/>
      <c r="GBY180" s="1"/>
      <c r="GBZ180" s="1"/>
      <c r="GCA180" s="1"/>
      <c r="GCB180" s="1"/>
      <c r="GCC180" s="1"/>
      <c r="GCD180" s="1"/>
      <c r="GCE180" s="1"/>
      <c r="GCF180" s="1"/>
      <c r="GCG180" s="1"/>
      <c r="GCH180" s="1"/>
      <c r="GCI180" s="1"/>
      <c r="GCJ180" s="1"/>
      <c r="GCK180" s="1"/>
      <c r="GCL180" s="1"/>
      <c r="GCM180" s="1"/>
      <c r="GCN180" s="1"/>
      <c r="GCO180" s="1"/>
      <c r="GCP180" s="1"/>
      <c r="GCQ180" s="1"/>
      <c r="GCR180" s="1"/>
      <c r="GCS180" s="1"/>
      <c r="GCT180" s="1"/>
      <c r="GCU180" s="1"/>
      <c r="GCV180" s="1"/>
      <c r="GCW180" s="1"/>
      <c r="GCX180" s="1"/>
      <c r="GCY180" s="1"/>
      <c r="GCZ180" s="1"/>
      <c r="GDA180" s="1"/>
      <c r="GDB180" s="1"/>
      <c r="GDC180" s="1"/>
      <c r="GDD180" s="1"/>
      <c r="GDE180" s="1"/>
      <c r="GDF180" s="1"/>
      <c r="GDG180" s="1"/>
      <c r="GDH180" s="1"/>
      <c r="GDI180" s="1"/>
      <c r="GDJ180" s="1"/>
      <c r="GDK180" s="1"/>
      <c r="GDL180" s="1"/>
      <c r="GDM180" s="1"/>
      <c r="GDN180" s="1"/>
      <c r="GDO180" s="1"/>
      <c r="GDP180" s="1"/>
      <c r="GDQ180" s="1"/>
      <c r="GDR180" s="1"/>
      <c r="GDS180" s="1"/>
      <c r="GDT180" s="1"/>
      <c r="GDU180" s="1"/>
      <c r="GDV180" s="1"/>
      <c r="GDW180" s="1"/>
      <c r="GDX180" s="1"/>
      <c r="GDY180" s="1"/>
      <c r="GDZ180" s="1"/>
      <c r="GEA180" s="1"/>
      <c r="GEB180" s="1"/>
      <c r="GEC180" s="1"/>
      <c r="GED180" s="1"/>
      <c r="GEE180" s="1"/>
      <c r="GEF180" s="1"/>
      <c r="GEG180" s="1"/>
      <c r="GEH180" s="1"/>
      <c r="GEI180" s="1"/>
      <c r="GEJ180" s="1"/>
      <c r="GEK180" s="1"/>
      <c r="GEL180" s="1"/>
      <c r="GEM180" s="1"/>
      <c r="GEN180" s="1"/>
      <c r="GEO180" s="1"/>
      <c r="GEP180" s="1"/>
      <c r="GEQ180" s="1"/>
      <c r="GER180" s="1"/>
      <c r="GES180" s="1"/>
      <c r="GET180" s="1"/>
      <c r="GEU180" s="1"/>
      <c r="GEV180" s="1"/>
      <c r="GEW180" s="1"/>
      <c r="GEX180" s="1"/>
      <c r="GEY180" s="1"/>
      <c r="GEZ180" s="1"/>
      <c r="GFA180" s="1"/>
      <c r="GFB180" s="1"/>
      <c r="GFC180" s="1"/>
      <c r="GFD180" s="1"/>
      <c r="GFE180" s="1"/>
      <c r="GFF180" s="1"/>
      <c r="GFG180" s="1"/>
      <c r="GFH180" s="1"/>
      <c r="GFI180" s="1"/>
      <c r="GFJ180" s="1"/>
      <c r="GFK180" s="1"/>
      <c r="GFL180" s="1"/>
      <c r="GFM180" s="1"/>
      <c r="GFN180" s="1"/>
      <c r="GFO180" s="1"/>
      <c r="GFP180" s="1"/>
      <c r="GFQ180" s="1"/>
      <c r="GFR180" s="1"/>
      <c r="GFS180" s="1"/>
      <c r="GFT180" s="1"/>
      <c r="GFU180" s="1"/>
      <c r="GFV180" s="1"/>
      <c r="GFW180" s="1"/>
      <c r="GFX180" s="1"/>
      <c r="GFY180" s="1"/>
      <c r="GFZ180" s="1"/>
      <c r="GGA180" s="1"/>
      <c r="GGB180" s="1"/>
      <c r="GGC180" s="1"/>
      <c r="GGD180" s="1"/>
      <c r="GGE180" s="1"/>
      <c r="GGF180" s="1"/>
      <c r="GGG180" s="1"/>
      <c r="GGH180" s="1"/>
      <c r="GGI180" s="1"/>
      <c r="GGJ180" s="1"/>
      <c r="GGK180" s="1"/>
      <c r="GGL180" s="1"/>
      <c r="GGM180" s="1"/>
      <c r="GGN180" s="1"/>
      <c r="GGO180" s="1"/>
      <c r="GGP180" s="1"/>
      <c r="GGQ180" s="1"/>
      <c r="GGR180" s="1"/>
      <c r="GGS180" s="1"/>
      <c r="GGT180" s="1"/>
      <c r="GGU180" s="1"/>
      <c r="GGV180" s="1"/>
      <c r="GGW180" s="1"/>
      <c r="GGX180" s="1"/>
      <c r="GGY180" s="1"/>
      <c r="GGZ180" s="1"/>
      <c r="GHA180" s="1"/>
      <c r="GHB180" s="1"/>
      <c r="GHC180" s="1"/>
      <c r="GHD180" s="1"/>
      <c r="GHE180" s="1"/>
      <c r="GHF180" s="1"/>
      <c r="GHG180" s="1"/>
      <c r="GHH180" s="1"/>
      <c r="GHI180" s="1"/>
      <c r="GHJ180" s="1"/>
      <c r="GHK180" s="1"/>
      <c r="GHL180" s="1"/>
      <c r="GHM180" s="1"/>
      <c r="GHN180" s="1"/>
      <c r="GHO180" s="1"/>
      <c r="GHP180" s="1"/>
      <c r="GHQ180" s="1"/>
      <c r="GHR180" s="1"/>
      <c r="GHS180" s="1"/>
      <c r="GHT180" s="1"/>
      <c r="GHU180" s="1"/>
      <c r="GHV180" s="1"/>
      <c r="GHW180" s="1"/>
      <c r="GHX180" s="1"/>
      <c r="GHY180" s="1"/>
      <c r="GHZ180" s="1"/>
      <c r="GIA180" s="1"/>
      <c r="GIB180" s="1"/>
      <c r="GIC180" s="1"/>
      <c r="GID180" s="1"/>
      <c r="GIE180" s="1"/>
      <c r="GIF180" s="1"/>
      <c r="GIG180" s="1"/>
      <c r="GIH180" s="1"/>
      <c r="GII180" s="1"/>
      <c r="GIJ180" s="1"/>
      <c r="GIK180" s="1"/>
      <c r="GIL180" s="1"/>
      <c r="GIM180" s="1"/>
      <c r="GIN180" s="1"/>
      <c r="GIO180" s="1"/>
      <c r="GIP180" s="1"/>
      <c r="GIQ180" s="1"/>
      <c r="GIR180" s="1"/>
      <c r="GIS180" s="1"/>
      <c r="GIT180" s="1"/>
      <c r="GIU180" s="1"/>
      <c r="GIV180" s="1"/>
      <c r="GIW180" s="1"/>
      <c r="GIX180" s="1"/>
      <c r="GIY180" s="1"/>
      <c r="GIZ180" s="1"/>
      <c r="GJA180" s="1"/>
      <c r="GJB180" s="1"/>
      <c r="GJC180" s="1"/>
      <c r="GJD180" s="1"/>
      <c r="GJE180" s="1"/>
      <c r="GJF180" s="1"/>
      <c r="GJG180" s="1"/>
      <c r="GJH180" s="1"/>
      <c r="GJI180" s="1"/>
      <c r="GJJ180" s="1"/>
      <c r="GJK180" s="1"/>
      <c r="GJL180" s="1"/>
      <c r="GJM180" s="1"/>
      <c r="GJN180" s="1"/>
      <c r="GJO180" s="1"/>
      <c r="GJP180" s="1"/>
      <c r="GJQ180" s="1"/>
      <c r="GJR180" s="1"/>
      <c r="GJS180" s="1"/>
      <c r="GJT180" s="1"/>
      <c r="GJU180" s="1"/>
      <c r="GJV180" s="1"/>
      <c r="GJW180" s="1"/>
      <c r="GJX180" s="1"/>
      <c r="GJY180" s="1"/>
      <c r="GJZ180" s="1"/>
      <c r="GKA180" s="1"/>
      <c r="GKB180" s="1"/>
      <c r="GKC180" s="1"/>
      <c r="GKD180" s="1"/>
      <c r="GKE180" s="1"/>
      <c r="GKF180" s="1"/>
      <c r="GKG180" s="1"/>
      <c r="GKH180" s="1"/>
      <c r="GKI180" s="1"/>
      <c r="GKJ180" s="1"/>
      <c r="GKK180" s="1"/>
      <c r="GKL180" s="1"/>
      <c r="GKM180" s="1"/>
      <c r="GKN180" s="1"/>
      <c r="GKO180" s="1"/>
      <c r="GKP180" s="1"/>
      <c r="GKQ180" s="1"/>
      <c r="GKR180" s="1"/>
      <c r="GKS180" s="1"/>
      <c r="GKT180" s="1"/>
      <c r="GKU180" s="1"/>
      <c r="GKV180" s="1"/>
      <c r="GKW180" s="1"/>
      <c r="GKX180" s="1"/>
      <c r="GKY180" s="1"/>
      <c r="GKZ180" s="1"/>
      <c r="GLA180" s="1"/>
      <c r="GLB180" s="1"/>
      <c r="GLC180" s="1"/>
      <c r="GLD180" s="1"/>
      <c r="GLE180" s="1"/>
      <c r="GLF180" s="1"/>
      <c r="GLG180" s="1"/>
      <c r="GLH180" s="1"/>
      <c r="GLI180" s="1"/>
      <c r="GLJ180" s="1"/>
      <c r="GLK180" s="1"/>
      <c r="GLL180" s="1"/>
      <c r="GLM180" s="1"/>
      <c r="GLN180" s="1"/>
      <c r="GLO180" s="1"/>
      <c r="GLP180" s="1"/>
      <c r="GLQ180" s="1"/>
      <c r="GLR180" s="1"/>
      <c r="GLS180" s="1"/>
      <c r="GLT180" s="1"/>
      <c r="GLU180" s="1"/>
      <c r="GLV180" s="1"/>
      <c r="GLW180" s="1"/>
      <c r="GLX180" s="1"/>
      <c r="GLY180" s="1"/>
      <c r="GLZ180" s="1"/>
      <c r="GMA180" s="1"/>
      <c r="GMB180" s="1"/>
      <c r="GMC180" s="1"/>
      <c r="GMD180" s="1"/>
      <c r="GME180" s="1"/>
      <c r="GMF180" s="1"/>
      <c r="GMG180" s="1"/>
      <c r="GMH180" s="1"/>
      <c r="GMI180" s="1"/>
      <c r="GMJ180" s="1"/>
      <c r="GMK180" s="1"/>
      <c r="GML180" s="1"/>
      <c r="GMM180" s="1"/>
      <c r="GMN180" s="1"/>
      <c r="GMO180" s="1"/>
      <c r="GMP180" s="1"/>
      <c r="GMQ180" s="1"/>
      <c r="GMR180" s="1"/>
      <c r="GMS180" s="1"/>
      <c r="GMT180" s="1"/>
      <c r="GMU180" s="1"/>
      <c r="GMV180" s="1"/>
      <c r="GMW180" s="1"/>
      <c r="GMX180" s="1"/>
      <c r="GMY180" s="1"/>
      <c r="GMZ180" s="1"/>
      <c r="GNA180" s="1"/>
      <c r="GNB180" s="1"/>
      <c r="GNC180" s="1"/>
      <c r="GND180" s="1"/>
      <c r="GNE180" s="1"/>
      <c r="GNF180" s="1"/>
      <c r="GNG180" s="1"/>
      <c r="GNH180" s="1"/>
      <c r="GNI180" s="1"/>
      <c r="GNJ180" s="1"/>
      <c r="GNK180" s="1"/>
      <c r="GNL180" s="1"/>
      <c r="GNM180" s="1"/>
      <c r="GNN180" s="1"/>
      <c r="GNO180" s="1"/>
      <c r="GNP180" s="1"/>
      <c r="GNQ180" s="1"/>
      <c r="GNR180" s="1"/>
      <c r="GNS180" s="1"/>
      <c r="GNT180" s="1"/>
      <c r="GNU180" s="1"/>
      <c r="GNV180" s="1"/>
      <c r="GNW180" s="1"/>
      <c r="GNX180" s="1"/>
      <c r="GNY180" s="1"/>
      <c r="GNZ180" s="1"/>
      <c r="GOA180" s="1"/>
      <c r="GOB180" s="1"/>
      <c r="GOC180" s="1"/>
      <c r="GOD180" s="1"/>
      <c r="GOE180" s="1"/>
      <c r="GOF180" s="1"/>
      <c r="GOG180" s="1"/>
      <c r="GOH180" s="1"/>
      <c r="GOI180" s="1"/>
      <c r="GOJ180" s="1"/>
      <c r="GOK180" s="1"/>
      <c r="GOL180" s="1"/>
      <c r="GOM180" s="1"/>
      <c r="GON180" s="1"/>
      <c r="GOO180" s="1"/>
      <c r="GOP180" s="1"/>
      <c r="GOQ180" s="1"/>
      <c r="GOR180" s="1"/>
      <c r="GOS180" s="1"/>
      <c r="GOT180" s="1"/>
      <c r="GOU180" s="1"/>
      <c r="GOV180" s="1"/>
      <c r="GOW180" s="1"/>
      <c r="GOX180" s="1"/>
      <c r="GOY180" s="1"/>
      <c r="GOZ180" s="1"/>
      <c r="GPA180" s="1"/>
      <c r="GPB180" s="1"/>
      <c r="GPC180" s="1"/>
      <c r="GPD180" s="1"/>
      <c r="GPE180" s="1"/>
      <c r="GPF180" s="1"/>
      <c r="GPG180" s="1"/>
      <c r="GPH180" s="1"/>
      <c r="GPI180" s="1"/>
      <c r="GPJ180" s="1"/>
      <c r="GPK180" s="1"/>
      <c r="GPL180" s="1"/>
      <c r="GPM180" s="1"/>
      <c r="GPN180" s="1"/>
      <c r="GPO180" s="1"/>
      <c r="GPP180" s="1"/>
      <c r="GPQ180" s="1"/>
      <c r="GPR180" s="1"/>
      <c r="GPS180" s="1"/>
      <c r="GPT180" s="1"/>
      <c r="GPU180" s="1"/>
      <c r="GPV180" s="1"/>
      <c r="GPW180" s="1"/>
      <c r="GPX180" s="1"/>
      <c r="GPY180" s="1"/>
      <c r="GPZ180" s="1"/>
      <c r="GQA180" s="1"/>
      <c r="GQB180" s="1"/>
      <c r="GQC180" s="1"/>
      <c r="GQD180" s="1"/>
      <c r="GQE180" s="1"/>
      <c r="GQF180" s="1"/>
      <c r="GQG180" s="1"/>
      <c r="GQH180" s="1"/>
      <c r="GQI180" s="1"/>
      <c r="GQJ180" s="1"/>
      <c r="GQK180" s="1"/>
      <c r="GQL180" s="1"/>
      <c r="GQM180" s="1"/>
      <c r="GQN180" s="1"/>
      <c r="GQO180" s="1"/>
      <c r="GQP180" s="1"/>
      <c r="GQQ180" s="1"/>
      <c r="GQR180" s="1"/>
      <c r="GQS180" s="1"/>
      <c r="GQT180" s="1"/>
      <c r="GQU180" s="1"/>
      <c r="GQV180" s="1"/>
      <c r="GQW180" s="1"/>
      <c r="GQX180" s="1"/>
      <c r="GQY180" s="1"/>
      <c r="GQZ180" s="1"/>
      <c r="GRA180" s="1"/>
      <c r="GRB180" s="1"/>
      <c r="GRC180" s="1"/>
      <c r="GRD180" s="1"/>
      <c r="GRE180" s="1"/>
      <c r="GRF180" s="1"/>
      <c r="GRG180" s="1"/>
      <c r="GRH180" s="1"/>
      <c r="GRI180" s="1"/>
      <c r="GRJ180" s="1"/>
      <c r="GRK180" s="1"/>
      <c r="GRL180" s="1"/>
      <c r="GRM180" s="1"/>
      <c r="GRN180" s="1"/>
      <c r="GRO180" s="1"/>
      <c r="GRP180" s="1"/>
      <c r="GRQ180" s="1"/>
      <c r="GRR180" s="1"/>
      <c r="GRS180" s="1"/>
      <c r="GRT180" s="1"/>
      <c r="GRU180" s="1"/>
      <c r="GRV180" s="1"/>
      <c r="GRW180" s="1"/>
      <c r="GRX180" s="1"/>
      <c r="GRY180" s="1"/>
      <c r="GRZ180" s="1"/>
      <c r="GSA180" s="1"/>
      <c r="GSB180" s="1"/>
      <c r="GSC180" s="1"/>
      <c r="GSD180" s="1"/>
      <c r="GSE180" s="1"/>
      <c r="GSF180" s="1"/>
      <c r="GSG180" s="1"/>
      <c r="GSH180" s="1"/>
      <c r="GSI180" s="1"/>
      <c r="GSJ180" s="1"/>
      <c r="GSK180" s="1"/>
      <c r="GSL180" s="1"/>
      <c r="GSM180" s="1"/>
      <c r="GSN180" s="1"/>
      <c r="GSO180" s="1"/>
      <c r="GSP180" s="1"/>
      <c r="GSQ180" s="1"/>
      <c r="GSR180" s="1"/>
      <c r="GSS180" s="1"/>
      <c r="GST180" s="1"/>
      <c r="GSU180" s="1"/>
      <c r="GSV180" s="1"/>
      <c r="GSW180" s="1"/>
      <c r="GSX180" s="1"/>
      <c r="GSY180" s="1"/>
      <c r="GSZ180" s="1"/>
      <c r="GTA180" s="1"/>
      <c r="GTB180" s="1"/>
      <c r="GTC180" s="1"/>
      <c r="GTD180" s="1"/>
      <c r="GTE180" s="1"/>
      <c r="GTF180" s="1"/>
      <c r="GTG180" s="1"/>
      <c r="GTH180" s="1"/>
      <c r="GTI180" s="1"/>
      <c r="GTJ180" s="1"/>
      <c r="GTK180" s="1"/>
      <c r="GTL180" s="1"/>
      <c r="GTM180" s="1"/>
      <c r="GTN180" s="1"/>
      <c r="GTO180" s="1"/>
      <c r="GTP180" s="1"/>
      <c r="GTQ180" s="1"/>
      <c r="GTR180" s="1"/>
      <c r="GTS180" s="1"/>
      <c r="GTT180" s="1"/>
      <c r="GTU180" s="1"/>
      <c r="GTV180" s="1"/>
      <c r="GTW180" s="1"/>
      <c r="GTX180" s="1"/>
      <c r="GTY180" s="1"/>
      <c r="GTZ180" s="1"/>
      <c r="GUA180" s="1"/>
      <c r="GUB180" s="1"/>
      <c r="GUC180" s="1"/>
      <c r="GUD180" s="1"/>
      <c r="GUE180" s="1"/>
      <c r="GUF180" s="1"/>
      <c r="GUG180" s="1"/>
      <c r="GUH180" s="1"/>
      <c r="GUI180" s="1"/>
      <c r="GUJ180" s="1"/>
      <c r="GUK180" s="1"/>
      <c r="GUL180" s="1"/>
      <c r="GUM180" s="1"/>
      <c r="GUN180" s="1"/>
      <c r="GUO180" s="1"/>
      <c r="GUP180" s="1"/>
      <c r="GUQ180" s="1"/>
      <c r="GUR180" s="1"/>
      <c r="GUS180" s="1"/>
      <c r="GUT180" s="1"/>
      <c r="GUU180" s="1"/>
      <c r="GUV180" s="1"/>
      <c r="GUW180" s="1"/>
      <c r="GUX180" s="1"/>
      <c r="GUY180" s="1"/>
      <c r="GUZ180" s="1"/>
      <c r="GVA180" s="1"/>
      <c r="GVB180" s="1"/>
      <c r="GVC180" s="1"/>
      <c r="GVD180" s="1"/>
      <c r="GVE180" s="1"/>
      <c r="GVF180" s="1"/>
      <c r="GVG180" s="1"/>
      <c r="GVH180" s="1"/>
      <c r="GVI180" s="1"/>
      <c r="GVJ180" s="1"/>
      <c r="GVK180" s="1"/>
      <c r="GVL180" s="1"/>
      <c r="GVM180" s="1"/>
      <c r="GVN180" s="1"/>
      <c r="GVO180" s="1"/>
      <c r="GVP180" s="1"/>
      <c r="GVQ180" s="1"/>
      <c r="GVR180" s="1"/>
      <c r="GVS180" s="1"/>
      <c r="GVT180" s="1"/>
      <c r="GVU180" s="1"/>
      <c r="GVV180" s="1"/>
      <c r="GVW180" s="1"/>
      <c r="GVX180" s="1"/>
      <c r="GVY180" s="1"/>
      <c r="GVZ180" s="1"/>
      <c r="GWA180" s="1"/>
      <c r="GWB180" s="1"/>
      <c r="GWC180" s="1"/>
      <c r="GWD180" s="1"/>
      <c r="GWE180" s="1"/>
      <c r="GWF180" s="1"/>
      <c r="GWG180" s="1"/>
      <c r="GWH180" s="1"/>
      <c r="GWI180" s="1"/>
      <c r="GWJ180" s="1"/>
      <c r="GWK180" s="1"/>
      <c r="GWL180" s="1"/>
      <c r="GWM180" s="1"/>
      <c r="GWN180" s="1"/>
      <c r="GWO180" s="1"/>
      <c r="GWP180" s="1"/>
      <c r="GWQ180" s="1"/>
      <c r="GWR180" s="1"/>
      <c r="GWS180" s="1"/>
      <c r="GWT180" s="1"/>
      <c r="GWU180" s="1"/>
      <c r="GWV180" s="1"/>
      <c r="GWW180" s="1"/>
      <c r="GWX180" s="1"/>
      <c r="GWY180" s="1"/>
      <c r="GWZ180" s="1"/>
      <c r="GXA180" s="1"/>
      <c r="GXB180" s="1"/>
      <c r="GXC180" s="1"/>
      <c r="GXD180" s="1"/>
      <c r="GXE180" s="1"/>
      <c r="GXF180" s="1"/>
      <c r="GXG180" s="1"/>
      <c r="GXH180" s="1"/>
      <c r="GXI180" s="1"/>
      <c r="GXJ180" s="1"/>
      <c r="GXK180" s="1"/>
      <c r="GXL180" s="1"/>
      <c r="GXM180" s="1"/>
      <c r="GXN180" s="1"/>
      <c r="GXO180" s="1"/>
      <c r="GXP180" s="1"/>
      <c r="GXQ180" s="1"/>
      <c r="GXR180" s="1"/>
      <c r="GXS180" s="1"/>
      <c r="GXT180" s="1"/>
      <c r="GXU180" s="1"/>
      <c r="GXV180" s="1"/>
      <c r="GXW180" s="1"/>
      <c r="GXX180" s="1"/>
      <c r="GXY180" s="1"/>
      <c r="GXZ180" s="1"/>
      <c r="GYA180" s="1"/>
      <c r="GYB180" s="1"/>
      <c r="GYC180" s="1"/>
      <c r="GYD180" s="1"/>
      <c r="GYE180" s="1"/>
      <c r="GYF180" s="1"/>
      <c r="GYG180" s="1"/>
      <c r="GYH180" s="1"/>
      <c r="GYI180" s="1"/>
      <c r="GYJ180" s="1"/>
      <c r="GYK180" s="1"/>
      <c r="GYL180" s="1"/>
      <c r="GYM180" s="1"/>
      <c r="GYN180" s="1"/>
      <c r="GYO180" s="1"/>
      <c r="GYP180" s="1"/>
      <c r="GYQ180" s="1"/>
      <c r="GYR180" s="1"/>
      <c r="GYS180" s="1"/>
      <c r="GYT180" s="1"/>
      <c r="GYU180" s="1"/>
      <c r="GYV180" s="1"/>
      <c r="GYW180" s="1"/>
      <c r="GYX180" s="1"/>
      <c r="GYY180" s="1"/>
      <c r="GYZ180" s="1"/>
      <c r="GZA180" s="1"/>
      <c r="GZB180" s="1"/>
      <c r="GZC180" s="1"/>
      <c r="GZD180" s="1"/>
      <c r="GZE180" s="1"/>
      <c r="GZF180" s="1"/>
      <c r="GZG180" s="1"/>
      <c r="GZH180" s="1"/>
      <c r="GZI180" s="1"/>
      <c r="GZJ180" s="1"/>
      <c r="GZK180" s="1"/>
      <c r="GZL180" s="1"/>
      <c r="GZM180" s="1"/>
      <c r="GZN180" s="1"/>
      <c r="GZO180" s="1"/>
      <c r="GZP180" s="1"/>
      <c r="GZQ180" s="1"/>
      <c r="GZR180" s="1"/>
      <c r="GZS180" s="1"/>
      <c r="GZT180" s="1"/>
      <c r="GZU180" s="1"/>
      <c r="GZV180" s="1"/>
      <c r="GZW180" s="1"/>
      <c r="GZX180" s="1"/>
      <c r="GZY180" s="1"/>
      <c r="GZZ180" s="1"/>
      <c r="HAA180" s="1"/>
      <c r="HAB180" s="1"/>
      <c r="HAC180" s="1"/>
      <c r="HAD180" s="1"/>
      <c r="HAE180" s="1"/>
      <c r="HAF180" s="1"/>
      <c r="HAG180" s="1"/>
      <c r="HAH180" s="1"/>
      <c r="HAI180" s="1"/>
      <c r="HAJ180" s="1"/>
      <c r="HAK180" s="1"/>
      <c r="HAL180" s="1"/>
      <c r="HAM180" s="1"/>
      <c r="HAN180" s="1"/>
      <c r="HAO180" s="1"/>
      <c r="HAP180" s="1"/>
      <c r="HAQ180" s="1"/>
      <c r="HAR180" s="1"/>
      <c r="HAS180" s="1"/>
      <c r="HAT180" s="1"/>
      <c r="HAU180" s="1"/>
      <c r="HAV180" s="1"/>
      <c r="HAW180" s="1"/>
      <c r="HAX180" s="1"/>
      <c r="HAY180" s="1"/>
      <c r="HAZ180" s="1"/>
      <c r="HBA180" s="1"/>
      <c r="HBB180" s="1"/>
      <c r="HBC180" s="1"/>
      <c r="HBD180" s="1"/>
      <c r="HBE180" s="1"/>
      <c r="HBF180" s="1"/>
      <c r="HBG180" s="1"/>
      <c r="HBH180" s="1"/>
      <c r="HBI180" s="1"/>
      <c r="HBJ180" s="1"/>
      <c r="HBK180" s="1"/>
      <c r="HBL180" s="1"/>
      <c r="HBM180" s="1"/>
      <c r="HBN180" s="1"/>
      <c r="HBO180" s="1"/>
      <c r="HBP180" s="1"/>
      <c r="HBQ180" s="1"/>
      <c r="HBR180" s="1"/>
      <c r="HBS180" s="1"/>
      <c r="HBT180" s="1"/>
      <c r="HBU180" s="1"/>
      <c r="HBV180" s="1"/>
      <c r="HBW180" s="1"/>
      <c r="HBX180" s="1"/>
      <c r="HBY180" s="1"/>
      <c r="HBZ180" s="1"/>
      <c r="HCA180" s="1"/>
      <c r="HCB180" s="1"/>
      <c r="HCC180" s="1"/>
      <c r="HCD180" s="1"/>
      <c r="HCE180" s="1"/>
      <c r="HCF180" s="1"/>
      <c r="HCG180" s="1"/>
      <c r="HCH180" s="1"/>
      <c r="HCI180" s="1"/>
      <c r="HCJ180" s="1"/>
      <c r="HCK180" s="1"/>
      <c r="HCL180" s="1"/>
      <c r="HCM180" s="1"/>
      <c r="HCN180" s="1"/>
      <c r="HCO180" s="1"/>
      <c r="HCP180" s="1"/>
      <c r="HCQ180" s="1"/>
      <c r="HCR180" s="1"/>
      <c r="HCS180" s="1"/>
      <c r="HCT180" s="1"/>
      <c r="HCU180" s="1"/>
      <c r="HCV180" s="1"/>
      <c r="HCW180" s="1"/>
      <c r="HCX180" s="1"/>
      <c r="HCY180" s="1"/>
      <c r="HCZ180" s="1"/>
      <c r="HDA180" s="1"/>
      <c r="HDB180" s="1"/>
      <c r="HDC180" s="1"/>
      <c r="HDD180" s="1"/>
      <c r="HDE180" s="1"/>
      <c r="HDF180" s="1"/>
      <c r="HDG180" s="1"/>
      <c r="HDH180" s="1"/>
      <c r="HDI180" s="1"/>
      <c r="HDJ180" s="1"/>
      <c r="HDK180" s="1"/>
      <c r="HDL180" s="1"/>
      <c r="HDM180" s="1"/>
      <c r="HDN180" s="1"/>
      <c r="HDO180" s="1"/>
      <c r="HDP180" s="1"/>
      <c r="HDQ180" s="1"/>
      <c r="HDR180" s="1"/>
      <c r="HDS180" s="1"/>
      <c r="HDT180" s="1"/>
      <c r="HDU180" s="1"/>
      <c r="HDV180" s="1"/>
      <c r="HDW180" s="1"/>
      <c r="HDX180" s="1"/>
      <c r="HDY180" s="1"/>
      <c r="HDZ180" s="1"/>
      <c r="HEA180" s="1"/>
      <c r="HEB180" s="1"/>
      <c r="HEC180" s="1"/>
      <c r="HED180" s="1"/>
      <c r="HEE180" s="1"/>
      <c r="HEF180" s="1"/>
      <c r="HEG180" s="1"/>
      <c r="HEH180" s="1"/>
      <c r="HEI180" s="1"/>
      <c r="HEJ180" s="1"/>
      <c r="HEK180" s="1"/>
      <c r="HEL180" s="1"/>
      <c r="HEM180" s="1"/>
      <c r="HEN180" s="1"/>
      <c r="HEO180" s="1"/>
      <c r="HEP180" s="1"/>
      <c r="HEQ180" s="1"/>
      <c r="HER180" s="1"/>
      <c r="HES180" s="1"/>
      <c r="HET180" s="1"/>
      <c r="HEU180" s="1"/>
      <c r="HEV180" s="1"/>
      <c r="HEW180" s="1"/>
      <c r="HEX180" s="1"/>
      <c r="HEY180" s="1"/>
      <c r="HEZ180" s="1"/>
      <c r="HFA180" s="1"/>
      <c r="HFB180" s="1"/>
      <c r="HFC180" s="1"/>
      <c r="HFD180" s="1"/>
      <c r="HFE180" s="1"/>
      <c r="HFF180" s="1"/>
      <c r="HFG180" s="1"/>
      <c r="HFH180" s="1"/>
      <c r="HFI180" s="1"/>
      <c r="HFJ180" s="1"/>
      <c r="HFK180" s="1"/>
      <c r="HFL180" s="1"/>
      <c r="HFM180" s="1"/>
      <c r="HFN180" s="1"/>
      <c r="HFO180" s="1"/>
      <c r="HFP180" s="1"/>
      <c r="HFQ180" s="1"/>
      <c r="HFR180" s="1"/>
      <c r="HFS180" s="1"/>
      <c r="HFT180" s="1"/>
      <c r="HFU180" s="1"/>
      <c r="HFV180" s="1"/>
      <c r="HFW180" s="1"/>
      <c r="HFX180" s="1"/>
      <c r="HFY180" s="1"/>
      <c r="HFZ180" s="1"/>
      <c r="HGA180" s="1"/>
      <c r="HGB180" s="1"/>
      <c r="HGC180" s="1"/>
      <c r="HGD180" s="1"/>
      <c r="HGE180" s="1"/>
      <c r="HGF180" s="1"/>
      <c r="HGG180" s="1"/>
      <c r="HGH180" s="1"/>
      <c r="HGI180" s="1"/>
      <c r="HGJ180" s="1"/>
      <c r="HGK180" s="1"/>
      <c r="HGL180" s="1"/>
      <c r="HGM180" s="1"/>
      <c r="HGN180" s="1"/>
      <c r="HGO180" s="1"/>
      <c r="HGP180" s="1"/>
      <c r="HGQ180" s="1"/>
      <c r="HGR180" s="1"/>
      <c r="HGS180" s="1"/>
      <c r="HGT180" s="1"/>
      <c r="HGU180" s="1"/>
      <c r="HGV180" s="1"/>
      <c r="HGW180" s="1"/>
      <c r="HGX180" s="1"/>
      <c r="HGY180" s="1"/>
      <c r="HGZ180" s="1"/>
      <c r="HHA180" s="1"/>
      <c r="HHB180" s="1"/>
      <c r="HHC180" s="1"/>
      <c r="HHD180" s="1"/>
      <c r="HHE180" s="1"/>
      <c r="HHF180" s="1"/>
      <c r="HHG180" s="1"/>
      <c r="HHH180" s="1"/>
      <c r="HHI180" s="1"/>
      <c r="HHJ180" s="1"/>
      <c r="HHK180" s="1"/>
      <c r="HHL180" s="1"/>
      <c r="HHM180" s="1"/>
      <c r="HHN180" s="1"/>
      <c r="HHO180" s="1"/>
      <c r="HHP180" s="1"/>
      <c r="HHQ180" s="1"/>
      <c r="HHR180" s="1"/>
      <c r="HHS180" s="1"/>
      <c r="HHT180" s="1"/>
      <c r="HHU180" s="1"/>
      <c r="HHV180" s="1"/>
      <c r="HHW180" s="1"/>
      <c r="HHX180" s="1"/>
      <c r="HHY180" s="1"/>
      <c r="HHZ180" s="1"/>
      <c r="HIA180" s="1"/>
      <c r="HIB180" s="1"/>
      <c r="HIC180" s="1"/>
      <c r="HID180" s="1"/>
      <c r="HIE180" s="1"/>
      <c r="HIF180" s="1"/>
      <c r="HIG180" s="1"/>
      <c r="HIH180" s="1"/>
      <c r="HII180" s="1"/>
      <c r="HIJ180" s="1"/>
      <c r="HIK180" s="1"/>
      <c r="HIL180" s="1"/>
      <c r="HIM180" s="1"/>
      <c r="HIN180" s="1"/>
      <c r="HIO180" s="1"/>
      <c r="HIP180" s="1"/>
      <c r="HIQ180" s="1"/>
      <c r="HIR180" s="1"/>
      <c r="HIS180" s="1"/>
      <c r="HIT180" s="1"/>
      <c r="HIU180" s="1"/>
      <c r="HIV180" s="1"/>
      <c r="HIW180" s="1"/>
      <c r="HIX180" s="1"/>
      <c r="HIY180" s="1"/>
      <c r="HIZ180" s="1"/>
      <c r="HJA180" s="1"/>
      <c r="HJB180" s="1"/>
      <c r="HJC180" s="1"/>
      <c r="HJD180" s="1"/>
      <c r="HJE180" s="1"/>
      <c r="HJF180" s="1"/>
      <c r="HJG180" s="1"/>
      <c r="HJH180" s="1"/>
      <c r="HJI180" s="1"/>
      <c r="HJJ180" s="1"/>
      <c r="HJK180" s="1"/>
      <c r="HJL180" s="1"/>
      <c r="HJM180" s="1"/>
      <c r="HJN180" s="1"/>
      <c r="HJO180" s="1"/>
      <c r="HJP180" s="1"/>
      <c r="HJQ180" s="1"/>
      <c r="HJR180" s="1"/>
      <c r="HJS180" s="1"/>
      <c r="HJT180" s="1"/>
      <c r="HJU180" s="1"/>
      <c r="HJV180" s="1"/>
      <c r="HJW180" s="1"/>
      <c r="HJX180" s="1"/>
      <c r="HJY180" s="1"/>
      <c r="HJZ180" s="1"/>
      <c r="HKA180" s="1"/>
      <c r="HKB180" s="1"/>
      <c r="HKC180" s="1"/>
      <c r="HKD180" s="1"/>
      <c r="HKE180" s="1"/>
      <c r="HKF180" s="1"/>
      <c r="HKG180" s="1"/>
      <c r="HKH180" s="1"/>
      <c r="HKI180" s="1"/>
      <c r="HKJ180" s="1"/>
      <c r="HKK180" s="1"/>
      <c r="HKL180" s="1"/>
      <c r="HKM180" s="1"/>
      <c r="HKN180" s="1"/>
      <c r="HKO180" s="1"/>
      <c r="HKP180" s="1"/>
      <c r="HKQ180" s="1"/>
      <c r="HKR180" s="1"/>
      <c r="HKS180" s="1"/>
      <c r="HKT180" s="1"/>
      <c r="HKU180" s="1"/>
      <c r="HKV180" s="1"/>
      <c r="HKW180" s="1"/>
      <c r="HKX180" s="1"/>
      <c r="HKY180" s="1"/>
      <c r="HKZ180" s="1"/>
      <c r="HLA180" s="1"/>
      <c r="HLB180" s="1"/>
      <c r="HLC180" s="1"/>
      <c r="HLD180" s="1"/>
      <c r="HLE180" s="1"/>
      <c r="HLF180" s="1"/>
      <c r="HLG180" s="1"/>
      <c r="HLH180" s="1"/>
      <c r="HLI180" s="1"/>
      <c r="HLJ180" s="1"/>
      <c r="HLK180" s="1"/>
      <c r="HLL180" s="1"/>
      <c r="HLM180" s="1"/>
      <c r="HLN180" s="1"/>
      <c r="HLO180" s="1"/>
      <c r="HLP180" s="1"/>
      <c r="HLQ180" s="1"/>
      <c r="HLR180" s="1"/>
      <c r="HLS180" s="1"/>
      <c r="HLT180" s="1"/>
      <c r="HLU180" s="1"/>
      <c r="HLV180" s="1"/>
      <c r="HLW180" s="1"/>
      <c r="HLX180" s="1"/>
      <c r="HLY180" s="1"/>
      <c r="HLZ180" s="1"/>
      <c r="HMA180" s="1"/>
      <c r="HMB180" s="1"/>
      <c r="HMC180" s="1"/>
      <c r="HMD180" s="1"/>
      <c r="HME180" s="1"/>
      <c r="HMF180" s="1"/>
      <c r="HMG180" s="1"/>
      <c r="HMH180" s="1"/>
      <c r="HMI180" s="1"/>
      <c r="HMJ180" s="1"/>
      <c r="HMK180" s="1"/>
      <c r="HML180" s="1"/>
      <c r="HMM180" s="1"/>
      <c r="HMN180" s="1"/>
      <c r="HMO180" s="1"/>
      <c r="HMP180" s="1"/>
      <c r="HMQ180" s="1"/>
      <c r="HMR180" s="1"/>
      <c r="HMS180" s="1"/>
      <c r="HMT180" s="1"/>
      <c r="HMU180" s="1"/>
      <c r="HMV180" s="1"/>
      <c r="HMW180" s="1"/>
      <c r="HMX180" s="1"/>
      <c r="HMY180" s="1"/>
      <c r="HMZ180" s="1"/>
      <c r="HNA180" s="1"/>
      <c r="HNB180" s="1"/>
      <c r="HNC180" s="1"/>
      <c r="HND180" s="1"/>
      <c r="HNE180" s="1"/>
      <c r="HNF180" s="1"/>
      <c r="HNG180" s="1"/>
      <c r="HNH180" s="1"/>
      <c r="HNI180" s="1"/>
      <c r="HNJ180" s="1"/>
      <c r="HNK180" s="1"/>
      <c r="HNL180" s="1"/>
      <c r="HNM180" s="1"/>
      <c r="HNN180" s="1"/>
      <c r="HNO180" s="1"/>
      <c r="HNP180" s="1"/>
      <c r="HNQ180" s="1"/>
      <c r="HNR180" s="1"/>
      <c r="HNS180" s="1"/>
      <c r="HNT180" s="1"/>
      <c r="HNU180" s="1"/>
      <c r="HNV180" s="1"/>
      <c r="HNW180" s="1"/>
      <c r="HNX180" s="1"/>
      <c r="HNY180" s="1"/>
      <c r="HNZ180" s="1"/>
      <c r="HOA180" s="1"/>
      <c r="HOB180" s="1"/>
      <c r="HOC180" s="1"/>
      <c r="HOD180" s="1"/>
      <c r="HOE180" s="1"/>
      <c r="HOF180" s="1"/>
      <c r="HOG180" s="1"/>
      <c r="HOH180" s="1"/>
      <c r="HOI180" s="1"/>
      <c r="HOJ180" s="1"/>
      <c r="HOK180" s="1"/>
      <c r="HOL180" s="1"/>
      <c r="HOM180" s="1"/>
      <c r="HON180" s="1"/>
      <c r="HOO180" s="1"/>
      <c r="HOP180" s="1"/>
      <c r="HOQ180" s="1"/>
      <c r="HOR180" s="1"/>
      <c r="HOS180" s="1"/>
      <c r="HOT180" s="1"/>
      <c r="HOU180" s="1"/>
      <c r="HOV180" s="1"/>
      <c r="HOW180" s="1"/>
      <c r="HOX180" s="1"/>
      <c r="HOY180" s="1"/>
      <c r="HOZ180" s="1"/>
      <c r="HPA180" s="1"/>
      <c r="HPB180" s="1"/>
      <c r="HPC180" s="1"/>
      <c r="HPD180" s="1"/>
      <c r="HPE180" s="1"/>
      <c r="HPF180" s="1"/>
      <c r="HPG180" s="1"/>
      <c r="HPH180" s="1"/>
      <c r="HPI180" s="1"/>
      <c r="HPJ180" s="1"/>
      <c r="HPK180" s="1"/>
      <c r="HPL180" s="1"/>
      <c r="HPM180" s="1"/>
      <c r="HPN180" s="1"/>
      <c r="HPO180" s="1"/>
      <c r="HPP180" s="1"/>
      <c r="HPQ180" s="1"/>
      <c r="HPR180" s="1"/>
      <c r="HPS180" s="1"/>
      <c r="HPT180" s="1"/>
      <c r="HPU180" s="1"/>
      <c r="HPV180" s="1"/>
      <c r="HPW180" s="1"/>
      <c r="HPX180" s="1"/>
      <c r="HPY180" s="1"/>
      <c r="HPZ180" s="1"/>
      <c r="HQA180" s="1"/>
      <c r="HQB180" s="1"/>
      <c r="HQC180" s="1"/>
      <c r="HQD180" s="1"/>
      <c r="HQE180" s="1"/>
      <c r="HQF180" s="1"/>
      <c r="HQG180" s="1"/>
      <c r="HQH180" s="1"/>
      <c r="HQI180" s="1"/>
      <c r="HQJ180" s="1"/>
      <c r="HQK180" s="1"/>
      <c r="HQL180" s="1"/>
      <c r="HQM180" s="1"/>
      <c r="HQN180" s="1"/>
      <c r="HQO180" s="1"/>
      <c r="HQP180" s="1"/>
      <c r="HQQ180" s="1"/>
      <c r="HQR180" s="1"/>
      <c r="HQS180" s="1"/>
      <c r="HQT180" s="1"/>
      <c r="HQU180" s="1"/>
      <c r="HQV180" s="1"/>
      <c r="HQW180" s="1"/>
      <c r="HQX180" s="1"/>
      <c r="HQY180" s="1"/>
      <c r="HQZ180" s="1"/>
      <c r="HRA180" s="1"/>
      <c r="HRB180" s="1"/>
      <c r="HRC180" s="1"/>
      <c r="HRD180" s="1"/>
      <c r="HRE180" s="1"/>
      <c r="HRF180" s="1"/>
      <c r="HRG180" s="1"/>
      <c r="HRH180" s="1"/>
      <c r="HRI180" s="1"/>
      <c r="HRJ180" s="1"/>
      <c r="HRK180" s="1"/>
      <c r="HRL180" s="1"/>
      <c r="HRM180" s="1"/>
      <c r="HRN180" s="1"/>
      <c r="HRO180" s="1"/>
      <c r="HRP180" s="1"/>
      <c r="HRQ180" s="1"/>
      <c r="HRR180" s="1"/>
      <c r="HRS180" s="1"/>
      <c r="HRT180" s="1"/>
      <c r="HRU180" s="1"/>
      <c r="HRV180" s="1"/>
      <c r="HRW180" s="1"/>
      <c r="HRX180" s="1"/>
      <c r="HRY180" s="1"/>
      <c r="HRZ180" s="1"/>
      <c r="HSA180" s="1"/>
      <c r="HSB180" s="1"/>
      <c r="HSC180" s="1"/>
      <c r="HSD180" s="1"/>
      <c r="HSE180" s="1"/>
      <c r="HSF180" s="1"/>
      <c r="HSG180" s="1"/>
      <c r="HSH180" s="1"/>
      <c r="HSI180" s="1"/>
      <c r="HSJ180" s="1"/>
      <c r="HSK180" s="1"/>
      <c r="HSL180" s="1"/>
      <c r="HSM180" s="1"/>
      <c r="HSN180" s="1"/>
      <c r="HSO180" s="1"/>
      <c r="HSP180" s="1"/>
      <c r="HSQ180" s="1"/>
      <c r="HSR180" s="1"/>
      <c r="HSS180" s="1"/>
      <c r="HST180" s="1"/>
      <c r="HSU180" s="1"/>
      <c r="HSV180" s="1"/>
      <c r="HSW180" s="1"/>
      <c r="HSX180" s="1"/>
      <c r="HSY180" s="1"/>
      <c r="HSZ180" s="1"/>
      <c r="HTA180" s="1"/>
      <c r="HTB180" s="1"/>
      <c r="HTC180" s="1"/>
      <c r="HTD180" s="1"/>
      <c r="HTE180" s="1"/>
      <c r="HTF180" s="1"/>
      <c r="HTG180" s="1"/>
      <c r="HTH180" s="1"/>
      <c r="HTI180" s="1"/>
      <c r="HTJ180" s="1"/>
      <c r="HTK180" s="1"/>
      <c r="HTL180" s="1"/>
      <c r="HTM180" s="1"/>
      <c r="HTN180" s="1"/>
      <c r="HTO180" s="1"/>
      <c r="HTP180" s="1"/>
      <c r="HTQ180" s="1"/>
      <c r="HTR180" s="1"/>
      <c r="HTS180" s="1"/>
      <c r="HTT180" s="1"/>
      <c r="HTU180" s="1"/>
      <c r="HTV180" s="1"/>
      <c r="HTW180" s="1"/>
      <c r="HTX180" s="1"/>
      <c r="HTY180" s="1"/>
      <c r="HTZ180" s="1"/>
      <c r="HUA180" s="1"/>
      <c r="HUB180" s="1"/>
      <c r="HUC180" s="1"/>
      <c r="HUD180" s="1"/>
      <c r="HUE180" s="1"/>
      <c r="HUF180" s="1"/>
      <c r="HUG180" s="1"/>
      <c r="HUH180" s="1"/>
      <c r="HUI180" s="1"/>
      <c r="HUJ180" s="1"/>
      <c r="HUK180" s="1"/>
      <c r="HUL180" s="1"/>
      <c r="HUM180" s="1"/>
      <c r="HUN180" s="1"/>
      <c r="HUO180" s="1"/>
      <c r="HUP180" s="1"/>
      <c r="HUQ180" s="1"/>
      <c r="HUR180" s="1"/>
      <c r="HUS180" s="1"/>
      <c r="HUT180" s="1"/>
      <c r="HUU180" s="1"/>
      <c r="HUV180" s="1"/>
      <c r="HUW180" s="1"/>
      <c r="HUX180" s="1"/>
      <c r="HUY180" s="1"/>
      <c r="HUZ180" s="1"/>
      <c r="HVA180" s="1"/>
      <c r="HVB180" s="1"/>
      <c r="HVC180" s="1"/>
      <c r="HVD180" s="1"/>
      <c r="HVE180" s="1"/>
      <c r="HVF180" s="1"/>
      <c r="HVG180" s="1"/>
      <c r="HVH180" s="1"/>
      <c r="HVI180" s="1"/>
      <c r="HVJ180" s="1"/>
      <c r="HVK180" s="1"/>
      <c r="HVL180" s="1"/>
      <c r="HVM180" s="1"/>
      <c r="HVN180" s="1"/>
      <c r="HVO180" s="1"/>
      <c r="HVP180" s="1"/>
      <c r="HVQ180" s="1"/>
      <c r="HVR180" s="1"/>
      <c r="HVS180" s="1"/>
      <c r="HVT180" s="1"/>
      <c r="HVU180" s="1"/>
      <c r="HVV180" s="1"/>
      <c r="HVW180" s="1"/>
      <c r="HVX180" s="1"/>
      <c r="HVY180" s="1"/>
      <c r="HVZ180" s="1"/>
      <c r="HWA180" s="1"/>
      <c r="HWB180" s="1"/>
      <c r="HWC180" s="1"/>
      <c r="HWD180" s="1"/>
      <c r="HWE180" s="1"/>
      <c r="HWF180" s="1"/>
      <c r="HWG180" s="1"/>
      <c r="HWH180" s="1"/>
      <c r="HWI180" s="1"/>
      <c r="HWJ180" s="1"/>
      <c r="HWK180" s="1"/>
      <c r="HWL180" s="1"/>
      <c r="HWM180" s="1"/>
      <c r="HWN180" s="1"/>
      <c r="HWO180" s="1"/>
      <c r="HWP180" s="1"/>
      <c r="HWQ180" s="1"/>
      <c r="HWR180" s="1"/>
      <c r="HWS180" s="1"/>
      <c r="HWT180" s="1"/>
      <c r="HWU180" s="1"/>
      <c r="HWV180" s="1"/>
      <c r="HWW180" s="1"/>
      <c r="HWX180" s="1"/>
      <c r="HWY180" s="1"/>
      <c r="HWZ180" s="1"/>
      <c r="HXA180" s="1"/>
      <c r="HXB180" s="1"/>
      <c r="HXC180" s="1"/>
      <c r="HXD180" s="1"/>
      <c r="HXE180" s="1"/>
      <c r="HXF180" s="1"/>
      <c r="HXG180" s="1"/>
      <c r="HXH180" s="1"/>
      <c r="HXI180" s="1"/>
      <c r="HXJ180" s="1"/>
      <c r="HXK180" s="1"/>
      <c r="HXL180" s="1"/>
      <c r="HXM180" s="1"/>
      <c r="HXN180" s="1"/>
      <c r="HXO180" s="1"/>
      <c r="HXP180" s="1"/>
      <c r="HXQ180" s="1"/>
      <c r="HXR180" s="1"/>
      <c r="HXS180" s="1"/>
      <c r="HXT180" s="1"/>
      <c r="HXU180" s="1"/>
      <c r="HXV180" s="1"/>
      <c r="HXW180" s="1"/>
      <c r="HXX180" s="1"/>
      <c r="HXY180" s="1"/>
      <c r="HXZ180" s="1"/>
      <c r="HYA180" s="1"/>
      <c r="HYB180" s="1"/>
      <c r="HYC180" s="1"/>
      <c r="HYD180" s="1"/>
      <c r="HYE180" s="1"/>
      <c r="HYF180" s="1"/>
      <c r="HYG180" s="1"/>
      <c r="HYH180" s="1"/>
      <c r="HYI180" s="1"/>
      <c r="HYJ180" s="1"/>
      <c r="HYK180" s="1"/>
      <c r="HYL180" s="1"/>
      <c r="HYM180" s="1"/>
      <c r="HYN180" s="1"/>
      <c r="HYO180" s="1"/>
      <c r="HYP180" s="1"/>
      <c r="HYQ180" s="1"/>
      <c r="HYR180" s="1"/>
      <c r="HYS180" s="1"/>
      <c r="HYT180" s="1"/>
      <c r="HYU180" s="1"/>
      <c r="HYV180" s="1"/>
      <c r="HYW180" s="1"/>
      <c r="HYX180" s="1"/>
      <c r="HYY180" s="1"/>
      <c r="HYZ180" s="1"/>
      <c r="HZA180" s="1"/>
      <c r="HZB180" s="1"/>
      <c r="HZC180" s="1"/>
      <c r="HZD180" s="1"/>
      <c r="HZE180" s="1"/>
      <c r="HZF180" s="1"/>
      <c r="HZG180" s="1"/>
      <c r="HZH180" s="1"/>
      <c r="HZI180" s="1"/>
      <c r="HZJ180" s="1"/>
      <c r="HZK180" s="1"/>
      <c r="HZL180" s="1"/>
      <c r="HZM180" s="1"/>
      <c r="HZN180" s="1"/>
      <c r="HZO180" s="1"/>
      <c r="HZP180" s="1"/>
      <c r="HZQ180" s="1"/>
      <c r="HZR180" s="1"/>
      <c r="HZS180" s="1"/>
      <c r="HZT180" s="1"/>
      <c r="HZU180" s="1"/>
      <c r="HZV180" s="1"/>
      <c r="HZW180" s="1"/>
      <c r="HZX180" s="1"/>
      <c r="HZY180" s="1"/>
      <c r="HZZ180" s="1"/>
      <c r="IAA180" s="1"/>
      <c r="IAB180" s="1"/>
      <c r="IAC180" s="1"/>
      <c r="IAD180" s="1"/>
      <c r="IAE180" s="1"/>
      <c r="IAF180" s="1"/>
      <c r="IAG180" s="1"/>
      <c r="IAH180" s="1"/>
      <c r="IAI180" s="1"/>
      <c r="IAJ180" s="1"/>
      <c r="IAK180" s="1"/>
      <c r="IAL180" s="1"/>
      <c r="IAM180" s="1"/>
      <c r="IAN180" s="1"/>
      <c r="IAO180" s="1"/>
      <c r="IAP180" s="1"/>
      <c r="IAQ180" s="1"/>
      <c r="IAR180" s="1"/>
      <c r="IAS180" s="1"/>
      <c r="IAT180" s="1"/>
      <c r="IAU180" s="1"/>
      <c r="IAV180" s="1"/>
      <c r="IAW180" s="1"/>
      <c r="IAX180" s="1"/>
      <c r="IAY180" s="1"/>
      <c r="IAZ180" s="1"/>
      <c r="IBA180" s="1"/>
      <c r="IBB180" s="1"/>
      <c r="IBC180" s="1"/>
      <c r="IBD180" s="1"/>
      <c r="IBE180" s="1"/>
      <c r="IBF180" s="1"/>
      <c r="IBG180" s="1"/>
      <c r="IBH180" s="1"/>
      <c r="IBI180" s="1"/>
      <c r="IBJ180" s="1"/>
      <c r="IBK180" s="1"/>
      <c r="IBL180" s="1"/>
      <c r="IBM180" s="1"/>
      <c r="IBN180" s="1"/>
      <c r="IBO180" s="1"/>
      <c r="IBP180" s="1"/>
      <c r="IBQ180" s="1"/>
      <c r="IBR180" s="1"/>
      <c r="IBS180" s="1"/>
      <c r="IBT180" s="1"/>
      <c r="IBU180" s="1"/>
      <c r="IBV180" s="1"/>
      <c r="IBW180" s="1"/>
      <c r="IBX180" s="1"/>
      <c r="IBY180" s="1"/>
      <c r="IBZ180" s="1"/>
      <c r="ICA180" s="1"/>
      <c r="ICB180" s="1"/>
      <c r="ICC180" s="1"/>
      <c r="ICD180" s="1"/>
      <c r="ICE180" s="1"/>
      <c r="ICF180" s="1"/>
      <c r="ICG180" s="1"/>
      <c r="ICH180" s="1"/>
      <c r="ICI180" s="1"/>
      <c r="ICJ180" s="1"/>
      <c r="ICK180" s="1"/>
      <c r="ICL180" s="1"/>
      <c r="ICM180" s="1"/>
      <c r="ICN180" s="1"/>
      <c r="ICO180" s="1"/>
      <c r="ICP180" s="1"/>
      <c r="ICQ180" s="1"/>
      <c r="ICR180" s="1"/>
      <c r="ICS180" s="1"/>
      <c r="ICT180" s="1"/>
      <c r="ICU180" s="1"/>
      <c r="ICV180" s="1"/>
      <c r="ICW180" s="1"/>
      <c r="ICX180" s="1"/>
      <c r="ICY180" s="1"/>
      <c r="ICZ180" s="1"/>
      <c r="IDA180" s="1"/>
      <c r="IDB180" s="1"/>
      <c r="IDC180" s="1"/>
      <c r="IDD180" s="1"/>
      <c r="IDE180" s="1"/>
      <c r="IDF180" s="1"/>
      <c r="IDG180" s="1"/>
      <c r="IDH180" s="1"/>
      <c r="IDI180" s="1"/>
      <c r="IDJ180" s="1"/>
      <c r="IDK180" s="1"/>
      <c r="IDL180" s="1"/>
      <c r="IDM180" s="1"/>
      <c r="IDN180" s="1"/>
      <c r="IDO180" s="1"/>
      <c r="IDP180" s="1"/>
      <c r="IDQ180" s="1"/>
      <c r="IDR180" s="1"/>
      <c r="IDS180" s="1"/>
      <c r="IDT180" s="1"/>
      <c r="IDU180" s="1"/>
      <c r="IDV180" s="1"/>
      <c r="IDW180" s="1"/>
      <c r="IDX180" s="1"/>
      <c r="IDY180" s="1"/>
      <c r="IDZ180" s="1"/>
      <c r="IEA180" s="1"/>
      <c r="IEB180" s="1"/>
      <c r="IEC180" s="1"/>
      <c r="IED180" s="1"/>
      <c r="IEE180" s="1"/>
      <c r="IEF180" s="1"/>
      <c r="IEG180" s="1"/>
      <c r="IEH180" s="1"/>
      <c r="IEI180" s="1"/>
      <c r="IEJ180" s="1"/>
      <c r="IEK180" s="1"/>
      <c r="IEL180" s="1"/>
      <c r="IEM180" s="1"/>
      <c r="IEN180" s="1"/>
      <c r="IEO180" s="1"/>
      <c r="IEP180" s="1"/>
      <c r="IEQ180" s="1"/>
      <c r="IER180" s="1"/>
      <c r="IES180" s="1"/>
      <c r="IET180" s="1"/>
      <c r="IEU180" s="1"/>
      <c r="IEV180" s="1"/>
      <c r="IEW180" s="1"/>
      <c r="IEX180" s="1"/>
      <c r="IEY180" s="1"/>
      <c r="IEZ180" s="1"/>
      <c r="IFA180" s="1"/>
      <c r="IFB180" s="1"/>
      <c r="IFC180" s="1"/>
      <c r="IFD180" s="1"/>
      <c r="IFE180" s="1"/>
      <c r="IFF180" s="1"/>
      <c r="IFG180" s="1"/>
      <c r="IFH180" s="1"/>
      <c r="IFI180" s="1"/>
      <c r="IFJ180" s="1"/>
      <c r="IFK180" s="1"/>
      <c r="IFL180" s="1"/>
      <c r="IFM180" s="1"/>
      <c r="IFN180" s="1"/>
      <c r="IFO180" s="1"/>
      <c r="IFP180" s="1"/>
      <c r="IFQ180" s="1"/>
      <c r="IFR180" s="1"/>
      <c r="IFS180" s="1"/>
      <c r="IFT180" s="1"/>
      <c r="IFU180" s="1"/>
      <c r="IFV180" s="1"/>
      <c r="IFW180" s="1"/>
      <c r="IFX180" s="1"/>
      <c r="IFY180" s="1"/>
      <c r="IFZ180" s="1"/>
      <c r="IGA180" s="1"/>
      <c r="IGB180" s="1"/>
      <c r="IGC180" s="1"/>
      <c r="IGD180" s="1"/>
      <c r="IGE180" s="1"/>
      <c r="IGF180" s="1"/>
      <c r="IGG180" s="1"/>
      <c r="IGH180" s="1"/>
      <c r="IGI180" s="1"/>
      <c r="IGJ180" s="1"/>
      <c r="IGK180" s="1"/>
      <c r="IGL180" s="1"/>
      <c r="IGM180" s="1"/>
      <c r="IGN180" s="1"/>
      <c r="IGO180" s="1"/>
      <c r="IGP180" s="1"/>
      <c r="IGQ180" s="1"/>
      <c r="IGR180" s="1"/>
      <c r="IGS180" s="1"/>
      <c r="IGT180" s="1"/>
      <c r="IGU180" s="1"/>
      <c r="IGV180" s="1"/>
      <c r="IGW180" s="1"/>
      <c r="IGX180" s="1"/>
      <c r="IGY180" s="1"/>
      <c r="IGZ180" s="1"/>
      <c r="IHA180" s="1"/>
      <c r="IHB180" s="1"/>
      <c r="IHC180" s="1"/>
      <c r="IHD180" s="1"/>
      <c r="IHE180" s="1"/>
      <c r="IHF180" s="1"/>
      <c r="IHG180" s="1"/>
      <c r="IHH180" s="1"/>
      <c r="IHI180" s="1"/>
      <c r="IHJ180" s="1"/>
      <c r="IHK180" s="1"/>
      <c r="IHL180" s="1"/>
      <c r="IHM180" s="1"/>
      <c r="IHN180" s="1"/>
      <c r="IHO180" s="1"/>
      <c r="IHP180" s="1"/>
      <c r="IHQ180" s="1"/>
      <c r="IHR180" s="1"/>
      <c r="IHS180" s="1"/>
      <c r="IHT180" s="1"/>
      <c r="IHU180" s="1"/>
      <c r="IHV180" s="1"/>
      <c r="IHW180" s="1"/>
      <c r="IHX180" s="1"/>
      <c r="IHY180" s="1"/>
      <c r="IHZ180" s="1"/>
      <c r="IIA180" s="1"/>
      <c r="IIB180" s="1"/>
      <c r="IIC180" s="1"/>
      <c r="IID180" s="1"/>
      <c r="IIE180" s="1"/>
      <c r="IIF180" s="1"/>
      <c r="IIG180" s="1"/>
      <c r="IIH180" s="1"/>
      <c r="III180" s="1"/>
      <c r="IIJ180" s="1"/>
      <c r="IIK180" s="1"/>
      <c r="IIL180" s="1"/>
      <c r="IIM180" s="1"/>
      <c r="IIN180" s="1"/>
      <c r="IIO180" s="1"/>
      <c r="IIP180" s="1"/>
      <c r="IIQ180" s="1"/>
      <c r="IIR180" s="1"/>
      <c r="IIS180" s="1"/>
      <c r="IIT180" s="1"/>
      <c r="IIU180" s="1"/>
      <c r="IIV180" s="1"/>
      <c r="IIW180" s="1"/>
      <c r="IIX180" s="1"/>
      <c r="IIY180" s="1"/>
      <c r="IIZ180" s="1"/>
      <c r="IJA180" s="1"/>
      <c r="IJB180" s="1"/>
      <c r="IJC180" s="1"/>
      <c r="IJD180" s="1"/>
      <c r="IJE180" s="1"/>
      <c r="IJF180" s="1"/>
      <c r="IJG180" s="1"/>
      <c r="IJH180" s="1"/>
      <c r="IJI180" s="1"/>
      <c r="IJJ180" s="1"/>
      <c r="IJK180" s="1"/>
      <c r="IJL180" s="1"/>
      <c r="IJM180" s="1"/>
      <c r="IJN180" s="1"/>
      <c r="IJO180" s="1"/>
      <c r="IJP180" s="1"/>
      <c r="IJQ180" s="1"/>
      <c r="IJR180" s="1"/>
      <c r="IJS180" s="1"/>
      <c r="IJT180" s="1"/>
      <c r="IJU180" s="1"/>
      <c r="IJV180" s="1"/>
      <c r="IJW180" s="1"/>
      <c r="IJX180" s="1"/>
      <c r="IJY180" s="1"/>
      <c r="IJZ180" s="1"/>
      <c r="IKA180" s="1"/>
      <c r="IKB180" s="1"/>
      <c r="IKC180" s="1"/>
      <c r="IKD180" s="1"/>
      <c r="IKE180" s="1"/>
      <c r="IKF180" s="1"/>
      <c r="IKG180" s="1"/>
      <c r="IKH180" s="1"/>
      <c r="IKI180" s="1"/>
      <c r="IKJ180" s="1"/>
      <c r="IKK180" s="1"/>
      <c r="IKL180" s="1"/>
      <c r="IKM180" s="1"/>
      <c r="IKN180" s="1"/>
      <c r="IKO180" s="1"/>
      <c r="IKP180" s="1"/>
      <c r="IKQ180" s="1"/>
      <c r="IKR180" s="1"/>
      <c r="IKS180" s="1"/>
      <c r="IKT180" s="1"/>
      <c r="IKU180" s="1"/>
      <c r="IKV180" s="1"/>
      <c r="IKW180" s="1"/>
      <c r="IKX180" s="1"/>
      <c r="IKY180" s="1"/>
      <c r="IKZ180" s="1"/>
      <c r="ILA180" s="1"/>
      <c r="ILB180" s="1"/>
      <c r="ILC180" s="1"/>
      <c r="ILD180" s="1"/>
      <c r="ILE180" s="1"/>
      <c r="ILF180" s="1"/>
      <c r="ILG180" s="1"/>
      <c r="ILH180" s="1"/>
      <c r="ILI180" s="1"/>
      <c r="ILJ180" s="1"/>
      <c r="ILK180" s="1"/>
      <c r="ILL180" s="1"/>
      <c r="ILM180" s="1"/>
      <c r="ILN180" s="1"/>
      <c r="ILO180" s="1"/>
      <c r="ILP180" s="1"/>
      <c r="ILQ180" s="1"/>
      <c r="ILR180" s="1"/>
      <c r="ILS180" s="1"/>
      <c r="ILT180" s="1"/>
      <c r="ILU180" s="1"/>
      <c r="ILV180" s="1"/>
      <c r="ILW180" s="1"/>
      <c r="ILX180" s="1"/>
      <c r="ILY180" s="1"/>
      <c r="ILZ180" s="1"/>
      <c r="IMA180" s="1"/>
      <c r="IMB180" s="1"/>
      <c r="IMC180" s="1"/>
      <c r="IMD180" s="1"/>
      <c r="IME180" s="1"/>
      <c r="IMF180" s="1"/>
      <c r="IMG180" s="1"/>
      <c r="IMH180" s="1"/>
      <c r="IMI180" s="1"/>
      <c r="IMJ180" s="1"/>
      <c r="IMK180" s="1"/>
      <c r="IML180" s="1"/>
      <c r="IMM180" s="1"/>
      <c r="IMN180" s="1"/>
      <c r="IMO180" s="1"/>
      <c r="IMP180" s="1"/>
      <c r="IMQ180" s="1"/>
      <c r="IMR180" s="1"/>
      <c r="IMS180" s="1"/>
      <c r="IMT180" s="1"/>
      <c r="IMU180" s="1"/>
      <c r="IMV180" s="1"/>
      <c r="IMW180" s="1"/>
      <c r="IMX180" s="1"/>
      <c r="IMY180" s="1"/>
      <c r="IMZ180" s="1"/>
      <c r="INA180" s="1"/>
      <c r="INB180" s="1"/>
      <c r="INC180" s="1"/>
      <c r="IND180" s="1"/>
      <c r="INE180" s="1"/>
      <c r="INF180" s="1"/>
      <c r="ING180" s="1"/>
      <c r="INH180" s="1"/>
      <c r="INI180" s="1"/>
      <c r="INJ180" s="1"/>
      <c r="INK180" s="1"/>
      <c r="INL180" s="1"/>
      <c r="INM180" s="1"/>
      <c r="INN180" s="1"/>
      <c r="INO180" s="1"/>
      <c r="INP180" s="1"/>
      <c r="INQ180" s="1"/>
      <c r="INR180" s="1"/>
      <c r="INS180" s="1"/>
      <c r="INT180" s="1"/>
      <c r="INU180" s="1"/>
      <c r="INV180" s="1"/>
      <c r="INW180" s="1"/>
      <c r="INX180" s="1"/>
      <c r="INY180" s="1"/>
      <c r="INZ180" s="1"/>
      <c r="IOA180" s="1"/>
      <c r="IOB180" s="1"/>
      <c r="IOC180" s="1"/>
      <c r="IOD180" s="1"/>
      <c r="IOE180" s="1"/>
      <c r="IOF180" s="1"/>
      <c r="IOG180" s="1"/>
      <c r="IOH180" s="1"/>
      <c r="IOI180" s="1"/>
      <c r="IOJ180" s="1"/>
      <c r="IOK180" s="1"/>
      <c r="IOL180" s="1"/>
      <c r="IOM180" s="1"/>
      <c r="ION180" s="1"/>
      <c r="IOO180" s="1"/>
      <c r="IOP180" s="1"/>
      <c r="IOQ180" s="1"/>
      <c r="IOR180" s="1"/>
      <c r="IOS180" s="1"/>
      <c r="IOT180" s="1"/>
      <c r="IOU180" s="1"/>
      <c r="IOV180" s="1"/>
      <c r="IOW180" s="1"/>
      <c r="IOX180" s="1"/>
      <c r="IOY180" s="1"/>
      <c r="IOZ180" s="1"/>
      <c r="IPA180" s="1"/>
      <c r="IPB180" s="1"/>
      <c r="IPC180" s="1"/>
      <c r="IPD180" s="1"/>
      <c r="IPE180" s="1"/>
      <c r="IPF180" s="1"/>
      <c r="IPG180" s="1"/>
      <c r="IPH180" s="1"/>
      <c r="IPI180" s="1"/>
      <c r="IPJ180" s="1"/>
      <c r="IPK180" s="1"/>
      <c r="IPL180" s="1"/>
      <c r="IPM180" s="1"/>
      <c r="IPN180" s="1"/>
      <c r="IPO180" s="1"/>
      <c r="IPP180" s="1"/>
      <c r="IPQ180" s="1"/>
      <c r="IPR180" s="1"/>
      <c r="IPS180" s="1"/>
      <c r="IPT180" s="1"/>
      <c r="IPU180" s="1"/>
      <c r="IPV180" s="1"/>
      <c r="IPW180" s="1"/>
      <c r="IPX180" s="1"/>
      <c r="IPY180" s="1"/>
      <c r="IPZ180" s="1"/>
      <c r="IQA180" s="1"/>
      <c r="IQB180" s="1"/>
      <c r="IQC180" s="1"/>
      <c r="IQD180" s="1"/>
      <c r="IQE180" s="1"/>
      <c r="IQF180" s="1"/>
      <c r="IQG180" s="1"/>
      <c r="IQH180" s="1"/>
      <c r="IQI180" s="1"/>
      <c r="IQJ180" s="1"/>
      <c r="IQK180" s="1"/>
      <c r="IQL180" s="1"/>
      <c r="IQM180" s="1"/>
      <c r="IQN180" s="1"/>
      <c r="IQO180" s="1"/>
      <c r="IQP180" s="1"/>
      <c r="IQQ180" s="1"/>
      <c r="IQR180" s="1"/>
      <c r="IQS180" s="1"/>
      <c r="IQT180" s="1"/>
      <c r="IQU180" s="1"/>
      <c r="IQV180" s="1"/>
      <c r="IQW180" s="1"/>
      <c r="IQX180" s="1"/>
      <c r="IQY180" s="1"/>
      <c r="IQZ180" s="1"/>
      <c r="IRA180" s="1"/>
      <c r="IRB180" s="1"/>
      <c r="IRC180" s="1"/>
      <c r="IRD180" s="1"/>
      <c r="IRE180" s="1"/>
      <c r="IRF180" s="1"/>
      <c r="IRG180" s="1"/>
      <c r="IRH180" s="1"/>
      <c r="IRI180" s="1"/>
      <c r="IRJ180" s="1"/>
      <c r="IRK180" s="1"/>
      <c r="IRL180" s="1"/>
      <c r="IRM180" s="1"/>
      <c r="IRN180" s="1"/>
      <c r="IRO180" s="1"/>
      <c r="IRP180" s="1"/>
      <c r="IRQ180" s="1"/>
      <c r="IRR180" s="1"/>
      <c r="IRS180" s="1"/>
      <c r="IRT180" s="1"/>
      <c r="IRU180" s="1"/>
      <c r="IRV180" s="1"/>
      <c r="IRW180" s="1"/>
      <c r="IRX180" s="1"/>
      <c r="IRY180" s="1"/>
      <c r="IRZ180" s="1"/>
      <c r="ISA180" s="1"/>
      <c r="ISB180" s="1"/>
      <c r="ISC180" s="1"/>
      <c r="ISD180" s="1"/>
      <c r="ISE180" s="1"/>
      <c r="ISF180" s="1"/>
      <c r="ISG180" s="1"/>
      <c r="ISH180" s="1"/>
      <c r="ISI180" s="1"/>
      <c r="ISJ180" s="1"/>
      <c r="ISK180" s="1"/>
      <c r="ISL180" s="1"/>
      <c r="ISM180" s="1"/>
      <c r="ISN180" s="1"/>
      <c r="ISO180" s="1"/>
      <c r="ISP180" s="1"/>
      <c r="ISQ180" s="1"/>
      <c r="ISR180" s="1"/>
      <c r="ISS180" s="1"/>
      <c r="IST180" s="1"/>
      <c r="ISU180" s="1"/>
      <c r="ISV180" s="1"/>
      <c r="ISW180" s="1"/>
      <c r="ISX180" s="1"/>
      <c r="ISY180" s="1"/>
      <c r="ISZ180" s="1"/>
      <c r="ITA180" s="1"/>
      <c r="ITB180" s="1"/>
      <c r="ITC180" s="1"/>
      <c r="ITD180" s="1"/>
      <c r="ITE180" s="1"/>
      <c r="ITF180" s="1"/>
      <c r="ITG180" s="1"/>
      <c r="ITH180" s="1"/>
      <c r="ITI180" s="1"/>
      <c r="ITJ180" s="1"/>
      <c r="ITK180" s="1"/>
      <c r="ITL180" s="1"/>
      <c r="ITM180" s="1"/>
      <c r="ITN180" s="1"/>
      <c r="ITO180" s="1"/>
      <c r="ITP180" s="1"/>
      <c r="ITQ180" s="1"/>
      <c r="ITR180" s="1"/>
      <c r="ITS180" s="1"/>
      <c r="ITT180" s="1"/>
      <c r="ITU180" s="1"/>
      <c r="ITV180" s="1"/>
      <c r="ITW180" s="1"/>
      <c r="ITX180" s="1"/>
      <c r="ITY180" s="1"/>
      <c r="ITZ180" s="1"/>
      <c r="IUA180" s="1"/>
      <c r="IUB180" s="1"/>
      <c r="IUC180" s="1"/>
      <c r="IUD180" s="1"/>
      <c r="IUE180" s="1"/>
      <c r="IUF180" s="1"/>
      <c r="IUG180" s="1"/>
      <c r="IUH180" s="1"/>
      <c r="IUI180" s="1"/>
      <c r="IUJ180" s="1"/>
      <c r="IUK180" s="1"/>
      <c r="IUL180" s="1"/>
      <c r="IUM180" s="1"/>
      <c r="IUN180" s="1"/>
      <c r="IUO180" s="1"/>
      <c r="IUP180" s="1"/>
      <c r="IUQ180" s="1"/>
      <c r="IUR180" s="1"/>
      <c r="IUS180" s="1"/>
      <c r="IUT180" s="1"/>
      <c r="IUU180" s="1"/>
      <c r="IUV180" s="1"/>
      <c r="IUW180" s="1"/>
      <c r="IUX180" s="1"/>
      <c r="IUY180" s="1"/>
      <c r="IUZ180" s="1"/>
      <c r="IVA180" s="1"/>
      <c r="IVB180" s="1"/>
      <c r="IVC180" s="1"/>
      <c r="IVD180" s="1"/>
      <c r="IVE180" s="1"/>
      <c r="IVF180" s="1"/>
      <c r="IVG180" s="1"/>
      <c r="IVH180" s="1"/>
      <c r="IVI180" s="1"/>
      <c r="IVJ180" s="1"/>
      <c r="IVK180" s="1"/>
      <c r="IVL180" s="1"/>
      <c r="IVM180" s="1"/>
      <c r="IVN180" s="1"/>
      <c r="IVO180" s="1"/>
      <c r="IVP180" s="1"/>
      <c r="IVQ180" s="1"/>
      <c r="IVR180" s="1"/>
      <c r="IVS180" s="1"/>
      <c r="IVT180" s="1"/>
      <c r="IVU180" s="1"/>
      <c r="IVV180" s="1"/>
      <c r="IVW180" s="1"/>
      <c r="IVX180" s="1"/>
      <c r="IVY180" s="1"/>
      <c r="IVZ180" s="1"/>
      <c r="IWA180" s="1"/>
      <c r="IWB180" s="1"/>
      <c r="IWC180" s="1"/>
      <c r="IWD180" s="1"/>
      <c r="IWE180" s="1"/>
      <c r="IWF180" s="1"/>
      <c r="IWG180" s="1"/>
      <c r="IWH180" s="1"/>
      <c r="IWI180" s="1"/>
      <c r="IWJ180" s="1"/>
      <c r="IWK180" s="1"/>
      <c r="IWL180" s="1"/>
      <c r="IWM180" s="1"/>
      <c r="IWN180" s="1"/>
      <c r="IWO180" s="1"/>
      <c r="IWP180" s="1"/>
      <c r="IWQ180" s="1"/>
      <c r="IWR180" s="1"/>
      <c r="IWS180" s="1"/>
      <c r="IWT180" s="1"/>
      <c r="IWU180" s="1"/>
      <c r="IWV180" s="1"/>
      <c r="IWW180" s="1"/>
      <c r="IWX180" s="1"/>
      <c r="IWY180" s="1"/>
      <c r="IWZ180" s="1"/>
      <c r="IXA180" s="1"/>
      <c r="IXB180" s="1"/>
      <c r="IXC180" s="1"/>
      <c r="IXD180" s="1"/>
      <c r="IXE180" s="1"/>
      <c r="IXF180" s="1"/>
      <c r="IXG180" s="1"/>
      <c r="IXH180" s="1"/>
      <c r="IXI180" s="1"/>
      <c r="IXJ180" s="1"/>
      <c r="IXK180" s="1"/>
      <c r="IXL180" s="1"/>
      <c r="IXM180" s="1"/>
      <c r="IXN180" s="1"/>
      <c r="IXO180" s="1"/>
      <c r="IXP180" s="1"/>
      <c r="IXQ180" s="1"/>
      <c r="IXR180" s="1"/>
      <c r="IXS180" s="1"/>
      <c r="IXT180" s="1"/>
      <c r="IXU180" s="1"/>
      <c r="IXV180" s="1"/>
      <c r="IXW180" s="1"/>
      <c r="IXX180" s="1"/>
      <c r="IXY180" s="1"/>
      <c r="IXZ180" s="1"/>
      <c r="IYA180" s="1"/>
      <c r="IYB180" s="1"/>
      <c r="IYC180" s="1"/>
      <c r="IYD180" s="1"/>
      <c r="IYE180" s="1"/>
      <c r="IYF180" s="1"/>
      <c r="IYG180" s="1"/>
      <c r="IYH180" s="1"/>
      <c r="IYI180" s="1"/>
      <c r="IYJ180" s="1"/>
      <c r="IYK180" s="1"/>
      <c r="IYL180" s="1"/>
      <c r="IYM180" s="1"/>
      <c r="IYN180" s="1"/>
      <c r="IYO180" s="1"/>
      <c r="IYP180" s="1"/>
      <c r="IYQ180" s="1"/>
      <c r="IYR180" s="1"/>
      <c r="IYS180" s="1"/>
      <c r="IYT180" s="1"/>
      <c r="IYU180" s="1"/>
      <c r="IYV180" s="1"/>
      <c r="IYW180" s="1"/>
      <c r="IYX180" s="1"/>
      <c r="IYY180" s="1"/>
      <c r="IYZ180" s="1"/>
      <c r="IZA180" s="1"/>
      <c r="IZB180" s="1"/>
      <c r="IZC180" s="1"/>
      <c r="IZD180" s="1"/>
      <c r="IZE180" s="1"/>
      <c r="IZF180" s="1"/>
      <c r="IZG180" s="1"/>
      <c r="IZH180" s="1"/>
      <c r="IZI180" s="1"/>
      <c r="IZJ180" s="1"/>
      <c r="IZK180" s="1"/>
      <c r="IZL180" s="1"/>
      <c r="IZM180" s="1"/>
      <c r="IZN180" s="1"/>
      <c r="IZO180" s="1"/>
      <c r="IZP180" s="1"/>
      <c r="IZQ180" s="1"/>
      <c r="IZR180" s="1"/>
      <c r="IZS180" s="1"/>
      <c r="IZT180" s="1"/>
      <c r="IZU180" s="1"/>
      <c r="IZV180" s="1"/>
      <c r="IZW180" s="1"/>
      <c r="IZX180" s="1"/>
      <c r="IZY180" s="1"/>
      <c r="IZZ180" s="1"/>
      <c r="JAA180" s="1"/>
      <c r="JAB180" s="1"/>
      <c r="JAC180" s="1"/>
      <c r="JAD180" s="1"/>
      <c r="JAE180" s="1"/>
      <c r="JAF180" s="1"/>
      <c r="JAG180" s="1"/>
      <c r="JAH180" s="1"/>
      <c r="JAI180" s="1"/>
      <c r="JAJ180" s="1"/>
      <c r="JAK180" s="1"/>
      <c r="JAL180" s="1"/>
      <c r="JAM180" s="1"/>
      <c r="JAN180" s="1"/>
      <c r="JAO180" s="1"/>
      <c r="JAP180" s="1"/>
      <c r="JAQ180" s="1"/>
      <c r="JAR180" s="1"/>
      <c r="JAS180" s="1"/>
      <c r="JAT180" s="1"/>
      <c r="JAU180" s="1"/>
      <c r="JAV180" s="1"/>
      <c r="JAW180" s="1"/>
      <c r="JAX180" s="1"/>
      <c r="JAY180" s="1"/>
      <c r="JAZ180" s="1"/>
      <c r="JBA180" s="1"/>
      <c r="JBB180" s="1"/>
      <c r="JBC180" s="1"/>
      <c r="JBD180" s="1"/>
      <c r="JBE180" s="1"/>
      <c r="JBF180" s="1"/>
      <c r="JBG180" s="1"/>
      <c r="JBH180" s="1"/>
      <c r="JBI180" s="1"/>
      <c r="JBJ180" s="1"/>
      <c r="JBK180" s="1"/>
      <c r="JBL180" s="1"/>
      <c r="JBM180" s="1"/>
      <c r="JBN180" s="1"/>
      <c r="JBO180" s="1"/>
      <c r="JBP180" s="1"/>
      <c r="JBQ180" s="1"/>
      <c r="JBR180" s="1"/>
      <c r="JBS180" s="1"/>
      <c r="JBT180" s="1"/>
      <c r="JBU180" s="1"/>
      <c r="JBV180" s="1"/>
      <c r="JBW180" s="1"/>
      <c r="JBX180" s="1"/>
      <c r="JBY180" s="1"/>
      <c r="JBZ180" s="1"/>
      <c r="JCA180" s="1"/>
      <c r="JCB180" s="1"/>
      <c r="JCC180" s="1"/>
      <c r="JCD180" s="1"/>
      <c r="JCE180" s="1"/>
      <c r="JCF180" s="1"/>
      <c r="JCG180" s="1"/>
      <c r="JCH180" s="1"/>
      <c r="JCI180" s="1"/>
      <c r="JCJ180" s="1"/>
      <c r="JCK180" s="1"/>
      <c r="JCL180" s="1"/>
      <c r="JCM180" s="1"/>
      <c r="JCN180" s="1"/>
      <c r="JCO180" s="1"/>
      <c r="JCP180" s="1"/>
      <c r="JCQ180" s="1"/>
      <c r="JCR180" s="1"/>
      <c r="JCS180" s="1"/>
      <c r="JCT180" s="1"/>
      <c r="JCU180" s="1"/>
      <c r="JCV180" s="1"/>
      <c r="JCW180" s="1"/>
      <c r="JCX180" s="1"/>
      <c r="JCY180" s="1"/>
      <c r="JCZ180" s="1"/>
      <c r="JDA180" s="1"/>
      <c r="JDB180" s="1"/>
      <c r="JDC180" s="1"/>
      <c r="JDD180" s="1"/>
      <c r="JDE180" s="1"/>
      <c r="JDF180" s="1"/>
      <c r="JDG180" s="1"/>
      <c r="JDH180" s="1"/>
      <c r="JDI180" s="1"/>
      <c r="JDJ180" s="1"/>
      <c r="JDK180" s="1"/>
      <c r="JDL180" s="1"/>
      <c r="JDM180" s="1"/>
      <c r="JDN180" s="1"/>
      <c r="JDO180" s="1"/>
      <c r="JDP180" s="1"/>
      <c r="JDQ180" s="1"/>
      <c r="JDR180" s="1"/>
      <c r="JDS180" s="1"/>
      <c r="JDT180" s="1"/>
      <c r="JDU180" s="1"/>
      <c r="JDV180" s="1"/>
      <c r="JDW180" s="1"/>
      <c r="JDX180" s="1"/>
      <c r="JDY180" s="1"/>
      <c r="JDZ180" s="1"/>
      <c r="JEA180" s="1"/>
      <c r="JEB180" s="1"/>
      <c r="JEC180" s="1"/>
      <c r="JED180" s="1"/>
      <c r="JEE180" s="1"/>
      <c r="JEF180" s="1"/>
      <c r="JEG180" s="1"/>
      <c r="JEH180" s="1"/>
      <c r="JEI180" s="1"/>
      <c r="JEJ180" s="1"/>
      <c r="JEK180" s="1"/>
      <c r="JEL180" s="1"/>
      <c r="JEM180" s="1"/>
      <c r="JEN180" s="1"/>
      <c r="JEO180" s="1"/>
      <c r="JEP180" s="1"/>
      <c r="JEQ180" s="1"/>
      <c r="JER180" s="1"/>
      <c r="JES180" s="1"/>
      <c r="JET180" s="1"/>
      <c r="JEU180" s="1"/>
      <c r="JEV180" s="1"/>
      <c r="JEW180" s="1"/>
      <c r="JEX180" s="1"/>
      <c r="JEY180" s="1"/>
      <c r="JEZ180" s="1"/>
      <c r="JFA180" s="1"/>
      <c r="JFB180" s="1"/>
      <c r="JFC180" s="1"/>
      <c r="JFD180" s="1"/>
      <c r="JFE180" s="1"/>
      <c r="JFF180" s="1"/>
      <c r="JFG180" s="1"/>
      <c r="JFH180" s="1"/>
      <c r="JFI180" s="1"/>
      <c r="JFJ180" s="1"/>
      <c r="JFK180" s="1"/>
      <c r="JFL180" s="1"/>
      <c r="JFM180" s="1"/>
      <c r="JFN180" s="1"/>
      <c r="JFO180" s="1"/>
      <c r="JFP180" s="1"/>
      <c r="JFQ180" s="1"/>
      <c r="JFR180" s="1"/>
      <c r="JFS180" s="1"/>
      <c r="JFT180" s="1"/>
      <c r="JFU180" s="1"/>
      <c r="JFV180" s="1"/>
      <c r="JFW180" s="1"/>
      <c r="JFX180" s="1"/>
      <c r="JFY180" s="1"/>
      <c r="JFZ180" s="1"/>
      <c r="JGA180" s="1"/>
      <c r="JGB180" s="1"/>
      <c r="JGC180" s="1"/>
      <c r="JGD180" s="1"/>
      <c r="JGE180" s="1"/>
      <c r="JGF180" s="1"/>
      <c r="JGG180" s="1"/>
      <c r="JGH180" s="1"/>
      <c r="JGI180" s="1"/>
      <c r="JGJ180" s="1"/>
      <c r="JGK180" s="1"/>
      <c r="JGL180" s="1"/>
      <c r="JGM180" s="1"/>
      <c r="JGN180" s="1"/>
      <c r="JGO180" s="1"/>
      <c r="JGP180" s="1"/>
      <c r="JGQ180" s="1"/>
      <c r="JGR180" s="1"/>
      <c r="JGS180" s="1"/>
      <c r="JGT180" s="1"/>
      <c r="JGU180" s="1"/>
      <c r="JGV180" s="1"/>
      <c r="JGW180" s="1"/>
      <c r="JGX180" s="1"/>
      <c r="JGY180" s="1"/>
      <c r="JGZ180" s="1"/>
      <c r="JHA180" s="1"/>
      <c r="JHB180" s="1"/>
      <c r="JHC180" s="1"/>
      <c r="JHD180" s="1"/>
      <c r="JHE180" s="1"/>
      <c r="JHF180" s="1"/>
      <c r="JHG180" s="1"/>
      <c r="JHH180" s="1"/>
      <c r="JHI180" s="1"/>
      <c r="JHJ180" s="1"/>
      <c r="JHK180" s="1"/>
      <c r="JHL180" s="1"/>
      <c r="JHM180" s="1"/>
      <c r="JHN180" s="1"/>
      <c r="JHO180" s="1"/>
      <c r="JHP180" s="1"/>
      <c r="JHQ180" s="1"/>
      <c r="JHR180" s="1"/>
      <c r="JHS180" s="1"/>
      <c r="JHT180" s="1"/>
      <c r="JHU180" s="1"/>
      <c r="JHV180" s="1"/>
      <c r="JHW180" s="1"/>
      <c r="JHX180" s="1"/>
      <c r="JHY180" s="1"/>
      <c r="JHZ180" s="1"/>
      <c r="JIA180" s="1"/>
      <c r="JIB180" s="1"/>
      <c r="JIC180" s="1"/>
      <c r="JID180" s="1"/>
      <c r="JIE180" s="1"/>
      <c r="JIF180" s="1"/>
      <c r="JIG180" s="1"/>
      <c r="JIH180" s="1"/>
      <c r="JII180" s="1"/>
      <c r="JIJ180" s="1"/>
      <c r="JIK180" s="1"/>
      <c r="JIL180" s="1"/>
      <c r="JIM180" s="1"/>
      <c r="JIN180" s="1"/>
      <c r="JIO180" s="1"/>
      <c r="JIP180" s="1"/>
      <c r="JIQ180" s="1"/>
      <c r="JIR180" s="1"/>
      <c r="JIS180" s="1"/>
      <c r="JIT180" s="1"/>
      <c r="JIU180" s="1"/>
      <c r="JIV180" s="1"/>
      <c r="JIW180" s="1"/>
      <c r="JIX180" s="1"/>
      <c r="JIY180" s="1"/>
      <c r="JIZ180" s="1"/>
      <c r="JJA180" s="1"/>
      <c r="JJB180" s="1"/>
      <c r="JJC180" s="1"/>
      <c r="JJD180" s="1"/>
      <c r="JJE180" s="1"/>
      <c r="JJF180" s="1"/>
      <c r="JJG180" s="1"/>
      <c r="JJH180" s="1"/>
      <c r="JJI180" s="1"/>
      <c r="JJJ180" s="1"/>
      <c r="JJK180" s="1"/>
      <c r="JJL180" s="1"/>
      <c r="JJM180" s="1"/>
      <c r="JJN180" s="1"/>
      <c r="JJO180" s="1"/>
      <c r="JJP180" s="1"/>
      <c r="JJQ180" s="1"/>
      <c r="JJR180" s="1"/>
      <c r="JJS180" s="1"/>
      <c r="JJT180" s="1"/>
      <c r="JJU180" s="1"/>
      <c r="JJV180" s="1"/>
      <c r="JJW180" s="1"/>
      <c r="JJX180" s="1"/>
      <c r="JJY180" s="1"/>
      <c r="JJZ180" s="1"/>
      <c r="JKA180" s="1"/>
      <c r="JKB180" s="1"/>
      <c r="JKC180" s="1"/>
      <c r="JKD180" s="1"/>
      <c r="JKE180" s="1"/>
      <c r="JKF180" s="1"/>
      <c r="JKG180" s="1"/>
      <c r="JKH180" s="1"/>
      <c r="JKI180" s="1"/>
      <c r="JKJ180" s="1"/>
      <c r="JKK180" s="1"/>
      <c r="JKL180" s="1"/>
      <c r="JKM180" s="1"/>
      <c r="JKN180" s="1"/>
      <c r="JKO180" s="1"/>
      <c r="JKP180" s="1"/>
      <c r="JKQ180" s="1"/>
      <c r="JKR180" s="1"/>
      <c r="JKS180" s="1"/>
      <c r="JKT180" s="1"/>
      <c r="JKU180" s="1"/>
      <c r="JKV180" s="1"/>
      <c r="JKW180" s="1"/>
      <c r="JKX180" s="1"/>
      <c r="JKY180" s="1"/>
      <c r="JKZ180" s="1"/>
      <c r="JLA180" s="1"/>
      <c r="JLB180" s="1"/>
      <c r="JLC180" s="1"/>
      <c r="JLD180" s="1"/>
      <c r="JLE180" s="1"/>
      <c r="JLF180" s="1"/>
      <c r="JLG180" s="1"/>
      <c r="JLH180" s="1"/>
      <c r="JLI180" s="1"/>
      <c r="JLJ180" s="1"/>
      <c r="JLK180" s="1"/>
      <c r="JLL180" s="1"/>
      <c r="JLM180" s="1"/>
      <c r="JLN180" s="1"/>
      <c r="JLO180" s="1"/>
      <c r="JLP180" s="1"/>
      <c r="JLQ180" s="1"/>
      <c r="JLR180" s="1"/>
      <c r="JLS180" s="1"/>
      <c r="JLT180" s="1"/>
      <c r="JLU180" s="1"/>
      <c r="JLV180" s="1"/>
      <c r="JLW180" s="1"/>
      <c r="JLX180" s="1"/>
      <c r="JLY180" s="1"/>
      <c r="JLZ180" s="1"/>
      <c r="JMA180" s="1"/>
      <c r="JMB180" s="1"/>
      <c r="JMC180" s="1"/>
      <c r="JMD180" s="1"/>
      <c r="JME180" s="1"/>
      <c r="JMF180" s="1"/>
      <c r="JMG180" s="1"/>
      <c r="JMH180" s="1"/>
      <c r="JMI180" s="1"/>
      <c r="JMJ180" s="1"/>
      <c r="JMK180" s="1"/>
      <c r="JML180" s="1"/>
      <c r="JMM180" s="1"/>
      <c r="JMN180" s="1"/>
      <c r="JMO180" s="1"/>
      <c r="JMP180" s="1"/>
      <c r="JMQ180" s="1"/>
      <c r="JMR180" s="1"/>
      <c r="JMS180" s="1"/>
      <c r="JMT180" s="1"/>
      <c r="JMU180" s="1"/>
      <c r="JMV180" s="1"/>
      <c r="JMW180" s="1"/>
      <c r="JMX180" s="1"/>
      <c r="JMY180" s="1"/>
      <c r="JMZ180" s="1"/>
      <c r="JNA180" s="1"/>
      <c r="JNB180" s="1"/>
      <c r="JNC180" s="1"/>
      <c r="JND180" s="1"/>
      <c r="JNE180" s="1"/>
      <c r="JNF180" s="1"/>
      <c r="JNG180" s="1"/>
      <c r="JNH180" s="1"/>
      <c r="JNI180" s="1"/>
      <c r="JNJ180" s="1"/>
      <c r="JNK180" s="1"/>
      <c r="JNL180" s="1"/>
      <c r="JNM180" s="1"/>
      <c r="JNN180" s="1"/>
      <c r="JNO180" s="1"/>
      <c r="JNP180" s="1"/>
      <c r="JNQ180" s="1"/>
      <c r="JNR180" s="1"/>
      <c r="JNS180" s="1"/>
      <c r="JNT180" s="1"/>
      <c r="JNU180" s="1"/>
      <c r="JNV180" s="1"/>
      <c r="JNW180" s="1"/>
      <c r="JNX180" s="1"/>
      <c r="JNY180" s="1"/>
      <c r="JNZ180" s="1"/>
      <c r="JOA180" s="1"/>
      <c r="JOB180" s="1"/>
      <c r="JOC180" s="1"/>
      <c r="JOD180" s="1"/>
      <c r="JOE180" s="1"/>
      <c r="JOF180" s="1"/>
      <c r="JOG180" s="1"/>
      <c r="JOH180" s="1"/>
      <c r="JOI180" s="1"/>
      <c r="JOJ180" s="1"/>
      <c r="JOK180" s="1"/>
      <c r="JOL180" s="1"/>
      <c r="JOM180" s="1"/>
      <c r="JON180" s="1"/>
      <c r="JOO180" s="1"/>
      <c r="JOP180" s="1"/>
      <c r="JOQ180" s="1"/>
      <c r="JOR180" s="1"/>
      <c r="JOS180" s="1"/>
      <c r="JOT180" s="1"/>
      <c r="JOU180" s="1"/>
      <c r="JOV180" s="1"/>
      <c r="JOW180" s="1"/>
      <c r="JOX180" s="1"/>
      <c r="JOY180" s="1"/>
      <c r="JOZ180" s="1"/>
      <c r="JPA180" s="1"/>
      <c r="JPB180" s="1"/>
      <c r="JPC180" s="1"/>
      <c r="JPD180" s="1"/>
      <c r="JPE180" s="1"/>
      <c r="JPF180" s="1"/>
      <c r="JPG180" s="1"/>
      <c r="JPH180" s="1"/>
      <c r="JPI180" s="1"/>
      <c r="JPJ180" s="1"/>
      <c r="JPK180" s="1"/>
      <c r="JPL180" s="1"/>
      <c r="JPM180" s="1"/>
      <c r="JPN180" s="1"/>
      <c r="JPO180" s="1"/>
      <c r="JPP180" s="1"/>
      <c r="JPQ180" s="1"/>
      <c r="JPR180" s="1"/>
      <c r="JPS180" s="1"/>
      <c r="JPT180" s="1"/>
      <c r="JPU180" s="1"/>
      <c r="JPV180" s="1"/>
      <c r="JPW180" s="1"/>
      <c r="JPX180" s="1"/>
      <c r="JPY180" s="1"/>
      <c r="JPZ180" s="1"/>
      <c r="JQA180" s="1"/>
      <c r="JQB180" s="1"/>
      <c r="JQC180" s="1"/>
      <c r="JQD180" s="1"/>
      <c r="JQE180" s="1"/>
      <c r="JQF180" s="1"/>
      <c r="JQG180" s="1"/>
      <c r="JQH180" s="1"/>
      <c r="JQI180" s="1"/>
      <c r="JQJ180" s="1"/>
      <c r="JQK180" s="1"/>
      <c r="JQL180" s="1"/>
      <c r="JQM180" s="1"/>
      <c r="JQN180" s="1"/>
      <c r="JQO180" s="1"/>
      <c r="JQP180" s="1"/>
      <c r="JQQ180" s="1"/>
      <c r="JQR180" s="1"/>
      <c r="JQS180" s="1"/>
      <c r="JQT180" s="1"/>
      <c r="JQU180" s="1"/>
      <c r="JQV180" s="1"/>
      <c r="JQW180" s="1"/>
      <c r="JQX180" s="1"/>
      <c r="JQY180" s="1"/>
      <c r="JQZ180" s="1"/>
      <c r="JRA180" s="1"/>
      <c r="JRB180" s="1"/>
      <c r="JRC180" s="1"/>
      <c r="JRD180" s="1"/>
      <c r="JRE180" s="1"/>
      <c r="JRF180" s="1"/>
      <c r="JRG180" s="1"/>
      <c r="JRH180" s="1"/>
      <c r="JRI180" s="1"/>
      <c r="JRJ180" s="1"/>
      <c r="JRK180" s="1"/>
      <c r="JRL180" s="1"/>
      <c r="JRM180" s="1"/>
      <c r="JRN180" s="1"/>
      <c r="JRO180" s="1"/>
      <c r="JRP180" s="1"/>
      <c r="JRQ180" s="1"/>
      <c r="JRR180" s="1"/>
      <c r="JRS180" s="1"/>
      <c r="JRT180" s="1"/>
      <c r="JRU180" s="1"/>
      <c r="JRV180" s="1"/>
      <c r="JRW180" s="1"/>
      <c r="JRX180" s="1"/>
      <c r="JRY180" s="1"/>
      <c r="JRZ180" s="1"/>
      <c r="JSA180" s="1"/>
      <c r="JSB180" s="1"/>
      <c r="JSC180" s="1"/>
      <c r="JSD180" s="1"/>
      <c r="JSE180" s="1"/>
      <c r="JSF180" s="1"/>
      <c r="JSG180" s="1"/>
      <c r="JSH180" s="1"/>
      <c r="JSI180" s="1"/>
      <c r="JSJ180" s="1"/>
      <c r="JSK180" s="1"/>
      <c r="JSL180" s="1"/>
      <c r="JSM180" s="1"/>
      <c r="JSN180" s="1"/>
      <c r="JSO180" s="1"/>
      <c r="JSP180" s="1"/>
      <c r="JSQ180" s="1"/>
      <c r="JSR180" s="1"/>
      <c r="JSS180" s="1"/>
      <c r="JST180" s="1"/>
      <c r="JSU180" s="1"/>
      <c r="JSV180" s="1"/>
      <c r="JSW180" s="1"/>
      <c r="JSX180" s="1"/>
      <c r="JSY180" s="1"/>
      <c r="JSZ180" s="1"/>
      <c r="JTA180" s="1"/>
      <c r="JTB180" s="1"/>
      <c r="JTC180" s="1"/>
      <c r="JTD180" s="1"/>
      <c r="JTE180" s="1"/>
      <c r="JTF180" s="1"/>
      <c r="JTG180" s="1"/>
      <c r="JTH180" s="1"/>
      <c r="JTI180" s="1"/>
      <c r="JTJ180" s="1"/>
      <c r="JTK180" s="1"/>
      <c r="JTL180" s="1"/>
      <c r="JTM180" s="1"/>
      <c r="JTN180" s="1"/>
      <c r="JTO180" s="1"/>
      <c r="JTP180" s="1"/>
      <c r="JTQ180" s="1"/>
      <c r="JTR180" s="1"/>
      <c r="JTS180" s="1"/>
      <c r="JTT180" s="1"/>
      <c r="JTU180" s="1"/>
      <c r="JTV180" s="1"/>
      <c r="JTW180" s="1"/>
      <c r="JTX180" s="1"/>
      <c r="JTY180" s="1"/>
      <c r="JTZ180" s="1"/>
      <c r="JUA180" s="1"/>
      <c r="JUB180" s="1"/>
      <c r="JUC180" s="1"/>
      <c r="JUD180" s="1"/>
      <c r="JUE180" s="1"/>
      <c r="JUF180" s="1"/>
      <c r="JUG180" s="1"/>
      <c r="JUH180" s="1"/>
      <c r="JUI180" s="1"/>
      <c r="JUJ180" s="1"/>
      <c r="JUK180" s="1"/>
      <c r="JUL180" s="1"/>
      <c r="JUM180" s="1"/>
      <c r="JUN180" s="1"/>
      <c r="JUO180" s="1"/>
      <c r="JUP180" s="1"/>
      <c r="JUQ180" s="1"/>
      <c r="JUR180" s="1"/>
      <c r="JUS180" s="1"/>
      <c r="JUT180" s="1"/>
      <c r="JUU180" s="1"/>
      <c r="JUV180" s="1"/>
      <c r="JUW180" s="1"/>
      <c r="JUX180" s="1"/>
      <c r="JUY180" s="1"/>
      <c r="JUZ180" s="1"/>
      <c r="JVA180" s="1"/>
      <c r="JVB180" s="1"/>
      <c r="JVC180" s="1"/>
      <c r="JVD180" s="1"/>
      <c r="JVE180" s="1"/>
      <c r="JVF180" s="1"/>
      <c r="JVG180" s="1"/>
      <c r="JVH180" s="1"/>
      <c r="JVI180" s="1"/>
      <c r="JVJ180" s="1"/>
      <c r="JVK180" s="1"/>
      <c r="JVL180" s="1"/>
      <c r="JVM180" s="1"/>
      <c r="JVN180" s="1"/>
      <c r="JVO180" s="1"/>
      <c r="JVP180" s="1"/>
      <c r="JVQ180" s="1"/>
      <c r="JVR180" s="1"/>
      <c r="JVS180" s="1"/>
      <c r="JVT180" s="1"/>
      <c r="JVU180" s="1"/>
      <c r="JVV180" s="1"/>
      <c r="JVW180" s="1"/>
      <c r="JVX180" s="1"/>
      <c r="JVY180" s="1"/>
      <c r="JVZ180" s="1"/>
      <c r="JWA180" s="1"/>
      <c r="JWB180" s="1"/>
      <c r="JWC180" s="1"/>
      <c r="JWD180" s="1"/>
      <c r="JWE180" s="1"/>
      <c r="JWF180" s="1"/>
      <c r="JWG180" s="1"/>
      <c r="JWH180" s="1"/>
      <c r="JWI180" s="1"/>
      <c r="JWJ180" s="1"/>
      <c r="JWK180" s="1"/>
      <c r="JWL180" s="1"/>
      <c r="JWM180" s="1"/>
      <c r="JWN180" s="1"/>
      <c r="JWO180" s="1"/>
      <c r="JWP180" s="1"/>
      <c r="JWQ180" s="1"/>
      <c r="JWR180" s="1"/>
      <c r="JWS180" s="1"/>
      <c r="JWT180" s="1"/>
      <c r="JWU180" s="1"/>
      <c r="JWV180" s="1"/>
      <c r="JWW180" s="1"/>
      <c r="JWX180" s="1"/>
      <c r="JWY180" s="1"/>
      <c r="JWZ180" s="1"/>
      <c r="JXA180" s="1"/>
      <c r="JXB180" s="1"/>
      <c r="JXC180" s="1"/>
      <c r="JXD180" s="1"/>
      <c r="JXE180" s="1"/>
      <c r="JXF180" s="1"/>
      <c r="JXG180" s="1"/>
      <c r="JXH180" s="1"/>
      <c r="JXI180" s="1"/>
      <c r="JXJ180" s="1"/>
      <c r="JXK180" s="1"/>
      <c r="JXL180" s="1"/>
      <c r="JXM180" s="1"/>
      <c r="JXN180" s="1"/>
      <c r="JXO180" s="1"/>
      <c r="JXP180" s="1"/>
      <c r="JXQ180" s="1"/>
      <c r="JXR180" s="1"/>
      <c r="JXS180" s="1"/>
      <c r="JXT180" s="1"/>
      <c r="JXU180" s="1"/>
      <c r="JXV180" s="1"/>
      <c r="JXW180" s="1"/>
      <c r="JXX180" s="1"/>
      <c r="JXY180" s="1"/>
      <c r="JXZ180" s="1"/>
      <c r="JYA180" s="1"/>
      <c r="JYB180" s="1"/>
      <c r="JYC180" s="1"/>
      <c r="JYD180" s="1"/>
      <c r="JYE180" s="1"/>
      <c r="JYF180" s="1"/>
      <c r="JYG180" s="1"/>
      <c r="JYH180" s="1"/>
      <c r="JYI180" s="1"/>
      <c r="JYJ180" s="1"/>
      <c r="JYK180" s="1"/>
      <c r="JYL180" s="1"/>
      <c r="JYM180" s="1"/>
      <c r="JYN180" s="1"/>
      <c r="JYO180" s="1"/>
      <c r="JYP180" s="1"/>
      <c r="JYQ180" s="1"/>
      <c r="JYR180" s="1"/>
      <c r="JYS180" s="1"/>
      <c r="JYT180" s="1"/>
      <c r="JYU180" s="1"/>
      <c r="JYV180" s="1"/>
      <c r="JYW180" s="1"/>
      <c r="JYX180" s="1"/>
      <c r="JYY180" s="1"/>
      <c r="JYZ180" s="1"/>
      <c r="JZA180" s="1"/>
      <c r="JZB180" s="1"/>
      <c r="JZC180" s="1"/>
      <c r="JZD180" s="1"/>
      <c r="JZE180" s="1"/>
      <c r="JZF180" s="1"/>
      <c r="JZG180" s="1"/>
      <c r="JZH180" s="1"/>
      <c r="JZI180" s="1"/>
      <c r="JZJ180" s="1"/>
      <c r="JZK180" s="1"/>
      <c r="JZL180" s="1"/>
      <c r="JZM180" s="1"/>
      <c r="JZN180" s="1"/>
      <c r="JZO180" s="1"/>
      <c r="JZP180" s="1"/>
      <c r="JZQ180" s="1"/>
      <c r="JZR180" s="1"/>
      <c r="JZS180" s="1"/>
      <c r="JZT180" s="1"/>
      <c r="JZU180" s="1"/>
      <c r="JZV180" s="1"/>
      <c r="JZW180" s="1"/>
      <c r="JZX180" s="1"/>
      <c r="JZY180" s="1"/>
      <c r="JZZ180" s="1"/>
      <c r="KAA180" s="1"/>
      <c r="KAB180" s="1"/>
      <c r="KAC180" s="1"/>
      <c r="KAD180" s="1"/>
      <c r="KAE180" s="1"/>
      <c r="KAF180" s="1"/>
      <c r="KAG180" s="1"/>
      <c r="KAH180" s="1"/>
      <c r="KAI180" s="1"/>
      <c r="KAJ180" s="1"/>
      <c r="KAK180" s="1"/>
      <c r="KAL180" s="1"/>
      <c r="KAM180" s="1"/>
      <c r="KAN180" s="1"/>
      <c r="KAO180" s="1"/>
      <c r="KAP180" s="1"/>
      <c r="KAQ180" s="1"/>
      <c r="KAR180" s="1"/>
      <c r="KAS180" s="1"/>
      <c r="KAT180" s="1"/>
      <c r="KAU180" s="1"/>
      <c r="KAV180" s="1"/>
      <c r="KAW180" s="1"/>
      <c r="KAX180" s="1"/>
      <c r="KAY180" s="1"/>
      <c r="KAZ180" s="1"/>
      <c r="KBA180" s="1"/>
      <c r="KBB180" s="1"/>
      <c r="KBC180" s="1"/>
      <c r="KBD180" s="1"/>
      <c r="KBE180" s="1"/>
      <c r="KBF180" s="1"/>
      <c r="KBG180" s="1"/>
      <c r="KBH180" s="1"/>
      <c r="KBI180" s="1"/>
      <c r="KBJ180" s="1"/>
      <c r="KBK180" s="1"/>
      <c r="KBL180" s="1"/>
      <c r="KBM180" s="1"/>
      <c r="KBN180" s="1"/>
      <c r="KBO180" s="1"/>
      <c r="KBP180" s="1"/>
      <c r="KBQ180" s="1"/>
      <c r="KBR180" s="1"/>
      <c r="KBS180" s="1"/>
      <c r="KBT180" s="1"/>
      <c r="KBU180" s="1"/>
      <c r="KBV180" s="1"/>
      <c r="KBW180" s="1"/>
      <c r="KBX180" s="1"/>
      <c r="KBY180" s="1"/>
      <c r="KBZ180" s="1"/>
      <c r="KCA180" s="1"/>
      <c r="KCB180" s="1"/>
      <c r="KCC180" s="1"/>
      <c r="KCD180" s="1"/>
      <c r="KCE180" s="1"/>
      <c r="KCF180" s="1"/>
      <c r="KCG180" s="1"/>
      <c r="KCH180" s="1"/>
      <c r="KCI180" s="1"/>
      <c r="KCJ180" s="1"/>
      <c r="KCK180" s="1"/>
      <c r="KCL180" s="1"/>
      <c r="KCM180" s="1"/>
      <c r="KCN180" s="1"/>
      <c r="KCO180" s="1"/>
      <c r="KCP180" s="1"/>
      <c r="KCQ180" s="1"/>
      <c r="KCR180" s="1"/>
      <c r="KCS180" s="1"/>
      <c r="KCT180" s="1"/>
      <c r="KCU180" s="1"/>
      <c r="KCV180" s="1"/>
      <c r="KCW180" s="1"/>
      <c r="KCX180" s="1"/>
      <c r="KCY180" s="1"/>
      <c r="KCZ180" s="1"/>
      <c r="KDA180" s="1"/>
      <c r="KDB180" s="1"/>
      <c r="KDC180" s="1"/>
      <c r="KDD180" s="1"/>
      <c r="KDE180" s="1"/>
      <c r="KDF180" s="1"/>
      <c r="KDG180" s="1"/>
      <c r="KDH180" s="1"/>
      <c r="KDI180" s="1"/>
      <c r="KDJ180" s="1"/>
      <c r="KDK180" s="1"/>
      <c r="KDL180" s="1"/>
      <c r="KDM180" s="1"/>
      <c r="KDN180" s="1"/>
      <c r="KDO180" s="1"/>
      <c r="KDP180" s="1"/>
      <c r="KDQ180" s="1"/>
      <c r="KDR180" s="1"/>
      <c r="KDS180" s="1"/>
      <c r="KDT180" s="1"/>
      <c r="KDU180" s="1"/>
      <c r="KDV180" s="1"/>
      <c r="KDW180" s="1"/>
      <c r="KDX180" s="1"/>
      <c r="KDY180" s="1"/>
      <c r="KDZ180" s="1"/>
      <c r="KEA180" s="1"/>
      <c r="KEB180" s="1"/>
      <c r="KEC180" s="1"/>
      <c r="KED180" s="1"/>
      <c r="KEE180" s="1"/>
      <c r="KEF180" s="1"/>
      <c r="KEG180" s="1"/>
      <c r="KEH180" s="1"/>
      <c r="KEI180" s="1"/>
      <c r="KEJ180" s="1"/>
      <c r="KEK180" s="1"/>
      <c r="KEL180" s="1"/>
      <c r="KEM180" s="1"/>
      <c r="KEN180" s="1"/>
      <c r="KEO180" s="1"/>
      <c r="KEP180" s="1"/>
      <c r="KEQ180" s="1"/>
      <c r="KER180" s="1"/>
      <c r="KES180" s="1"/>
      <c r="KET180" s="1"/>
      <c r="KEU180" s="1"/>
      <c r="KEV180" s="1"/>
      <c r="KEW180" s="1"/>
      <c r="KEX180" s="1"/>
      <c r="KEY180" s="1"/>
      <c r="KEZ180" s="1"/>
      <c r="KFA180" s="1"/>
      <c r="KFB180" s="1"/>
      <c r="KFC180" s="1"/>
      <c r="KFD180" s="1"/>
      <c r="KFE180" s="1"/>
      <c r="KFF180" s="1"/>
      <c r="KFG180" s="1"/>
      <c r="KFH180" s="1"/>
      <c r="KFI180" s="1"/>
      <c r="KFJ180" s="1"/>
      <c r="KFK180" s="1"/>
      <c r="KFL180" s="1"/>
      <c r="KFM180" s="1"/>
      <c r="KFN180" s="1"/>
      <c r="KFO180" s="1"/>
      <c r="KFP180" s="1"/>
      <c r="KFQ180" s="1"/>
      <c r="KFR180" s="1"/>
      <c r="KFS180" s="1"/>
      <c r="KFT180" s="1"/>
      <c r="KFU180" s="1"/>
      <c r="KFV180" s="1"/>
      <c r="KFW180" s="1"/>
      <c r="KFX180" s="1"/>
      <c r="KFY180" s="1"/>
      <c r="KFZ180" s="1"/>
      <c r="KGA180" s="1"/>
      <c r="KGB180" s="1"/>
      <c r="KGC180" s="1"/>
      <c r="KGD180" s="1"/>
      <c r="KGE180" s="1"/>
      <c r="KGF180" s="1"/>
      <c r="KGG180" s="1"/>
      <c r="KGH180" s="1"/>
      <c r="KGI180" s="1"/>
      <c r="KGJ180" s="1"/>
      <c r="KGK180" s="1"/>
      <c r="KGL180" s="1"/>
      <c r="KGM180" s="1"/>
      <c r="KGN180" s="1"/>
      <c r="KGO180" s="1"/>
      <c r="KGP180" s="1"/>
      <c r="KGQ180" s="1"/>
      <c r="KGR180" s="1"/>
      <c r="KGS180" s="1"/>
      <c r="KGT180" s="1"/>
      <c r="KGU180" s="1"/>
      <c r="KGV180" s="1"/>
      <c r="KGW180" s="1"/>
      <c r="KGX180" s="1"/>
      <c r="KGY180" s="1"/>
      <c r="KGZ180" s="1"/>
      <c r="KHA180" s="1"/>
      <c r="KHB180" s="1"/>
      <c r="KHC180" s="1"/>
      <c r="KHD180" s="1"/>
      <c r="KHE180" s="1"/>
      <c r="KHF180" s="1"/>
      <c r="KHG180" s="1"/>
      <c r="KHH180" s="1"/>
      <c r="KHI180" s="1"/>
      <c r="KHJ180" s="1"/>
      <c r="KHK180" s="1"/>
      <c r="KHL180" s="1"/>
      <c r="KHM180" s="1"/>
      <c r="KHN180" s="1"/>
      <c r="KHO180" s="1"/>
      <c r="KHP180" s="1"/>
      <c r="KHQ180" s="1"/>
      <c r="KHR180" s="1"/>
      <c r="KHS180" s="1"/>
      <c r="KHT180" s="1"/>
      <c r="KHU180" s="1"/>
      <c r="KHV180" s="1"/>
      <c r="KHW180" s="1"/>
      <c r="KHX180" s="1"/>
      <c r="KHY180" s="1"/>
      <c r="KHZ180" s="1"/>
      <c r="KIA180" s="1"/>
      <c r="KIB180" s="1"/>
      <c r="KIC180" s="1"/>
      <c r="KID180" s="1"/>
      <c r="KIE180" s="1"/>
      <c r="KIF180" s="1"/>
      <c r="KIG180" s="1"/>
      <c r="KIH180" s="1"/>
      <c r="KII180" s="1"/>
      <c r="KIJ180" s="1"/>
      <c r="KIK180" s="1"/>
      <c r="KIL180" s="1"/>
      <c r="KIM180" s="1"/>
      <c r="KIN180" s="1"/>
      <c r="KIO180" s="1"/>
      <c r="KIP180" s="1"/>
      <c r="KIQ180" s="1"/>
      <c r="KIR180" s="1"/>
      <c r="KIS180" s="1"/>
      <c r="KIT180" s="1"/>
      <c r="KIU180" s="1"/>
      <c r="KIV180" s="1"/>
      <c r="KIW180" s="1"/>
      <c r="KIX180" s="1"/>
      <c r="KIY180" s="1"/>
      <c r="KIZ180" s="1"/>
      <c r="KJA180" s="1"/>
      <c r="KJB180" s="1"/>
      <c r="KJC180" s="1"/>
      <c r="KJD180" s="1"/>
      <c r="KJE180" s="1"/>
      <c r="KJF180" s="1"/>
      <c r="KJG180" s="1"/>
      <c r="KJH180" s="1"/>
      <c r="KJI180" s="1"/>
      <c r="KJJ180" s="1"/>
      <c r="KJK180" s="1"/>
      <c r="KJL180" s="1"/>
      <c r="KJM180" s="1"/>
      <c r="KJN180" s="1"/>
      <c r="KJO180" s="1"/>
      <c r="KJP180" s="1"/>
      <c r="KJQ180" s="1"/>
      <c r="KJR180" s="1"/>
      <c r="KJS180" s="1"/>
      <c r="KJT180" s="1"/>
      <c r="KJU180" s="1"/>
      <c r="KJV180" s="1"/>
      <c r="KJW180" s="1"/>
      <c r="KJX180" s="1"/>
      <c r="KJY180" s="1"/>
      <c r="KJZ180" s="1"/>
      <c r="KKA180" s="1"/>
      <c r="KKB180" s="1"/>
      <c r="KKC180" s="1"/>
      <c r="KKD180" s="1"/>
      <c r="KKE180" s="1"/>
      <c r="KKF180" s="1"/>
      <c r="KKG180" s="1"/>
      <c r="KKH180" s="1"/>
      <c r="KKI180" s="1"/>
      <c r="KKJ180" s="1"/>
      <c r="KKK180" s="1"/>
      <c r="KKL180" s="1"/>
      <c r="KKM180" s="1"/>
      <c r="KKN180" s="1"/>
      <c r="KKO180" s="1"/>
      <c r="KKP180" s="1"/>
      <c r="KKQ180" s="1"/>
      <c r="KKR180" s="1"/>
      <c r="KKS180" s="1"/>
      <c r="KKT180" s="1"/>
      <c r="KKU180" s="1"/>
      <c r="KKV180" s="1"/>
      <c r="KKW180" s="1"/>
      <c r="KKX180" s="1"/>
      <c r="KKY180" s="1"/>
      <c r="KKZ180" s="1"/>
      <c r="KLA180" s="1"/>
      <c r="KLB180" s="1"/>
      <c r="KLC180" s="1"/>
      <c r="KLD180" s="1"/>
      <c r="KLE180" s="1"/>
      <c r="KLF180" s="1"/>
      <c r="KLG180" s="1"/>
      <c r="KLH180" s="1"/>
      <c r="KLI180" s="1"/>
      <c r="KLJ180" s="1"/>
      <c r="KLK180" s="1"/>
      <c r="KLL180" s="1"/>
      <c r="KLM180" s="1"/>
      <c r="KLN180" s="1"/>
      <c r="KLO180" s="1"/>
      <c r="KLP180" s="1"/>
      <c r="KLQ180" s="1"/>
      <c r="KLR180" s="1"/>
      <c r="KLS180" s="1"/>
      <c r="KLT180" s="1"/>
      <c r="KLU180" s="1"/>
      <c r="KLV180" s="1"/>
      <c r="KLW180" s="1"/>
      <c r="KLX180" s="1"/>
      <c r="KLY180" s="1"/>
      <c r="KLZ180" s="1"/>
      <c r="KMA180" s="1"/>
      <c r="KMB180" s="1"/>
      <c r="KMC180" s="1"/>
      <c r="KMD180" s="1"/>
      <c r="KME180" s="1"/>
      <c r="KMF180" s="1"/>
      <c r="KMG180" s="1"/>
      <c r="KMH180" s="1"/>
      <c r="KMI180" s="1"/>
      <c r="KMJ180" s="1"/>
      <c r="KMK180" s="1"/>
      <c r="KML180" s="1"/>
      <c r="KMM180" s="1"/>
      <c r="KMN180" s="1"/>
      <c r="KMO180" s="1"/>
      <c r="KMP180" s="1"/>
      <c r="KMQ180" s="1"/>
      <c r="KMR180" s="1"/>
      <c r="KMS180" s="1"/>
      <c r="KMT180" s="1"/>
      <c r="KMU180" s="1"/>
      <c r="KMV180" s="1"/>
      <c r="KMW180" s="1"/>
      <c r="KMX180" s="1"/>
      <c r="KMY180" s="1"/>
      <c r="KMZ180" s="1"/>
      <c r="KNA180" s="1"/>
      <c r="KNB180" s="1"/>
      <c r="KNC180" s="1"/>
      <c r="KND180" s="1"/>
      <c r="KNE180" s="1"/>
      <c r="KNF180" s="1"/>
      <c r="KNG180" s="1"/>
      <c r="KNH180" s="1"/>
      <c r="KNI180" s="1"/>
      <c r="KNJ180" s="1"/>
      <c r="KNK180" s="1"/>
      <c r="KNL180" s="1"/>
      <c r="KNM180" s="1"/>
      <c r="KNN180" s="1"/>
      <c r="KNO180" s="1"/>
      <c r="KNP180" s="1"/>
      <c r="KNQ180" s="1"/>
      <c r="KNR180" s="1"/>
      <c r="KNS180" s="1"/>
      <c r="KNT180" s="1"/>
      <c r="KNU180" s="1"/>
      <c r="KNV180" s="1"/>
      <c r="KNW180" s="1"/>
      <c r="KNX180" s="1"/>
      <c r="KNY180" s="1"/>
      <c r="KNZ180" s="1"/>
      <c r="KOA180" s="1"/>
      <c r="KOB180" s="1"/>
      <c r="KOC180" s="1"/>
      <c r="KOD180" s="1"/>
      <c r="KOE180" s="1"/>
      <c r="KOF180" s="1"/>
      <c r="KOG180" s="1"/>
      <c r="KOH180" s="1"/>
      <c r="KOI180" s="1"/>
      <c r="KOJ180" s="1"/>
      <c r="KOK180" s="1"/>
      <c r="KOL180" s="1"/>
      <c r="KOM180" s="1"/>
      <c r="KON180" s="1"/>
      <c r="KOO180" s="1"/>
      <c r="KOP180" s="1"/>
      <c r="KOQ180" s="1"/>
      <c r="KOR180" s="1"/>
      <c r="KOS180" s="1"/>
      <c r="KOT180" s="1"/>
      <c r="KOU180" s="1"/>
      <c r="KOV180" s="1"/>
      <c r="KOW180" s="1"/>
      <c r="KOX180" s="1"/>
      <c r="KOY180" s="1"/>
      <c r="KOZ180" s="1"/>
      <c r="KPA180" s="1"/>
      <c r="KPB180" s="1"/>
      <c r="KPC180" s="1"/>
      <c r="KPD180" s="1"/>
      <c r="KPE180" s="1"/>
      <c r="KPF180" s="1"/>
      <c r="KPG180" s="1"/>
      <c r="KPH180" s="1"/>
      <c r="KPI180" s="1"/>
      <c r="KPJ180" s="1"/>
      <c r="KPK180" s="1"/>
      <c r="KPL180" s="1"/>
      <c r="KPM180" s="1"/>
      <c r="KPN180" s="1"/>
      <c r="KPO180" s="1"/>
      <c r="KPP180" s="1"/>
      <c r="KPQ180" s="1"/>
      <c r="KPR180" s="1"/>
      <c r="KPS180" s="1"/>
      <c r="KPT180" s="1"/>
      <c r="KPU180" s="1"/>
      <c r="KPV180" s="1"/>
      <c r="KPW180" s="1"/>
      <c r="KPX180" s="1"/>
      <c r="KPY180" s="1"/>
      <c r="KPZ180" s="1"/>
      <c r="KQA180" s="1"/>
      <c r="KQB180" s="1"/>
      <c r="KQC180" s="1"/>
      <c r="KQD180" s="1"/>
      <c r="KQE180" s="1"/>
      <c r="KQF180" s="1"/>
      <c r="KQG180" s="1"/>
      <c r="KQH180" s="1"/>
      <c r="KQI180" s="1"/>
      <c r="KQJ180" s="1"/>
      <c r="KQK180" s="1"/>
      <c r="KQL180" s="1"/>
      <c r="KQM180" s="1"/>
      <c r="KQN180" s="1"/>
      <c r="KQO180" s="1"/>
      <c r="KQP180" s="1"/>
      <c r="KQQ180" s="1"/>
      <c r="KQR180" s="1"/>
      <c r="KQS180" s="1"/>
      <c r="KQT180" s="1"/>
      <c r="KQU180" s="1"/>
      <c r="KQV180" s="1"/>
      <c r="KQW180" s="1"/>
      <c r="KQX180" s="1"/>
      <c r="KQY180" s="1"/>
      <c r="KQZ180" s="1"/>
      <c r="KRA180" s="1"/>
      <c r="KRB180" s="1"/>
      <c r="KRC180" s="1"/>
      <c r="KRD180" s="1"/>
      <c r="KRE180" s="1"/>
      <c r="KRF180" s="1"/>
      <c r="KRG180" s="1"/>
      <c r="KRH180" s="1"/>
      <c r="KRI180" s="1"/>
      <c r="KRJ180" s="1"/>
      <c r="KRK180" s="1"/>
      <c r="KRL180" s="1"/>
      <c r="KRM180" s="1"/>
      <c r="KRN180" s="1"/>
      <c r="KRO180" s="1"/>
      <c r="KRP180" s="1"/>
      <c r="KRQ180" s="1"/>
      <c r="KRR180" s="1"/>
      <c r="KRS180" s="1"/>
      <c r="KRT180" s="1"/>
      <c r="KRU180" s="1"/>
      <c r="KRV180" s="1"/>
      <c r="KRW180" s="1"/>
      <c r="KRX180" s="1"/>
      <c r="KRY180" s="1"/>
      <c r="KRZ180" s="1"/>
      <c r="KSA180" s="1"/>
      <c r="KSB180" s="1"/>
      <c r="KSC180" s="1"/>
      <c r="KSD180" s="1"/>
      <c r="KSE180" s="1"/>
      <c r="KSF180" s="1"/>
      <c r="KSG180" s="1"/>
      <c r="KSH180" s="1"/>
      <c r="KSI180" s="1"/>
      <c r="KSJ180" s="1"/>
      <c r="KSK180" s="1"/>
      <c r="KSL180" s="1"/>
      <c r="KSM180" s="1"/>
      <c r="KSN180" s="1"/>
      <c r="KSO180" s="1"/>
      <c r="KSP180" s="1"/>
      <c r="KSQ180" s="1"/>
      <c r="KSR180" s="1"/>
      <c r="KSS180" s="1"/>
      <c r="KST180" s="1"/>
      <c r="KSU180" s="1"/>
      <c r="KSV180" s="1"/>
      <c r="KSW180" s="1"/>
      <c r="KSX180" s="1"/>
      <c r="KSY180" s="1"/>
      <c r="KSZ180" s="1"/>
      <c r="KTA180" s="1"/>
      <c r="KTB180" s="1"/>
      <c r="KTC180" s="1"/>
      <c r="KTD180" s="1"/>
      <c r="KTE180" s="1"/>
      <c r="KTF180" s="1"/>
      <c r="KTG180" s="1"/>
      <c r="KTH180" s="1"/>
      <c r="KTI180" s="1"/>
      <c r="KTJ180" s="1"/>
      <c r="KTK180" s="1"/>
      <c r="KTL180" s="1"/>
      <c r="KTM180" s="1"/>
      <c r="KTN180" s="1"/>
      <c r="KTO180" s="1"/>
      <c r="KTP180" s="1"/>
      <c r="KTQ180" s="1"/>
      <c r="KTR180" s="1"/>
      <c r="KTS180" s="1"/>
      <c r="KTT180" s="1"/>
      <c r="KTU180" s="1"/>
      <c r="KTV180" s="1"/>
      <c r="KTW180" s="1"/>
      <c r="KTX180" s="1"/>
      <c r="KTY180" s="1"/>
      <c r="KTZ180" s="1"/>
      <c r="KUA180" s="1"/>
      <c r="KUB180" s="1"/>
      <c r="KUC180" s="1"/>
      <c r="KUD180" s="1"/>
      <c r="KUE180" s="1"/>
      <c r="KUF180" s="1"/>
      <c r="KUG180" s="1"/>
      <c r="KUH180" s="1"/>
      <c r="KUI180" s="1"/>
      <c r="KUJ180" s="1"/>
      <c r="KUK180" s="1"/>
      <c r="KUL180" s="1"/>
      <c r="KUM180" s="1"/>
      <c r="KUN180" s="1"/>
      <c r="KUO180" s="1"/>
      <c r="KUP180" s="1"/>
      <c r="KUQ180" s="1"/>
      <c r="KUR180" s="1"/>
      <c r="KUS180" s="1"/>
      <c r="KUT180" s="1"/>
      <c r="KUU180" s="1"/>
      <c r="KUV180" s="1"/>
      <c r="KUW180" s="1"/>
      <c r="KUX180" s="1"/>
      <c r="KUY180" s="1"/>
      <c r="KUZ180" s="1"/>
      <c r="KVA180" s="1"/>
      <c r="KVB180" s="1"/>
      <c r="KVC180" s="1"/>
      <c r="KVD180" s="1"/>
      <c r="KVE180" s="1"/>
      <c r="KVF180" s="1"/>
      <c r="KVG180" s="1"/>
      <c r="KVH180" s="1"/>
      <c r="KVI180" s="1"/>
      <c r="KVJ180" s="1"/>
      <c r="KVK180" s="1"/>
      <c r="KVL180" s="1"/>
      <c r="KVM180" s="1"/>
      <c r="KVN180" s="1"/>
      <c r="KVO180" s="1"/>
      <c r="KVP180" s="1"/>
      <c r="KVQ180" s="1"/>
      <c r="KVR180" s="1"/>
      <c r="KVS180" s="1"/>
      <c r="KVT180" s="1"/>
      <c r="KVU180" s="1"/>
      <c r="KVV180" s="1"/>
      <c r="KVW180" s="1"/>
      <c r="KVX180" s="1"/>
      <c r="KVY180" s="1"/>
      <c r="KVZ180" s="1"/>
      <c r="KWA180" s="1"/>
      <c r="KWB180" s="1"/>
      <c r="KWC180" s="1"/>
      <c r="KWD180" s="1"/>
      <c r="KWE180" s="1"/>
      <c r="KWF180" s="1"/>
      <c r="KWG180" s="1"/>
      <c r="KWH180" s="1"/>
      <c r="KWI180" s="1"/>
      <c r="KWJ180" s="1"/>
      <c r="KWK180" s="1"/>
      <c r="KWL180" s="1"/>
      <c r="KWM180" s="1"/>
      <c r="KWN180" s="1"/>
      <c r="KWO180" s="1"/>
      <c r="KWP180" s="1"/>
      <c r="KWQ180" s="1"/>
      <c r="KWR180" s="1"/>
      <c r="KWS180" s="1"/>
      <c r="KWT180" s="1"/>
      <c r="KWU180" s="1"/>
      <c r="KWV180" s="1"/>
      <c r="KWW180" s="1"/>
      <c r="KWX180" s="1"/>
      <c r="KWY180" s="1"/>
      <c r="KWZ180" s="1"/>
      <c r="KXA180" s="1"/>
      <c r="KXB180" s="1"/>
      <c r="KXC180" s="1"/>
      <c r="KXD180" s="1"/>
      <c r="KXE180" s="1"/>
      <c r="KXF180" s="1"/>
      <c r="KXG180" s="1"/>
      <c r="KXH180" s="1"/>
      <c r="KXI180" s="1"/>
      <c r="KXJ180" s="1"/>
      <c r="KXK180" s="1"/>
      <c r="KXL180" s="1"/>
      <c r="KXM180" s="1"/>
      <c r="KXN180" s="1"/>
      <c r="KXO180" s="1"/>
      <c r="KXP180" s="1"/>
      <c r="KXQ180" s="1"/>
      <c r="KXR180" s="1"/>
      <c r="KXS180" s="1"/>
      <c r="KXT180" s="1"/>
      <c r="KXU180" s="1"/>
      <c r="KXV180" s="1"/>
      <c r="KXW180" s="1"/>
      <c r="KXX180" s="1"/>
      <c r="KXY180" s="1"/>
      <c r="KXZ180" s="1"/>
      <c r="KYA180" s="1"/>
      <c r="KYB180" s="1"/>
      <c r="KYC180" s="1"/>
      <c r="KYD180" s="1"/>
      <c r="KYE180" s="1"/>
      <c r="KYF180" s="1"/>
      <c r="KYG180" s="1"/>
      <c r="KYH180" s="1"/>
      <c r="KYI180" s="1"/>
      <c r="KYJ180" s="1"/>
      <c r="KYK180" s="1"/>
      <c r="KYL180" s="1"/>
      <c r="KYM180" s="1"/>
      <c r="KYN180" s="1"/>
      <c r="KYO180" s="1"/>
      <c r="KYP180" s="1"/>
      <c r="KYQ180" s="1"/>
      <c r="KYR180" s="1"/>
      <c r="KYS180" s="1"/>
      <c r="KYT180" s="1"/>
      <c r="KYU180" s="1"/>
      <c r="KYV180" s="1"/>
      <c r="KYW180" s="1"/>
      <c r="KYX180" s="1"/>
      <c r="KYY180" s="1"/>
      <c r="KYZ180" s="1"/>
      <c r="KZA180" s="1"/>
      <c r="KZB180" s="1"/>
      <c r="KZC180" s="1"/>
      <c r="KZD180" s="1"/>
      <c r="KZE180" s="1"/>
      <c r="KZF180" s="1"/>
      <c r="KZG180" s="1"/>
      <c r="KZH180" s="1"/>
      <c r="KZI180" s="1"/>
      <c r="KZJ180" s="1"/>
      <c r="KZK180" s="1"/>
      <c r="KZL180" s="1"/>
      <c r="KZM180" s="1"/>
      <c r="KZN180" s="1"/>
      <c r="KZO180" s="1"/>
      <c r="KZP180" s="1"/>
      <c r="KZQ180" s="1"/>
      <c r="KZR180" s="1"/>
      <c r="KZS180" s="1"/>
      <c r="KZT180" s="1"/>
      <c r="KZU180" s="1"/>
      <c r="KZV180" s="1"/>
      <c r="KZW180" s="1"/>
      <c r="KZX180" s="1"/>
      <c r="KZY180" s="1"/>
      <c r="KZZ180" s="1"/>
      <c r="LAA180" s="1"/>
      <c r="LAB180" s="1"/>
      <c r="LAC180" s="1"/>
      <c r="LAD180" s="1"/>
      <c r="LAE180" s="1"/>
      <c r="LAF180" s="1"/>
      <c r="LAG180" s="1"/>
      <c r="LAH180" s="1"/>
      <c r="LAI180" s="1"/>
      <c r="LAJ180" s="1"/>
      <c r="LAK180" s="1"/>
      <c r="LAL180" s="1"/>
      <c r="LAM180" s="1"/>
      <c r="LAN180" s="1"/>
      <c r="LAO180" s="1"/>
      <c r="LAP180" s="1"/>
      <c r="LAQ180" s="1"/>
      <c r="LAR180" s="1"/>
      <c r="LAS180" s="1"/>
      <c r="LAT180" s="1"/>
      <c r="LAU180" s="1"/>
      <c r="LAV180" s="1"/>
      <c r="LAW180" s="1"/>
      <c r="LAX180" s="1"/>
      <c r="LAY180" s="1"/>
      <c r="LAZ180" s="1"/>
      <c r="LBA180" s="1"/>
      <c r="LBB180" s="1"/>
      <c r="LBC180" s="1"/>
      <c r="LBD180" s="1"/>
      <c r="LBE180" s="1"/>
      <c r="LBF180" s="1"/>
      <c r="LBG180" s="1"/>
      <c r="LBH180" s="1"/>
      <c r="LBI180" s="1"/>
      <c r="LBJ180" s="1"/>
      <c r="LBK180" s="1"/>
      <c r="LBL180" s="1"/>
      <c r="LBM180" s="1"/>
      <c r="LBN180" s="1"/>
      <c r="LBO180" s="1"/>
      <c r="LBP180" s="1"/>
      <c r="LBQ180" s="1"/>
      <c r="LBR180" s="1"/>
      <c r="LBS180" s="1"/>
      <c r="LBT180" s="1"/>
      <c r="LBU180" s="1"/>
      <c r="LBV180" s="1"/>
      <c r="LBW180" s="1"/>
      <c r="LBX180" s="1"/>
      <c r="LBY180" s="1"/>
      <c r="LBZ180" s="1"/>
      <c r="LCA180" s="1"/>
      <c r="LCB180" s="1"/>
      <c r="LCC180" s="1"/>
      <c r="LCD180" s="1"/>
      <c r="LCE180" s="1"/>
      <c r="LCF180" s="1"/>
      <c r="LCG180" s="1"/>
      <c r="LCH180" s="1"/>
      <c r="LCI180" s="1"/>
      <c r="LCJ180" s="1"/>
      <c r="LCK180" s="1"/>
      <c r="LCL180" s="1"/>
      <c r="LCM180" s="1"/>
      <c r="LCN180" s="1"/>
      <c r="LCO180" s="1"/>
      <c r="LCP180" s="1"/>
      <c r="LCQ180" s="1"/>
      <c r="LCR180" s="1"/>
      <c r="LCS180" s="1"/>
      <c r="LCT180" s="1"/>
      <c r="LCU180" s="1"/>
      <c r="LCV180" s="1"/>
      <c r="LCW180" s="1"/>
      <c r="LCX180" s="1"/>
      <c r="LCY180" s="1"/>
      <c r="LCZ180" s="1"/>
      <c r="LDA180" s="1"/>
      <c r="LDB180" s="1"/>
      <c r="LDC180" s="1"/>
      <c r="LDD180" s="1"/>
      <c r="LDE180" s="1"/>
      <c r="LDF180" s="1"/>
      <c r="LDG180" s="1"/>
      <c r="LDH180" s="1"/>
      <c r="LDI180" s="1"/>
      <c r="LDJ180" s="1"/>
      <c r="LDK180" s="1"/>
      <c r="LDL180" s="1"/>
      <c r="LDM180" s="1"/>
      <c r="LDN180" s="1"/>
      <c r="LDO180" s="1"/>
      <c r="LDP180" s="1"/>
      <c r="LDQ180" s="1"/>
      <c r="LDR180" s="1"/>
      <c r="LDS180" s="1"/>
      <c r="LDT180" s="1"/>
      <c r="LDU180" s="1"/>
      <c r="LDV180" s="1"/>
      <c r="LDW180" s="1"/>
      <c r="LDX180" s="1"/>
      <c r="LDY180" s="1"/>
      <c r="LDZ180" s="1"/>
      <c r="LEA180" s="1"/>
      <c r="LEB180" s="1"/>
      <c r="LEC180" s="1"/>
      <c r="LED180" s="1"/>
      <c r="LEE180" s="1"/>
      <c r="LEF180" s="1"/>
      <c r="LEG180" s="1"/>
      <c r="LEH180" s="1"/>
      <c r="LEI180" s="1"/>
      <c r="LEJ180" s="1"/>
      <c r="LEK180" s="1"/>
      <c r="LEL180" s="1"/>
      <c r="LEM180" s="1"/>
      <c r="LEN180" s="1"/>
      <c r="LEO180" s="1"/>
      <c r="LEP180" s="1"/>
      <c r="LEQ180" s="1"/>
      <c r="LER180" s="1"/>
      <c r="LES180" s="1"/>
      <c r="LET180" s="1"/>
      <c r="LEU180" s="1"/>
      <c r="LEV180" s="1"/>
      <c r="LEW180" s="1"/>
      <c r="LEX180" s="1"/>
      <c r="LEY180" s="1"/>
      <c r="LEZ180" s="1"/>
      <c r="LFA180" s="1"/>
      <c r="LFB180" s="1"/>
      <c r="LFC180" s="1"/>
      <c r="LFD180" s="1"/>
      <c r="LFE180" s="1"/>
      <c r="LFF180" s="1"/>
      <c r="LFG180" s="1"/>
      <c r="LFH180" s="1"/>
      <c r="LFI180" s="1"/>
      <c r="LFJ180" s="1"/>
      <c r="LFK180" s="1"/>
      <c r="LFL180" s="1"/>
      <c r="LFM180" s="1"/>
      <c r="LFN180" s="1"/>
      <c r="LFO180" s="1"/>
      <c r="LFP180" s="1"/>
      <c r="LFQ180" s="1"/>
      <c r="LFR180" s="1"/>
      <c r="LFS180" s="1"/>
      <c r="LFT180" s="1"/>
      <c r="LFU180" s="1"/>
      <c r="LFV180" s="1"/>
      <c r="LFW180" s="1"/>
      <c r="LFX180" s="1"/>
      <c r="LFY180" s="1"/>
      <c r="LFZ180" s="1"/>
      <c r="LGA180" s="1"/>
      <c r="LGB180" s="1"/>
      <c r="LGC180" s="1"/>
      <c r="LGD180" s="1"/>
      <c r="LGE180" s="1"/>
      <c r="LGF180" s="1"/>
      <c r="LGG180" s="1"/>
      <c r="LGH180" s="1"/>
      <c r="LGI180" s="1"/>
      <c r="LGJ180" s="1"/>
      <c r="LGK180" s="1"/>
      <c r="LGL180" s="1"/>
      <c r="LGM180" s="1"/>
      <c r="LGN180" s="1"/>
      <c r="LGO180" s="1"/>
      <c r="LGP180" s="1"/>
      <c r="LGQ180" s="1"/>
      <c r="LGR180" s="1"/>
      <c r="LGS180" s="1"/>
      <c r="LGT180" s="1"/>
      <c r="LGU180" s="1"/>
      <c r="LGV180" s="1"/>
      <c r="LGW180" s="1"/>
      <c r="LGX180" s="1"/>
      <c r="LGY180" s="1"/>
      <c r="LGZ180" s="1"/>
      <c r="LHA180" s="1"/>
      <c r="LHB180" s="1"/>
      <c r="LHC180" s="1"/>
      <c r="LHD180" s="1"/>
      <c r="LHE180" s="1"/>
      <c r="LHF180" s="1"/>
      <c r="LHG180" s="1"/>
      <c r="LHH180" s="1"/>
      <c r="LHI180" s="1"/>
      <c r="LHJ180" s="1"/>
      <c r="LHK180" s="1"/>
      <c r="LHL180" s="1"/>
      <c r="LHM180" s="1"/>
      <c r="LHN180" s="1"/>
      <c r="LHO180" s="1"/>
      <c r="LHP180" s="1"/>
      <c r="LHQ180" s="1"/>
      <c r="LHR180" s="1"/>
      <c r="LHS180" s="1"/>
      <c r="LHT180" s="1"/>
      <c r="LHU180" s="1"/>
      <c r="LHV180" s="1"/>
      <c r="LHW180" s="1"/>
      <c r="LHX180" s="1"/>
      <c r="LHY180" s="1"/>
      <c r="LHZ180" s="1"/>
      <c r="LIA180" s="1"/>
      <c r="LIB180" s="1"/>
      <c r="LIC180" s="1"/>
      <c r="LID180" s="1"/>
      <c r="LIE180" s="1"/>
      <c r="LIF180" s="1"/>
      <c r="LIG180" s="1"/>
      <c r="LIH180" s="1"/>
      <c r="LII180" s="1"/>
      <c r="LIJ180" s="1"/>
      <c r="LIK180" s="1"/>
      <c r="LIL180" s="1"/>
      <c r="LIM180" s="1"/>
      <c r="LIN180" s="1"/>
      <c r="LIO180" s="1"/>
      <c r="LIP180" s="1"/>
      <c r="LIQ180" s="1"/>
      <c r="LIR180" s="1"/>
      <c r="LIS180" s="1"/>
      <c r="LIT180" s="1"/>
      <c r="LIU180" s="1"/>
      <c r="LIV180" s="1"/>
      <c r="LIW180" s="1"/>
      <c r="LIX180" s="1"/>
      <c r="LIY180" s="1"/>
      <c r="LIZ180" s="1"/>
      <c r="LJA180" s="1"/>
      <c r="LJB180" s="1"/>
      <c r="LJC180" s="1"/>
      <c r="LJD180" s="1"/>
      <c r="LJE180" s="1"/>
      <c r="LJF180" s="1"/>
      <c r="LJG180" s="1"/>
      <c r="LJH180" s="1"/>
      <c r="LJI180" s="1"/>
      <c r="LJJ180" s="1"/>
      <c r="LJK180" s="1"/>
      <c r="LJL180" s="1"/>
      <c r="LJM180" s="1"/>
      <c r="LJN180" s="1"/>
      <c r="LJO180" s="1"/>
      <c r="LJP180" s="1"/>
      <c r="LJQ180" s="1"/>
      <c r="LJR180" s="1"/>
      <c r="LJS180" s="1"/>
      <c r="LJT180" s="1"/>
      <c r="LJU180" s="1"/>
      <c r="LJV180" s="1"/>
      <c r="LJW180" s="1"/>
      <c r="LJX180" s="1"/>
      <c r="LJY180" s="1"/>
      <c r="LJZ180" s="1"/>
      <c r="LKA180" s="1"/>
      <c r="LKB180" s="1"/>
      <c r="LKC180" s="1"/>
      <c r="LKD180" s="1"/>
      <c r="LKE180" s="1"/>
      <c r="LKF180" s="1"/>
      <c r="LKG180" s="1"/>
      <c r="LKH180" s="1"/>
      <c r="LKI180" s="1"/>
      <c r="LKJ180" s="1"/>
      <c r="LKK180" s="1"/>
      <c r="LKL180" s="1"/>
      <c r="LKM180" s="1"/>
      <c r="LKN180" s="1"/>
      <c r="LKO180" s="1"/>
      <c r="LKP180" s="1"/>
      <c r="LKQ180" s="1"/>
      <c r="LKR180" s="1"/>
      <c r="LKS180" s="1"/>
      <c r="LKT180" s="1"/>
      <c r="LKU180" s="1"/>
      <c r="LKV180" s="1"/>
      <c r="LKW180" s="1"/>
      <c r="LKX180" s="1"/>
      <c r="LKY180" s="1"/>
      <c r="LKZ180" s="1"/>
      <c r="LLA180" s="1"/>
      <c r="LLB180" s="1"/>
      <c r="LLC180" s="1"/>
      <c r="LLD180" s="1"/>
      <c r="LLE180" s="1"/>
      <c r="LLF180" s="1"/>
      <c r="LLG180" s="1"/>
      <c r="LLH180" s="1"/>
      <c r="LLI180" s="1"/>
      <c r="LLJ180" s="1"/>
      <c r="LLK180" s="1"/>
      <c r="LLL180" s="1"/>
      <c r="LLM180" s="1"/>
      <c r="LLN180" s="1"/>
      <c r="LLO180" s="1"/>
      <c r="LLP180" s="1"/>
      <c r="LLQ180" s="1"/>
      <c r="LLR180" s="1"/>
      <c r="LLS180" s="1"/>
      <c r="LLT180" s="1"/>
      <c r="LLU180" s="1"/>
      <c r="LLV180" s="1"/>
      <c r="LLW180" s="1"/>
      <c r="LLX180" s="1"/>
      <c r="LLY180" s="1"/>
      <c r="LLZ180" s="1"/>
      <c r="LMA180" s="1"/>
      <c r="LMB180" s="1"/>
      <c r="LMC180" s="1"/>
      <c r="LMD180" s="1"/>
      <c r="LME180" s="1"/>
      <c r="LMF180" s="1"/>
      <c r="LMG180" s="1"/>
      <c r="LMH180" s="1"/>
      <c r="LMI180" s="1"/>
      <c r="LMJ180" s="1"/>
      <c r="LMK180" s="1"/>
      <c r="LML180" s="1"/>
      <c r="LMM180" s="1"/>
      <c r="LMN180" s="1"/>
      <c r="LMO180" s="1"/>
      <c r="LMP180" s="1"/>
      <c r="LMQ180" s="1"/>
      <c r="LMR180" s="1"/>
      <c r="LMS180" s="1"/>
      <c r="LMT180" s="1"/>
      <c r="LMU180" s="1"/>
      <c r="LMV180" s="1"/>
      <c r="LMW180" s="1"/>
      <c r="LMX180" s="1"/>
      <c r="LMY180" s="1"/>
      <c r="LMZ180" s="1"/>
      <c r="LNA180" s="1"/>
      <c r="LNB180" s="1"/>
      <c r="LNC180" s="1"/>
      <c r="LND180" s="1"/>
      <c r="LNE180" s="1"/>
      <c r="LNF180" s="1"/>
      <c r="LNG180" s="1"/>
      <c r="LNH180" s="1"/>
      <c r="LNI180" s="1"/>
      <c r="LNJ180" s="1"/>
      <c r="LNK180" s="1"/>
      <c r="LNL180" s="1"/>
      <c r="LNM180" s="1"/>
      <c r="LNN180" s="1"/>
      <c r="LNO180" s="1"/>
      <c r="LNP180" s="1"/>
      <c r="LNQ180" s="1"/>
      <c r="LNR180" s="1"/>
      <c r="LNS180" s="1"/>
      <c r="LNT180" s="1"/>
      <c r="LNU180" s="1"/>
      <c r="LNV180" s="1"/>
      <c r="LNW180" s="1"/>
      <c r="LNX180" s="1"/>
      <c r="LNY180" s="1"/>
      <c r="LNZ180" s="1"/>
      <c r="LOA180" s="1"/>
      <c r="LOB180" s="1"/>
      <c r="LOC180" s="1"/>
      <c r="LOD180" s="1"/>
      <c r="LOE180" s="1"/>
      <c r="LOF180" s="1"/>
      <c r="LOG180" s="1"/>
      <c r="LOH180" s="1"/>
      <c r="LOI180" s="1"/>
      <c r="LOJ180" s="1"/>
      <c r="LOK180" s="1"/>
      <c r="LOL180" s="1"/>
      <c r="LOM180" s="1"/>
      <c r="LON180" s="1"/>
      <c r="LOO180" s="1"/>
      <c r="LOP180" s="1"/>
      <c r="LOQ180" s="1"/>
      <c r="LOR180" s="1"/>
      <c r="LOS180" s="1"/>
      <c r="LOT180" s="1"/>
      <c r="LOU180" s="1"/>
      <c r="LOV180" s="1"/>
      <c r="LOW180" s="1"/>
      <c r="LOX180" s="1"/>
      <c r="LOY180" s="1"/>
      <c r="LOZ180" s="1"/>
      <c r="LPA180" s="1"/>
      <c r="LPB180" s="1"/>
      <c r="LPC180" s="1"/>
      <c r="LPD180" s="1"/>
      <c r="LPE180" s="1"/>
      <c r="LPF180" s="1"/>
      <c r="LPG180" s="1"/>
      <c r="LPH180" s="1"/>
      <c r="LPI180" s="1"/>
      <c r="LPJ180" s="1"/>
      <c r="LPK180" s="1"/>
      <c r="LPL180" s="1"/>
      <c r="LPM180" s="1"/>
      <c r="LPN180" s="1"/>
      <c r="LPO180" s="1"/>
      <c r="LPP180" s="1"/>
      <c r="LPQ180" s="1"/>
      <c r="LPR180" s="1"/>
      <c r="LPS180" s="1"/>
      <c r="LPT180" s="1"/>
      <c r="LPU180" s="1"/>
      <c r="LPV180" s="1"/>
      <c r="LPW180" s="1"/>
      <c r="LPX180" s="1"/>
      <c r="LPY180" s="1"/>
      <c r="LPZ180" s="1"/>
      <c r="LQA180" s="1"/>
      <c r="LQB180" s="1"/>
      <c r="LQC180" s="1"/>
      <c r="LQD180" s="1"/>
      <c r="LQE180" s="1"/>
      <c r="LQF180" s="1"/>
      <c r="LQG180" s="1"/>
      <c r="LQH180" s="1"/>
      <c r="LQI180" s="1"/>
      <c r="LQJ180" s="1"/>
      <c r="LQK180" s="1"/>
      <c r="LQL180" s="1"/>
      <c r="LQM180" s="1"/>
      <c r="LQN180" s="1"/>
      <c r="LQO180" s="1"/>
      <c r="LQP180" s="1"/>
      <c r="LQQ180" s="1"/>
      <c r="LQR180" s="1"/>
      <c r="LQS180" s="1"/>
      <c r="LQT180" s="1"/>
      <c r="LQU180" s="1"/>
      <c r="LQV180" s="1"/>
      <c r="LQW180" s="1"/>
      <c r="LQX180" s="1"/>
      <c r="LQY180" s="1"/>
      <c r="LQZ180" s="1"/>
      <c r="LRA180" s="1"/>
      <c r="LRB180" s="1"/>
      <c r="LRC180" s="1"/>
      <c r="LRD180" s="1"/>
      <c r="LRE180" s="1"/>
      <c r="LRF180" s="1"/>
      <c r="LRG180" s="1"/>
      <c r="LRH180" s="1"/>
      <c r="LRI180" s="1"/>
      <c r="LRJ180" s="1"/>
      <c r="LRK180" s="1"/>
      <c r="LRL180" s="1"/>
      <c r="LRM180" s="1"/>
      <c r="LRN180" s="1"/>
      <c r="LRO180" s="1"/>
      <c r="LRP180" s="1"/>
      <c r="LRQ180" s="1"/>
      <c r="LRR180" s="1"/>
      <c r="LRS180" s="1"/>
      <c r="LRT180" s="1"/>
      <c r="LRU180" s="1"/>
      <c r="LRV180" s="1"/>
      <c r="LRW180" s="1"/>
      <c r="LRX180" s="1"/>
      <c r="LRY180" s="1"/>
      <c r="LRZ180" s="1"/>
      <c r="LSA180" s="1"/>
      <c r="LSB180" s="1"/>
      <c r="LSC180" s="1"/>
      <c r="LSD180" s="1"/>
      <c r="LSE180" s="1"/>
      <c r="LSF180" s="1"/>
      <c r="LSG180" s="1"/>
      <c r="LSH180" s="1"/>
      <c r="LSI180" s="1"/>
      <c r="LSJ180" s="1"/>
      <c r="LSK180" s="1"/>
      <c r="LSL180" s="1"/>
      <c r="LSM180" s="1"/>
      <c r="LSN180" s="1"/>
      <c r="LSO180" s="1"/>
      <c r="LSP180" s="1"/>
      <c r="LSQ180" s="1"/>
      <c r="LSR180" s="1"/>
      <c r="LSS180" s="1"/>
      <c r="LST180" s="1"/>
      <c r="LSU180" s="1"/>
      <c r="LSV180" s="1"/>
      <c r="LSW180" s="1"/>
      <c r="LSX180" s="1"/>
      <c r="LSY180" s="1"/>
      <c r="LSZ180" s="1"/>
      <c r="LTA180" s="1"/>
      <c r="LTB180" s="1"/>
      <c r="LTC180" s="1"/>
      <c r="LTD180" s="1"/>
      <c r="LTE180" s="1"/>
      <c r="LTF180" s="1"/>
      <c r="LTG180" s="1"/>
      <c r="LTH180" s="1"/>
      <c r="LTI180" s="1"/>
      <c r="LTJ180" s="1"/>
      <c r="LTK180" s="1"/>
      <c r="LTL180" s="1"/>
      <c r="LTM180" s="1"/>
      <c r="LTN180" s="1"/>
      <c r="LTO180" s="1"/>
      <c r="LTP180" s="1"/>
      <c r="LTQ180" s="1"/>
      <c r="LTR180" s="1"/>
      <c r="LTS180" s="1"/>
      <c r="LTT180" s="1"/>
      <c r="LTU180" s="1"/>
      <c r="LTV180" s="1"/>
      <c r="LTW180" s="1"/>
      <c r="LTX180" s="1"/>
      <c r="LTY180" s="1"/>
      <c r="LTZ180" s="1"/>
      <c r="LUA180" s="1"/>
      <c r="LUB180" s="1"/>
      <c r="LUC180" s="1"/>
      <c r="LUD180" s="1"/>
      <c r="LUE180" s="1"/>
      <c r="LUF180" s="1"/>
      <c r="LUG180" s="1"/>
      <c r="LUH180" s="1"/>
      <c r="LUI180" s="1"/>
      <c r="LUJ180" s="1"/>
      <c r="LUK180" s="1"/>
      <c r="LUL180" s="1"/>
      <c r="LUM180" s="1"/>
      <c r="LUN180" s="1"/>
      <c r="LUO180" s="1"/>
      <c r="LUP180" s="1"/>
      <c r="LUQ180" s="1"/>
      <c r="LUR180" s="1"/>
      <c r="LUS180" s="1"/>
      <c r="LUT180" s="1"/>
      <c r="LUU180" s="1"/>
      <c r="LUV180" s="1"/>
      <c r="LUW180" s="1"/>
      <c r="LUX180" s="1"/>
      <c r="LUY180" s="1"/>
      <c r="LUZ180" s="1"/>
      <c r="LVA180" s="1"/>
      <c r="LVB180" s="1"/>
      <c r="LVC180" s="1"/>
      <c r="LVD180" s="1"/>
      <c r="LVE180" s="1"/>
      <c r="LVF180" s="1"/>
      <c r="LVG180" s="1"/>
      <c r="LVH180" s="1"/>
      <c r="LVI180" s="1"/>
      <c r="LVJ180" s="1"/>
      <c r="LVK180" s="1"/>
      <c r="LVL180" s="1"/>
      <c r="LVM180" s="1"/>
      <c r="LVN180" s="1"/>
      <c r="LVO180" s="1"/>
      <c r="LVP180" s="1"/>
      <c r="LVQ180" s="1"/>
      <c r="LVR180" s="1"/>
      <c r="LVS180" s="1"/>
      <c r="LVT180" s="1"/>
      <c r="LVU180" s="1"/>
      <c r="LVV180" s="1"/>
      <c r="LVW180" s="1"/>
      <c r="LVX180" s="1"/>
      <c r="LVY180" s="1"/>
      <c r="LVZ180" s="1"/>
      <c r="LWA180" s="1"/>
      <c r="LWB180" s="1"/>
      <c r="LWC180" s="1"/>
      <c r="LWD180" s="1"/>
      <c r="LWE180" s="1"/>
      <c r="LWF180" s="1"/>
      <c r="LWG180" s="1"/>
      <c r="LWH180" s="1"/>
      <c r="LWI180" s="1"/>
      <c r="LWJ180" s="1"/>
      <c r="LWK180" s="1"/>
      <c r="LWL180" s="1"/>
      <c r="LWM180" s="1"/>
      <c r="LWN180" s="1"/>
      <c r="LWO180" s="1"/>
      <c r="LWP180" s="1"/>
      <c r="LWQ180" s="1"/>
      <c r="LWR180" s="1"/>
      <c r="LWS180" s="1"/>
      <c r="LWT180" s="1"/>
      <c r="LWU180" s="1"/>
      <c r="LWV180" s="1"/>
      <c r="LWW180" s="1"/>
      <c r="LWX180" s="1"/>
      <c r="LWY180" s="1"/>
      <c r="LWZ180" s="1"/>
      <c r="LXA180" s="1"/>
      <c r="LXB180" s="1"/>
      <c r="LXC180" s="1"/>
      <c r="LXD180" s="1"/>
      <c r="LXE180" s="1"/>
      <c r="LXF180" s="1"/>
      <c r="LXG180" s="1"/>
      <c r="LXH180" s="1"/>
      <c r="LXI180" s="1"/>
      <c r="LXJ180" s="1"/>
      <c r="LXK180" s="1"/>
      <c r="LXL180" s="1"/>
      <c r="LXM180" s="1"/>
      <c r="LXN180" s="1"/>
      <c r="LXO180" s="1"/>
      <c r="LXP180" s="1"/>
      <c r="LXQ180" s="1"/>
      <c r="LXR180" s="1"/>
      <c r="LXS180" s="1"/>
      <c r="LXT180" s="1"/>
      <c r="LXU180" s="1"/>
      <c r="LXV180" s="1"/>
      <c r="LXW180" s="1"/>
      <c r="LXX180" s="1"/>
      <c r="LXY180" s="1"/>
      <c r="LXZ180" s="1"/>
      <c r="LYA180" s="1"/>
      <c r="LYB180" s="1"/>
      <c r="LYC180" s="1"/>
      <c r="LYD180" s="1"/>
      <c r="LYE180" s="1"/>
      <c r="LYF180" s="1"/>
      <c r="LYG180" s="1"/>
      <c r="LYH180" s="1"/>
      <c r="LYI180" s="1"/>
      <c r="LYJ180" s="1"/>
      <c r="LYK180" s="1"/>
      <c r="LYL180" s="1"/>
      <c r="LYM180" s="1"/>
      <c r="LYN180" s="1"/>
      <c r="LYO180" s="1"/>
      <c r="LYP180" s="1"/>
      <c r="LYQ180" s="1"/>
      <c r="LYR180" s="1"/>
      <c r="LYS180" s="1"/>
      <c r="LYT180" s="1"/>
      <c r="LYU180" s="1"/>
      <c r="LYV180" s="1"/>
      <c r="LYW180" s="1"/>
      <c r="LYX180" s="1"/>
      <c r="LYY180" s="1"/>
      <c r="LYZ180" s="1"/>
      <c r="LZA180" s="1"/>
      <c r="LZB180" s="1"/>
      <c r="LZC180" s="1"/>
      <c r="LZD180" s="1"/>
      <c r="LZE180" s="1"/>
      <c r="LZF180" s="1"/>
      <c r="LZG180" s="1"/>
      <c r="LZH180" s="1"/>
      <c r="LZI180" s="1"/>
      <c r="LZJ180" s="1"/>
      <c r="LZK180" s="1"/>
      <c r="LZL180" s="1"/>
      <c r="LZM180" s="1"/>
      <c r="LZN180" s="1"/>
      <c r="LZO180" s="1"/>
      <c r="LZP180" s="1"/>
      <c r="LZQ180" s="1"/>
      <c r="LZR180" s="1"/>
      <c r="LZS180" s="1"/>
      <c r="LZT180" s="1"/>
      <c r="LZU180" s="1"/>
      <c r="LZV180" s="1"/>
      <c r="LZW180" s="1"/>
      <c r="LZX180" s="1"/>
      <c r="LZY180" s="1"/>
      <c r="LZZ180" s="1"/>
      <c r="MAA180" s="1"/>
      <c r="MAB180" s="1"/>
      <c r="MAC180" s="1"/>
      <c r="MAD180" s="1"/>
      <c r="MAE180" s="1"/>
      <c r="MAF180" s="1"/>
      <c r="MAG180" s="1"/>
      <c r="MAH180" s="1"/>
      <c r="MAI180" s="1"/>
      <c r="MAJ180" s="1"/>
      <c r="MAK180" s="1"/>
      <c r="MAL180" s="1"/>
      <c r="MAM180" s="1"/>
      <c r="MAN180" s="1"/>
      <c r="MAO180" s="1"/>
      <c r="MAP180" s="1"/>
      <c r="MAQ180" s="1"/>
      <c r="MAR180" s="1"/>
      <c r="MAS180" s="1"/>
      <c r="MAT180" s="1"/>
      <c r="MAU180" s="1"/>
      <c r="MAV180" s="1"/>
      <c r="MAW180" s="1"/>
      <c r="MAX180" s="1"/>
      <c r="MAY180" s="1"/>
      <c r="MAZ180" s="1"/>
      <c r="MBA180" s="1"/>
      <c r="MBB180" s="1"/>
      <c r="MBC180" s="1"/>
      <c r="MBD180" s="1"/>
      <c r="MBE180" s="1"/>
      <c r="MBF180" s="1"/>
      <c r="MBG180" s="1"/>
      <c r="MBH180" s="1"/>
      <c r="MBI180" s="1"/>
      <c r="MBJ180" s="1"/>
      <c r="MBK180" s="1"/>
      <c r="MBL180" s="1"/>
      <c r="MBM180" s="1"/>
      <c r="MBN180" s="1"/>
      <c r="MBO180" s="1"/>
      <c r="MBP180" s="1"/>
      <c r="MBQ180" s="1"/>
      <c r="MBR180" s="1"/>
      <c r="MBS180" s="1"/>
      <c r="MBT180" s="1"/>
      <c r="MBU180" s="1"/>
      <c r="MBV180" s="1"/>
      <c r="MBW180" s="1"/>
      <c r="MBX180" s="1"/>
      <c r="MBY180" s="1"/>
      <c r="MBZ180" s="1"/>
      <c r="MCA180" s="1"/>
      <c r="MCB180" s="1"/>
      <c r="MCC180" s="1"/>
      <c r="MCD180" s="1"/>
      <c r="MCE180" s="1"/>
      <c r="MCF180" s="1"/>
      <c r="MCG180" s="1"/>
      <c r="MCH180" s="1"/>
      <c r="MCI180" s="1"/>
      <c r="MCJ180" s="1"/>
      <c r="MCK180" s="1"/>
      <c r="MCL180" s="1"/>
      <c r="MCM180" s="1"/>
      <c r="MCN180" s="1"/>
      <c r="MCO180" s="1"/>
      <c r="MCP180" s="1"/>
      <c r="MCQ180" s="1"/>
      <c r="MCR180" s="1"/>
      <c r="MCS180" s="1"/>
      <c r="MCT180" s="1"/>
      <c r="MCU180" s="1"/>
      <c r="MCV180" s="1"/>
      <c r="MCW180" s="1"/>
      <c r="MCX180" s="1"/>
      <c r="MCY180" s="1"/>
      <c r="MCZ180" s="1"/>
      <c r="MDA180" s="1"/>
      <c r="MDB180" s="1"/>
      <c r="MDC180" s="1"/>
      <c r="MDD180" s="1"/>
      <c r="MDE180" s="1"/>
      <c r="MDF180" s="1"/>
      <c r="MDG180" s="1"/>
      <c r="MDH180" s="1"/>
      <c r="MDI180" s="1"/>
      <c r="MDJ180" s="1"/>
      <c r="MDK180" s="1"/>
      <c r="MDL180" s="1"/>
      <c r="MDM180" s="1"/>
      <c r="MDN180" s="1"/>
      <c r="MDO180" s="1"/>
      <c r="MDP180" s="1"/>
      <c r="MDQ180" s="1"/>
      <c r="MDR180" s="1"/>
      <c r="MDS180" s="1"/>
      <c r="MDT180" s="1"/>
      <c r="MDU180" s="1"/>
      <c r="MDV180" s="1"/>
      <c r="MDW180" s="1"/>
      <c r="MDX180" s="1"/>
      <c r="MDY180" s="1"/>
      <c r="MDZ180" s="1"/>
      <c r="MEA180" s="1"/>
      <c r="MEB180" s="1"/>
      <c r="MEC180" s="1"/>
      <c r="MED180" s="1"/>
      <c r="MEE180" s="1"/>
      <c r="MEF180" s="1"/>
      <c r="MEG180" s="1"/>
      <c r="MEH180" s="1"/>
      <c r="MEI180" s="1"/>
      <c r="MEJ180" s="1"/>
      <c r="MEK180" s="1"/>
      <c r="MEL180" s="1"/>
      <c r="MEM180" s="1"/>
      <c r="MEN180" s="1"/>
      <c r="MEO180" s="1"/>
      <c r="MEP180" s="1"/>
      <c r="MEQ180" s="1"/>
      <c r="MER180" s="1"/>
      <c r="MES180" s="1"/>
      <c r="MET180" s="1"/>
      <c r="MEU180" s="1"/>
      <c r="MEV180" s="1"/>
      <c r="MEW180" s="1"/>
      <c r="MEX180" s="1"/>
      <c r="MEY180" s="1"/>
      <c r="MEZ180" s="1"/>
      <c r="MFA180" s="1"/>
      <c r="MFB180" s="1"/>
      <c r="MFC180" s="1"/>
      <c r="MFD180" s="1"/>
      <c r="MFE180" s="1"/>
      <c r="MFF180" s="1"/>
      <c r="MFG180" s="1"/>
      <c r="MFH180" s="1"/>
      <c r="MFI180" s="1"/>
      <c r="MFJ180" s="1"/>
      <c r="MFK180" s="1"/>
      <c r="MFL180" s="1"/>
      <c r="MFM180" s="1"/>
      <c r="MFN180" s="1"/>
      <c r="MFO180" s="1"/>
      <c r="MFP180" s="1"/>
      <c r="MFQ180" s="1"/>
      <c r="MFR180" s="1"/>
      <c r="MFS180" s="1"/>
      <c r="MFT180" s="1"/>
      <c r="MFU180" s="1"/>
      <c r="MFV180" s="1"/>
      <c r="MFW180" s="1"/>
      <c r="MFX180" s="1"/>
      <c r="MFY180" s="1"/>
      <c r="MFZ180" s="1"/>
      <c r="MGA180" s="1"/>
      <c r="MGB180" s="1"/>
      <c r="MGC180" s="1"/>
      <c r="MGD180" s="1"/>
      <c r="MGE180" s="1"/>
      <c r="MGF180" s="1"/>
      <c r="MGG180" s="1"/>
      <c r="MGH180" s="1"/>
      <c r="MGI180" s="1"/>
      <c r="MGJ180" s="1"/>
      <c r="MGK180" s="1"/>
      <c r="MGL180" s="1"/>
      <c r="MGM180" s="1"/>
      <c r="MGN180" s="1"/>
      <c r="MGO180" s="1"/>
      <c r="MGP180" s="1"/>
      <c r="MGQ180" s="1"/>
      <c r="MGR180" s="1"/>
      <c r="MGS180" s="1"/>
      <c r="MGT180" s="1"/>
      <c r="MGU180" s="1"/>
      <c r="MGV180" s="1"/>
      <c r="MGW180" s="1"/>
      <c r="MGX180" s="1"/>
      <c r="MGY180" s="1"/>
      <c r="MGZ180" s="1"/>
      <c r="MHA180" s="1"/>
      <c r="MHB180" s="1"/>
      <c r="MHC180" s="1"/>
      <c r="MHD180" s="1"/>
      <c r="MHE180" s="1"/>
      <c r="MHF180" s="1"/>
      <c r="MHG180" s="1"/>
      <c r="MHH180" s="1"/>
      <c r="MHI180" s="1"/>
      <c r="MHJ180" s="1"/>
      <c r="MHK180" s="1"/>
      <c r="MHL180" s="1"/>
      <c r="MHM180" s="1"/>
      <c r="MHN180" s="1"/>
      <c r="MHO180" s="1"/>
      <c r="MHP180" s="1"/>
      <c r="MHQ180" s="1"/>
      <c r="MHR180" s="1"/>
      <c r="MHS180" s="1"/>
      <c r="MHT180" s="1"/>
      <c r="MHU180" s="1"/>
      <c r="MHV180" s="1"/>
      <c r="MHW180" s="1"/>
      <c r="MHX180" s="1"/>
      <c r="MHY180" s="1"/>
      <c r="MHZ180" s="1"/>
      <c r="MIA180" s="1"/>
      <c r="MIB180" s="1"/>
      <c r="MIC180" s="1"/>
      <c r="MID180" s="1"/>
      <c r="MIE180" s="1"/>
      <c r="MIF180" s="1"/>
      <c r="MIG180" s="1"/>
      <c r="MIH180" s="1"/>
      <c r="MII180" s="1"/>
      <c r="MIJ180" s="1"/>
      <c r="MIK180" s="1"/>
      <c r="MIL180" s="1"/>
      <c r="MIM180" s="1"/>
      <c r="MIN180" s="1"/>
      <c r="MIO180" s="1"/>
      <c r="MIP180" s="1"/>
      <c r="MIQ180" s="1"/>
      <c r="MIR180" s="1"/>
      <c r="MIS180" s="1"/>
      <c r="MIT180" s="1"/>
      <c r="MIU180" s="1"/>
      <c r="MIV180" s="1"/>
      <c r="MIW180" s="1"/>
      <c r="MIX180" s="1"/>
      <c r="MIY180" s="1"/>
      <c r="MIZ180" s="1"/>
      <c r="MJA180" s="1"/>
      <c r="MJB180" s="1"/>
      <c r="MJC180" s="1"/>
      <c r="MJD180" s="1"/>
      <c r="MJE180" s="1"/>
      <c r="MJF180" s="1"/>
      <c r="MJG180" s="1"/>
      <c r="MJH180" s="1"/>
      <c r="MJI180" s="1"/>
      <c r="MJJ180" s="1"/>
      <c r="MJK180" s="1"/>
      <c r="MJL180" s="1"/>
      <c r="MJM180" s="1"/>
      <c r="MJN180" s="1"/>
      <c r="MJO180" s="1"/>
      <c r="MJP180" s="1"/>
      <c r="MJQ180" s="1"/>
      <c r="MJR180" s="1"/>
      <c r="MJS180" s="1"/>
      <c r="MJT180" s="1"/>
      <c r="MJU180" s="1"/>
      <c r="MJV180" s="1"/>
      <c r="MJW180" s="1"/>
      <c r="MJX180" s="1"/>
      <c r="MJY180" s="1"/>
      <c r="MJZ180" s="1"/>
      <c r="MKA180" s="1"/>
      <c r="MKB180" s="1"/>
      <c r="MKC180" s="1"/>
      <c r="MKD180" s="1"/>
      <c r="MKE180" s="1"/>
      <c r="MKF180" s="1"/>
      <c r="MKG180" s="1"/>
      <c r="MKH180" s="1"/>
      <c r="MKI180" s="1"/>
      <c r="MKJ180" s="1"/>
      <c r="MKK180" s="1"/>
      <c r="MKL180" s="1"/>
      <c r="MKM180" s="1"/>
      <c r="MKN180" s="1"/>
      <c r="MKO180" s="1"/>
      <c r="MKP180" s="1"/>
      <c r="MKQ180" s="1"/>
      <c r="MKR180" s="1"/>
      <c r="MKS180" s="1"/>
      <c r="MKT180" s="1"/>
      <c r="MKU180" s="1"/>
      <c r="MKV180" s="1"/>
      <c r="MKW180" s="1"/>
      <c r="MKX180" s="1"/>
      <c r="MKY180" s="1"/>
      <c r="MKZ180" s="1"/>
      <c r="MLA180" s="1"/>
      <c r="MLB180" s="1"/>
      <c r="MLC180" s="1"/>
      <c r="MLD180" s="1"/>
      <c r="MLE180" s="1"/>
      <c r="MLF180" s="1"/>
      <c r="MLG180" s="1"/>
      <c r="MLH180" s="1"/>
      <c r="MLI180" s="1"/>
      <c r="MLJ180" s="1"/>
      <c r="MLK180" s="1"/>
      <c r="MLL180" s="1"/>
      <c r="MLM180" s="1"/>
      <c r="MLN180" s="1"/>
      <c r="MLO180" s="1"/>
      <c r="MLP180" s="1"/>
      <c r="MLQ180" s="1"/>
      <c r="MLR180" s="1"/>
      <c r="MLS180" s="1"/>
      <c r="MLT180" s="1"/>
      <c r="MLU180" s="1"/>
      <c r="MLV180" s="1"/>
      <c r="MLW180" s="1"/>
      <c r="MLX180" s="1"/>
      <c r="MLY180" s="1"/>
      <c r="MLZ180" s="1"/>
      <c r="MMA180" s="1"/>
      <c r="MMB180" s="1"/>
      <c r="MMC180" s="1"/>
      <c r="MMD180" s="1"/>
      <c r="MME180" s="1"/>
      <c r="MMF180" s="1"/>
      <c r="MMG180" s="1"/>
      <c r="MMH180" s="1"/>
      <c r="MMI180" s="1"/>
      <c r="MMJ180" s="1"/>
      <c r="MMK180" s="1"/>
      <c r="MML180" s="1"/>
      <c r="MMM180" s="1"/>
      <c r="MMN180" s="1"/>
      <c r="MMO180" s="1"/>
      <c r="MMP180" s="1"/>
      <c r="MMQ180" s="1"/>
      <c r="MMR180" s="1"/>
      <c r="MMS180" s="1"/>
      <c r="MMT180" s="1"/>
      <c r="MMU180" s="1"/>
      <c r="MMV180" s="1"/>
      <c r="MMW180" s="1"/>
      <c r="MMX180" s="1"/>
      <c r="MMY180" s="1"/>
      <c r="MMZ180" s="1"/>
      <c r="MNA180" s="1"/>
      <c r="MNB180" s="1"/>
      <c r="MNC180" s="1"/>
      <c r="MND180" s="1"/>
      <c r="MNE180" s="1"/>
      <c r="MNF180" s="1"/>
      <c r="MNG180" s="1"/>
      <c r="MNH180" s="1"/>
      <c r="MNI180" s="1"/>
      <c r="MNJ180" s="1"/>
      <c r="MNK180" s="1"/>
      <c r="MNL180" s="1"/>
      <c r="MNM180" s="1"/>
      <c r="MNN180" s="1"/>
      <c r="MNO180" s="1"/>
      <c r="MNP180" s="1"/>
      <c r="MNQ180" s="1"/>
      <c r="MNR180" s="1"/>
      <c r="MNS180" s="1"/>
      <c r="MNT180" s="1"/>
      <c r="MNU180" s="1"/>
      <c r="MNV180" s="1"/>
      <c r="MNW180" s="1"/>
      <c r="MNX180" s="1"/>
      <c r="MNY180" s="1"/>
      <c r="MNZ180" s="1"/>
      <c r="MOA180" s="1"/>
      <c r="MOB180" s="1"/>
      <c r="MOC180" s="1"/>
      <c r="MOD180" s="1"/>
      <c r="MOE180" s="1"/>
      <c r="MOF180" s="1"/>
      <c r="MOG180" s="1"/>
      <c r="MOH180" s="1"/>
      <c r="MOI180" s="1"/>
      <c r="MOJ180" s="1"/>
      <c r="MOK180" s="1"/>
      <c r="MOL180" s="1"/>
      <c r="MOM180" s="1"/>
      <c r="MON180" s="1"/>
      <c r="MOO180" s="1"/>
      <c r="MOP180" s="1"/>
      <c r="MOQ180" s="1"/>
      <c r="MOR180" s="1"/>
      <c r="MOS180" s="1"/>
      <c r="MOT180" s="1"/>
      <c r="MOU180" s="1"/>
      <c r="MOV180" s="1"/>
      <c r="MOW180" s="1"/>
      <c r="MOX180" s="1"/>
      <c r="MOY180" s="1"/>
      <c r="MOZ180" s="1"/>
      <c r="MPA180" s="1"/>
      <c r="MPB180" s="1"/>
      <c r="MPC180" s="1"/>
      <c r="MPD180" s="1"/>
      <c r="MPE180" s="1"/>
      <c r="MPF180" s="1"/>
      <c r="MPG180" s="1"/>
      <c r="MPH180" s="1"/>
      <c r="MPI180" s="1"/>
      <c r="MPJ180" s="1"/>
      <c r="MPK180" s="1"/>
      <c r="MPL180" s="1"/>
      <c r="MPM180" s="1"/>
      <c r="MPN180" s="1"/>
      <c r="MPO180" s="1"/>
      <c r="MPP180" s="1"/>
      <c r="MPQ180" s="1"/>
      <c r="MPR180" s="1"/>
      <c r="MPS180" s="1"/>
      <c r="MPT180" s="1"/>
      <c r="MPU180" s="1"/>
      <c r="MPV180" s="1"/>
      <c r="MPW180" s="1"/>
      <c r="MPX180" s="1"/>
      <c r="MPY180" s="1"/>
      <c r="MPZ180" s="1"/>
      <c r="MQA180" s="1"/>
      <c r="MQB180" s="1"/>
      <c r="MQC180" s="1"/>
      <c r="MQD180" s="1"/>
      <c r="MQE180" s="1"/>
      <c r="MQF180" s="1"/>
      <c r="MQG180" s="1"/>
      <c r="MQH180" s="1"/>
      <c r="MQI180" s="1"/>
      <c r="MQJ180" s="1"/>
      <c r="MQK180" s="1"/>
      <c r="MQL180" s="1"/>
      <c r="MQM180" s="1"/>
      <c r="MQN180" s="1"/>
      <c r="MQO180" s="1"/>
      <c r="MQP180" s="1"/>
      <c r="MQQ180" s="1"/>
      <c r="MQR180" s="1"/>
      <c r="MQS180" s="1"/>
      <c r="MQT180" s="1"/>
      <c r="MQU180" s="1"/>
      <c r="MQV180" s="1"/>
      <c r="MQW180" s="1"/>
      <c r="MQX180" s="1"/>
      <c r="MQY180" s="1"/>
      <c r="MQZ180" s="1"/>
      <c r="MRA180" s="1"/>
      <c r="MRB180" s="1"/>
      <c r="MRC180" s="1"/>
      <c r="MRD180" s="1"/>
      <c r="MRE180" s="1"/>
      <c r="MRF180" s="1"/>
      <c r="MRG180" s="1"/>
      <c r="MRH180" s="1"/>
      <c r="MRI180" s="1"/>
      <c r="MRJ180" s="1"/>
      <c r="MRK180" s="1"/>
      <c r="MRL180" s="1"/>
      <c r="MRM180" s="1"/>
      <c r="MRN180" s="1"/>
      <c r="MRO180" s="1"/>
      <c r="MRP180" s="1"/>
      <c r="MRQ180" s="1"/>
      <c r="MRR180" s="1"/>
      <c r="MRS180" s="1"/>
      <c r="MRT180" s="1"/>
      <c r="MRU180" s="1"/>
      <c r="MRV180" s="1"/>
      <c r="MRW180" s="1"/>
      <c r="MRX180" s="1"/>
      <c r="MRY180" s="1"/>
      <c r="MRZ180" s="1"/>
      <c r="MSA180" s="1"/>
      <c r="MSB180" s="1"/>
      <c r="MSC180" s="1"/>
      <c r="MSD180" s="1"/>
      <c r="MSE180" s="1"/>
      <c r="MSF180" s="1"/>
      <c r="MSG180" s="1"/>
      <c r="MSH180" s="1"/>
      <c r="MSI180" s="1"/>
      <c r="MSJ180" s="1"/>
      <c r="MSK180" s="1"/>
      <c r="MSL180" s="1"/>
      <c r="MSM180" s="1"/>
      <c r="MSN180" s="1"/>
      <c r="MSO180" s="1"/>
      <c r="MSP180" s="1"/>
      <c r="MSQ180" s="1"/>
      <c r="MSR180" s="1"/>
      <c r="MSS180" s="1"/>
      <c r="MST180" s="1"/>
      <c r="MSU180" s="1"/>
      <c r="MSV180" s="1"/>
      <c r="MSW180" s="1"/>
      <c r="MSX180" s="1"/>
      <c r="MSY180" s="1"/>
      <c r="MSZ180" s="1"/>
      <c r="MTA180" s="1"/>
      <c r="MTB180" s="1"/>
      <c r="MTC180" s="1"/>
      <c r="MTD180" s="1"/>
      <c r="MTE180" s="1"/>
      <c r="MTF180" s="1"/>
      <c r="MTG180" s="1"/>
      <c r="MTH180" s="1"/>
      <c r="MTI180" s="1"/>
      <c r="MTJ180" s="1"/>
      <c r="MTK180" s="1"/>
      <c r="MTL180" s="1"/>
      <c r="MTM180" s="1"/>
      <c r="MTN180" s="1"/>
      <c r="MTO180" s="1"/>
      <c r="MTP180" s="1"/>
      <c r="MTQ180" s="1"/>
      <c r="MTR180" s="1"/>
      <c r="MTS180" s="1"/>
      <c r="MTT180" s="1"/>
      <c r="MTU180" s="1"/>
      <c r="MTV180" s="1"/>
      <c r="MTW180" s="1"/>
      <c r="MTX180" s="1"/>
      <c r="MTY180" s="1"/>
      <c r="MTZ180" s="1"/>
      <c r="MUA180" s="1"/>
      <c r="MUB180" s="1"/>
      <c r="MUC180" s="1"/>
      <c r="MUD180" s="1"/>
      <c r="MUE180" s="1"/>
      <c r="MUF180" s="1"/>
      <c r="MUG180" s="1"/>
      <c r="MUH180" s="1"/>
      <c r="MUI180" s="1"/>
      <c r="MUJ180" s="1"/>
      <c r="MUK180" s="1"/>
      <c r="MUL180" s="1"/>
      <c r="MUM180" s="1"/>
      <c r="MUN180" s="1"/>
      <c r="MUO180" s="1"/>
      <c r="MUP180" s="1"/>
      <c r="MUQ180" s="1"/>
      <c r="MUR180" s="1"/>
      <c r="MUS180" s="1"/>
      <c r="MUT180" s="1"/>
      <c r="MUU180" s="1"/>
      <c r="MUV180" s="1"/>
      <c r="MUW180" s="1"/>
      <c r="MUX180" s="1"/>
      <c r="MUY180" s="1"/>
      <c r="MUZ180" s="1"/>
      <c r="MVA180" s="1"/>
      <c r="MVB180" s="1"/>
      <c r="MVC180" s="1"/>
      <c r="MVD180" s="1"/>
      <c r="MVE180" s="1"/>
      <c r="MVF180" s="1"/>
      <c r="MVG180" s="1"/>
      <c r="MVH180" s="1"/>
      <c r="MVI180" s="1"/>
      <c r="MVJ180" s="1"/>
      <c r="MVK180" s="1"/>
      <c r="MVL180" s="1"/>
      <c r="MVM180" s="1"/>
      <c r="MVN180" s="1"/>
      <c r="MVO180" s="1"/>
      <c r="MVP180" s="1"/>
      <c r="MVQ180" s="1"/>
      <c r="MVR180" s="1"/>
      <c r="MVS180" s="1"/>
      <c r="MVT180" s="1"/>
      <c r="MVU180" s="1"/>
      <c r="MVV180" s="1"/>
      <c r="MVW180" s="1"/>
      <c r="MVX180" s="1"/>
      <c r="MVY180" s="1"/>
      <c r="MVZ180" s="1"/>
      <c r="MWA180" s="1"/>
      <c r="MWB180" s="1"/>
      <c r="MWC180" s="1"/>
      <c r="MWD180" s="1"/>
      <c r="MWE180" s="1"/>
      <c r="MWF180" s="1"/>
      <c r="MWG180" s="1"/>
      <c r="MWH180" s="1"/>
      <c r="MWI180" s="1"/>
      <c r="MWJ180" s="1"/>
      <c r="MWK180" s="1"/>
      <c r="MWL180" s="1"/>
      <c r="MWM180" s="1"/>
      <c r="MWN180" s="1"/>
      <c r="MWO180" s="1"/>
      <c r="MWP180" s="1"/>
      <c r="MWQ180" s="1"/>
      <c r="MWR180" s="1"/>
      <c r="MWS180" s="1"/>
      <c r="MWT180" s="1"/>
      <c r="MWU180" s="1"/>
      <c r="MWV180" s="1"/>
      <c r="MWW180" s="1"/>
      <c r="MWX180" s="1"/>
      <c r="MWY180" s="1"/>
      <c r="MWZ180" s="1"/>
      <c r="MXA180" s="1"/>
      <c r="MXB180" s="1"/>
      <c r="MXC180" s="1"/>
      <c r="MXD180" s="1"/>
      <c r="MXE180" s="1"/>
      <c r="MXF180" s="1"/>
      <c r="MXG180" s="1"/>
      <c r="MXH180" s="1"/>
      <c r="MXI180" s="1"/>
      <c r="MXJ180" s="1"/>
      <c r="MXK180" s="1"/>
      <c r="MXL180" s="1"/>
      <c r="MXM180" s="1"/>
      <c r="MXN180" s="1"/>
      <c r="MXO180" s="1"/>
      <c r="MXP180" s="1"/>
      <c r="MXQ180" s="1"/>
      <c r="MXR180" s="1"/>
      <c r="MXS180" s="1"/>
      <c r="MXT180" s="1"/>
      <c r="MXU180" s="1"/>
      <c r="MXV180" s="1"/>
      <c r="MXW180" s="1"/>
      <c r="MXX180" s="1"/>
      <c r="MXY180" s="1"/>
      <c r="MXZ180" s="1"/>
      <c r="MYA180" s="1"/>
      <c r="MYB180" s="1"/>
      <c r="MYC180" s="1"/>
      <c r="MYD180" s="1"/>
      <c r="MYE180" s="1"/>
      <c r="MYF180" s="1"/>
      <c r="MYG180" s="1"/>
      <c r="MYH180" s="1"/>
      <c r="MYI180" s="1"/>
      <c r="MYJ180" s="1"/>
      <c r="MYK180" s="1"/>
      <c r="MYL180" s="1"/>
      <c r="MYM180" s="1"/>
      <c r="MYN180" s="1"/>
      <c r="MYO180" s="1"/>
      <c r="MYP180" s="1"/>
      <c r="MYQ180" s="1"/>
      <c r="MYR180" s="1"/>
      <c r="MYS180" s="1"/>
      <c r="MYT180" s="1"/>
      <c r="MYU180" s="1"/>
      <c r="MYV180" s="1"/>
      <c r="MYW180" s="1"/>
      <c r="MYX180" s="1"/>
      <c r="MYY180" s="1"/>
      <c r="MYZ180" s="1"/>
      <c r="MZA180" s="1"/>
      <c r="MZB180" s="1"/>
      <c r="MZC180" s="1"/>
      <c r="MZD180" s="1"/>
      <c r="MZE180" s="1"/>
      <c r="MZF180" s="1"/>
      <c r="MZG180" s="1"/>
      <c r="MZH180" s="1"/>
      <c r="MZI180" s="1"/>
      <c r="MZJ180" s="1"/>
      <c r="MZK180" s="1"/>
      <c r="MZL180" s="1"/>
      <c r="MZM180" s="1"/>
      <c r="MZN180" s="1"/>
      <c r="MZO180" s="1"/>
      <c r="MZP180" s="1"/>
      <c r="MZQ180" s="1"/>
      <c r="MZR180" s="1"/>
      <c r="MZS180" s="1"/>
      <c r="MZT180" s="1"/>
      <c r="MZU180" s="1"/>
      <c r="MZV180" s="1"/>
      <c r="MZW180" s="1"/>
      <c r="MZX180" s="1"/>
      <c r="MZY180" s="1"/>
      <c r="MZZ180" s="1"/>
      <c r="NAA180" s="1"/>
      <c r="NAB180" s="1"/>
      <c r="NAC180" s="1"/>
      <c r="NAD180" s="1"/>
      <c r="NAE180" s="1"/>
      <c r="NAF180" s="1"/>
      <c r="NAG180" s="1"/>
      <c r="NAH180" s="1"/>
      <c r="NAI180" s="1"/>
      <c r="NAJ180" s="1"/>
      <c r="NAK180" s="1"/>
      <c r="NAL180" s="1"/>
      <c r="NAM180" s="1"/>
      <c r="NAN180" s="1"/>
      <c r="NAO180" s="1"/>
      <c r="NAP180" s="1"/>
      <c r="NAQ180" s="1"/>
      <c r="NAR180" s="1"/>
      <c r="NAS180" s="1"/>
      <c r="NAT180" s="1"/>
      <c r="NAU180" s="1"/>
      <c r="NAV180" s="1"/>
      <c r="NAW180" s="1"/>
      <c r="NAX180" s="1"/>
      <c r="NAY180" s="1"/>
      <c r="NAZ180" s="1"/>
      <c r="NBA180" s="1"/>
      <c r="NBB180" s="1"/>
      <c r="NBC180" s="1"/>
      <c r="NBD180" s="1"/>
      <c r="NBE180" s="1"/>
      <c r="NBF180" s="1"/>
      <c r="NBG180" s="1"/>
      <c r="NBH180" s="1"/>
      <c r="NBI180" s="1"/>
      <c r="NBJ180" s="1"/>
      <c r="NBK180" s="1"/>
      <c r="NBL180" s="1"/>
      <c r="NBM180" s="1"/>
      <c r="NBN180" s="1"/>
      <c r="NBO180" s="1"/>
      <c r="NBP180" s="1"/>
      <c r="NBQ180" s="1"/>
      <c r="NBR180" s="1"/>
      <c r="NBS180" s="1"/>
      <c r="NBT180" s="1"/>
      <c r="NBU180" s="1"/>
      <c r="NBV180" s="1"/>
      <c r="NBW180" s="1"/>
      <c r="NBX180" s="1"/>
      <c r="NBY180" s="1"/>
      <c r="NBZ180" s="1"/>
      <c r="NCA180" s="1"/>
      <c r="NCB180" s="1"/>
      <c r="NCC180" s="1"/>
      <c r="NCD180" s="1"/>
      <c r="NCE180" s="1"/>
      <c r="NCF180" s="1"/>
      <c r="NCG180" s="1"/>
      <c r="NCH180" s="1"/>
      <c r="NCI180" s="1"/>
      <c r="NCJ180" s="1"/>
      <c r="NCK180" s="1"/>
      <c r="NCL180" s="1"/>
      <c r="NCM180" s="1"/>
      <c r="NCN180" s="1"/>
      <c r="NCO180" s="1"/>
      <c r="NCP180" s="1"/>
      <c r="NCQ180" s="1"/>
      <c r="NCR180" s="1"/>
      <c r="NCS180" s="1"/>
      <c r="NCT180" s="1"/>
      <c r="NCU180" s="1"/>
      <c r="NCV180" s="1"/>
      <c r="NCW180" s="1"/>
      <c r="NCX180" s="1"/>
      <c r="NCY180" s="1"/>
      <c r="NCZ180" s="1"/>
      <c r="NDA180" s="1"/>
      <c r="NDB180" s="1"/>
      <c r="NDC180" s="1"/>
      <c r="NDD180" s="1"/>
      <c r="NDE180" s="1"/>
      <c r="NDF180" s="1"/>
      <c r="NDG180" s="1"/>
      <c r="NDH180" s="1"/>
      <c r="NDI180" s="1"/>
      <c r="NDJ180" s="1"/>
      <c r="NDK180" s="1"/>
      <c r="NDL180" s="1"/>
      <c r="NDM180" s="1"/>
      <c r="NDN180" s="1"/>
      <c r="NDO180" s="1"/>
      <c r="NDP180" s="1"/>
      <c r="NDQ180" s="1"/>
      <c r="NDR180" s="1"/>
      <c r="NDS180" s="1"/>
      <c r="NDT180" s="1"/>
      <c r="NDU180" s="1"/>
      <c r="NDV180" s="1"/>
      <c r="NDW180" s="1"/>
      <c r="NDX180" s="1"/>
      <c r="NDY180" s="1"/>
      <c r="NDZ180" s="1"/>
      <c r="NEA180" s="1"/>
      <c r="NEB180" s="1"/>
      <c r="NEC180" s="1"/>
      <c r="NED180" s="1"/>
      <c r="NEE180" s="1"/>
      <c r="NEF180" s="1"/>
      <c r="NEG180" s="1"/>
      <c r="NEH180" s="1"/>
      <c r="NEI180" s="1"/>
      <c r="NEJ180" s="1"/>
      <c r="NEK180" s="1"/>
      <c r="NEL180" s="1"/>
      <c r="NEM180" s="1"/>
      <c r="NEN180" s="1"/>
      <c r="NEO180" s="1"/>
      <c r="NEP180" s="1"/>
      <c r="NEQ180" s="1"/>
      <c r="NER180" s="1"/>
      <c r="NES180" s="1"/>
      <c r="NET180" s="1"/>
      <c r="NEU180" s="1"/>
      <c r="NEV180" s="1"/>
      <c r="NEW180" s="1"/>
      <c r="NEX180" s="1"/>
      <c r="NEY180" s="1"/>
      <c r="NEZ180" s="1"/>
      <c r="NFA180" s="1"/>
      <c r="NFB180" s="1"/>
      <c r="NFC180" s="1"/>
      <c r="NFD180" s="1"/>
      <c r="NFE180" s="1"/>
      <c r="NFF180" s="1"/>
      <c r="NFG180" s="1"/>
      <c r="NFH180" s="1"/>
      <c r="NFI180" s="1"/>
      <c r="NFJ180" s="1"/>
      <c r="NFK180" s="1"/>
      <c r="NFL180" s="1"/>
      <c r="NFM180" s="1"/>
      <c r="NFN180" s="1"/>
      <c r="NFO180" s="1"/>
      <c r="NFP180" s="1"/>
      <c r="NFQ180" s="1"/>
      <c r="NFR180" s="1"/>
      <c r="NFS180" s="1"/>
      <c r="NFT180" s="1"/>
      <c r="NFU180" s="1"/>
      <c r="NFV180" s="1"/>
      <c r="NFW180" s="1"/>
      <c r="NFX180" s="1"/>
      <c r="NFY180" s="1"/>
      <c r="NFZ180" s="1"/>
      <c r="NGA180" s="1"/>
      <c r="NGB180" s="1"/>
      <c r="NGC180" s="1"/>
      <c r="NGD180" s="1"/>
      <c r="NGE180" s="1"/>
      <c r="NGF180" s="1"/>
      <c r="NGG180" s="1"/>
      <c r="NGH180" s="1"/>
      <c r="NGI180" s="1"/>
      <c r="NGJ180" s="1"/>
      <c r="NGK180" s="1"/>
      <c r="NGL180" s="1"/>
      <c r="NGM180" s="1"/>
      <c r="NGN180" s="1"/>
      <c r="NGO180" s="1"/>
      <c r="NGP180" s="1"/>
      <c r="NGQ180" s="1"/>
      <c r="NGR180" s="1"/>
      <c r="NGS180" s="1"/>
      <c r="NGT180" s="1"/>
      <c r="NGU180" s="1"/>
      <c r="NGV180" s="1"/>
      <c r="NGW180" s="1"/>
      <c r="NGX180" s="1"/>
      <c r="NGY180" s="1"/>
      <c r="NGZ180" s="1"/>
      <c r="NHA180" s="1"/>
      <c r="NHB180" s="1"/>
      <c r="NHC180" s="1"/>
      <c r="NHD180" s="1"/>
      <c r="NHE180" s="1"/>
      <c r="NHF180" s="1"/>
      <c r="NHG180" s="1"/>
      <c r="NHH180" s="1"/>
      <c r="NHI180" s="1"/>
      <c r="NHJ180" s="1"/>
      <c r="NHK180" s="1"/>
      <c r="NHL180" s="1"/>
      <c r="NHM180" s="1"/>
      <c r="NHN180" s="1"/>
      <c r="NHO180" s="1"/>
      <c r="NHP180" s="1"/>
      <c r="NHQ180" s="1"/>
      <c r="NHR180" s="1"/>
      <c r="NHS180" s="1"/>
      <c r="NHT180" s="1"/>
      <c r="NHU180" s="1"/>
      <c r="NHV180" s="1"/>
      <c r="NHW180" s="1"/>
      <c r="NHX180" s="1"/>
      <c r="NHY180" s="1"/>
      <c r="NHZ180" s="1"/>
      <c r="NIA180" s="1"/>
      <c r="NIB180" s="1"/>
      <c r="NIC180" s="1"/>
      <c r="NID180" s="1"/>
      <c r="NIE180" s="1"/>
      <c r="NIF180" s="1"/>
      <c r="NIG180" s="1"/>
      <c r="NIH180" s="1"/>
      <c r="NII180" s="1"/>
      <c r="NIJ180" s="1"/>
      <c r="NIK180" s="1"/>
      <c r="NIL180" s="1"/>
      <c r="NIM180" s="1"/>
      <c r="NIN180" s="1"/>
      <c r="NIO180" s="1"/>
      <c r="NIP180" s="1"/>
      <c r="NIQ180" s="1"/>
      <c r="NIR180" s="1"/>
      <c r="NIS180" s="1"/>
      <c r="NIT180" s="1"/>
      <c r="NIU180" s="1"/>
      <c r="NIV180" s="1"/>
      <c r="NIW180" s="1"/>
      <c r="NIX180" s="1"/>
      <c r="NIY180" s="1"/>
      <c r="NIZ180" s="1"/>
      <c r="NJA180" s="1"/>
      <c r="NJB180" s="1"/>
      <c r="NJC180" s="1"/>
      <c r="NJD180" s="1"/>
      <c r="NJE180" s="1"/>
      <c r="NJF180" s="1"/>
      <c r="NJG180" s="1"/>
      <c r="NJH180" s="1"/>
      <c r="NJI180" s="1"/>
      <c r="NJJ180" s="1"/>
      <c r="NJK180" s="1"/>
      <c r="NJL180" s="1"/>
      <c r="NJM180" s="1"/>
      <c r="NJN180" s="1"/>
      <c r="NJO180" s="1"/>
      <c r="NJP180" s="1"/>
      <c r="NJQ180" s="1"/>
      <c r="NJR180" s="1"/>
      <c r="NJS180" s="1"/>
      <c r="NJT180" s="1"/>
      <c r="NJU180" s="1"/>
      <c r="NJV180" s="1"/>
      <c r="NJW180" s="1"/>
      <c r="NJX180" s="1"/>
      <c r="NJY180" s="1"/>
      <c r="NJZ180" s="1"/>
      <c r="NKA180" s="1"/>
      <c r="NKB180" s="1"/>
      <c r="NKC180" s="1"/>
      <c r="NKD180" s="1"/>
      <c r="NKE180" s="1"/>
      <c r="NKF180" s="1"/>
      <c r="NKG180" s="1"/>
      <c r="NKH180" s="1"/>
      <c r="NKI180" s="1"/>
      <c r="NKJ180" s="1"/>
      <c r="NKK180" s="1"/>
      <c r="NKL180" s="1"/>
      <c r="NKM180" s="1"/>
      <c r="NKN180" s="1"/>
      <c r="NKO180" s="1"/>
      <c r="NKP180" s="1"/>
      <c r="NKQ180" s="1"/>
      <c r="NKR180" s="1"/>
      <c r="NKS180" s="1"/>
      <c r="NKT180" s="1"/>
      <c r="NKU180" s="1"/>
      <c r="NKV180" s="1"/>
      <c r="NKW180" s="1"/>
      <c r="NKX180" s="1"/>
      <c r="NKY180" s="1"/>
      <c r="NKZ180" s="1"/>
      <c r="NLA180" s="1"/>
      <c r="NLB180" s="1"/>
      <c r="NLC180" s="1"/>
      <c r="NLD180" s="1"/>
      <c r="NLE180" s="1"/>
      <c r="NLF180" s="1"/>
      <c r="NLG180" s="1"/>
      <c r="NLH180" s="1"/>
      <c r="NLI180" s="1"/>
      <c r="NLJ180" s="1"/>
      <c r="NLK180" s="1"/>
      <c r="NLL180" s="1"/>
      <c r="NLM180" s="1"/>
      <c r="NLN180" s="1"/>
      <c r="NLO180" s="1"/>
      <c r="NLP180" s="1"/>
      <c r="NLQ180" s="1"/>
      <c r="NLR180" s="1"/>
      <c r="NLS180" s="1"/>
      <c r="NLT180" s="1"/>
      <c r="NLU180" s="1"/>
      <c r="NLV180" s="1"/>
      <c r="NLW180" s="1"/>
      <c r="NLX180" s="1"/>
      <c r="NLY180" s="1"/>
      <c r="NLZ180" s="1"/>
      <c r="NMA180" s="1"/>
      <c r="NMB180" s="1"/>
      <c r="NMC180" s="1"/>
      <c r="NMD180" s="1"/>
      <c r="NME180" s="1"/>
      <c r="NMF180" s="1"/>
      <c r="NMG180" s="1"/>
      <c r="NMH180" s="1"/>
      <c r="NMI180" s="1"/>
      <c r="NMJ180" s="1"/>
      <c r="NMK180" s="1"/>
      <c r="NML180" s="1"/>
      <c r="NMM180" s="1"/>
      <c r="NMN180" s="1"/>
      <c r="NMO180" s="1"/>
      <c r="NMP180" s="1"/>
      <c r="NMQ180" s="1"/>
      <c r="NMR180" s="1"/>
      <c r="NMS180" s="1"/>
      <c r="NMT180" s="1"/>
      <c r="NMU180" s="1"/>
      <c r="NMV180" s="1"/>
      <c r="NMW180" s="1"/>
      <c r="NMX180" s="1"/>
      <c r="NMY180" s="1"/>
      <c r="NMZ180" s="1"/>
      <c r="NNA180" s="1"/>
      <c r="NNB180" s="1"/>
      <c r="NNC180" s="1"/>
      <c r="NND180" s="1"/>
      <c r="NNE180" s="1"/>
      <c r="NNF180" s="1"/>
      <c r="NNG180" s="1"/>
      <c r="NNH180" s="1"/>
      <c r="NNI180" s="1"/>
      <c r="NNJ180" s="1"/>
      <c r="NNK180" s="1"/>
      <c r="NNL180" s="1"/>
      <c r="NNM180" s="1"/>
      <c r="NNN180" s="1"/>
      <c r="NNO180" s="1"/>
      <c r="NNP180" s="1"/>
      <c r="NNQ180" s="1"/>
      <c r="NNR180" s="1"/>
      <c r="NNS180" s="1"/>
      <c r="NNT180" s="1"/>
      <c r="NNU180" s="1"/>
      <c r="NNV180" s="1"/>
      <c r="NNW180" s="1"/>
      <c r="NNX180" s="1"/>
      <c r="NNY180" s="1"/>
      <c r="NNZ180" s="1"/>
      <c r="NOA180" s="1"/>
      <c r="NOB180" s="1"/>
      <c r="NOC180" s="1"/>
      <c r="NOD180" s="1"/>
      <c r="NOE180" s="1"/>
      <c r="NOF180" s="1"/>
      <c r="NOG180" s="1"/>
      <c r="NOH180" s="1"/>
      <c r="NOI180" s="1"/>
      <c r="NOJ180" s="1"/>
      <c r="NOK180" s="1"/>
      <c r="NOL180" s="1"/>
      <c r="NOM180" s="1"/>
      <c r="NON180" s="1"/>
      <c r="NOO180" s="1"/>
      <c r="NOP180" s="1"/>
      <c r="NOQ180" s="1"/>
      <c r="NOR180" s="1"/>
      <c r="NOS180" s="1"/>
      <c r="NOT180" s="1"/>
      <c r="NOU180" s="1"/>
      <c r="NOV180" s="1"/>
      <c r="NOW180" s="1"/>
      <c r="NOX180" s="1"/>
      <c r="NOY180" s="1"/>
      <c r="NOZ180" s="1"/>
      <c r="NPA180" s="1"/>
      <c r="NPB180" s="1"/>
      <c r="NPC180" s="1"/>
      <c r="NPD180" s="1"/>
      <c r="NPE180" s="1"/>
      <c r="NPF180" s="1"/>
      <c r="NPG180" s="1"/>
      <c r="NPH180" s="1"/>
      <c r="NPI180" s="1"/>
      <c r="NPJ180" s="1"/>
      <c r="NPK180" s="1"/>
      <c r="NPL180" s="1"/>
      <c r="NPM180" s="1"/>
      <c r="NPN180" s="1"/>
      <c r="NPO180" s="1"/>
      <c r="NPP180" s="1"/>
      <c r="NPQ180" s="1"/>
      <c r="NPR180" s="1"/>
      <c r="NPS180" s="1"/>
      <c r="NPT180" s="1"/>
      <c r="NPU180" s="1"/>
      <c r="NPV180" s="1"/>
      <c r="NPW180" s="1"/>
      <c r="NPX180" s="1"/>
      <c r="NPY180" s="1"/>
      <c r="NPZ180" s="1"/>
      <c r="NQA180" s="1"/>
      <c r="NQB180" s="1"/>
      <c r="NQC180" s="1"/>
      <c r="NQD180" s="1"/>
      <c r="NQE180" s="1"/>
      <c r="NQF180" s="1"/>
      <c r="NQG180" s="1"/>
      <c r="NQH180" s="1"/>
      <c r="NQI180" s="1"/>
      <c r="NQJ180" s="1"/>
      <c r="NQK180" s="1"/>
      <c r="NQL180" s="1"/>
      <c r="NQM180" s="1"/>
      <c r="NQN180" s="1"/>
      <c r="NQO180" s="1"/>
      <c r="NQP180" s="1"/>
      <c r="NQQ180" s="1"/>
      <c r="NQR180" s="1"/>
      <c r="NQS180" s="1"/>
      <c r="NQT180" s="1"/>
      <c r="NQU180" s="1"/>
      <c r="NQV180" s="1"/>
      <c r="NQW180" s="1"/>
      <c r="NQX180" s="1"/>
      <c r="NQY180" s="1"/>
      <c r="NQZ180" s="1"/>
      <c r="NRA180" s="1"/>
      <c r="NRB180" s="1"/>
      <c r="NRC180" s="1"/>
      <c r="NRD180" s="1"/>
      <c r="NRE180" s="1"/>
      <c r="NRF180" s="1"/>
      <c r="NRG180" s="1"/>
      <c r="NRH180" s="1"/>
      <c r="NRI180" s="1"/>
      <c r="NRJ180" s="1"/>
      <c r="NRK180" s="1"/>
      <c r="NRL180" s="1"/>
      <c r="NRM180" s="1"/>
      <c r="NRN180" s="1"/>
      <c r="NRO180" s="1"/>
      <c r="NRP180" s="1"/>
      <c r="NRQ180" s="1"/>
      <c r="NRR180" s="1"/>
      <c r="NRS180" s="1"/>
      <c r="NRT180" s="1"/>
      <c r="NRU180" s="1"/>
      <c r="NRV180" s="1"/>
      <c r="NRW180" s="1"/>
      <c r="NRX180" s="1"/>
      <c r="NRY180" s="1"/>
      <c r="NRZ180" s="1"/>
      <c r="NSA180" s="1"/>
      <c r="NSB180" s="1"/>
      <c r="NSC180" s="1"/>
      <c r="NSD180" s="1"/>
      <c r="NSE180" s="1"/>
      <c r="NSF180" s="1"/>
      <c r="NSG180" s="1"/>
      <c r="NSH180" s="1"/>
      <c r="NSI180" s="1"/>
      <c r="NSJ180" s="1"/>
      <c r="NSK180" s="1"/>
      <c r="NSL180" s="1"/>
      <c r="NSM180" s="1"/>
      <c r="NSN180" s="1"/>
      <c r="NSO180" s="1"/>
      <c r="NSP180" s="1"/>
      <c r="NSQ180" s="1"/>
      <c r="NSR180" s="1"/>
      <c r="NSS180" s="1"/>
      <c r="NST180" s="1"/>
      <c r="NSU180" s="1"/>
      <c r="NSV180" s="1"/>
      <c r="NSW180" s="1"/>
      <c r="NSX180" s="1"/>
      <c r="NSY180" s="1"/>
      <c r="NSZ180" s="1"/>
      <c r="NTA180" s="1"/>
      <c r="NTB180" s="1"/>
      <c r="NTC180" s="1"/>
      <c r="NTD180" s="1"/>
      <c r="NTE180" s="1"/>
      <c r="NTF180" s="1"/>
      <c r="NTG180" s="1"/>
      <c r="NTH180" s="1"/>
      <c r="NTI180" s="1"/>
      <c r="NTJ180" s="1"/>
      <c r="NTK180" s="1"/>
      <c r="NTL180" s="1"/>
      <c r="NTM180" s="1"/>
      <c r="NTN180" s="1"/>
      <c r="NTO180" s="1"/>
      <c r="NTP180" s="1"/>
      <c r="NTQ180" s="1"/>
      <c r="NTR180" s="1"/>
      <c r="NTS180" s="1"/>
      <c r="NTT180" s="1"/>
      <c r="NTU180" s="1"/>
      <c r="NTV180" s="1"/>
      <c r="NTW180" s="1"/>
      <c r="NTX180" s="1"/>
      <c r="NTY180" s="1"/>
      <c r="NTZ180" s="1"/>
      <c r="NUA180" s="1"/>
      <c r="NUB180" s="1"/>
      <c r="NUC180" s="1"/>
      <c r="NUD180" s="1"/>
      <c r="NUE180" s="1"/>
      <c r="NUF180" s="1"/>
      <c r="NUG180" s="1"/>
      <c r="NUH180" s="1"/>
      <c r="NUI180" s="1"/>
      <c r="NUJ180" s="1"/>
      <c r="NUK180" s="1"/>
      <c r="NUL180" s="1"/>
      <c r="NUM180" s="1"/>
      <c r="NUN180" s="1"/>
      <c r="NUO180" s="1"/>
      <c r="NUP180" s="1"/>
      <c r="NUQ180" s="1"/>
      <c r="NUR180" s="1"/>
      <c r="NUS180" s="1"/>
      <c r="NUT180" s="1"/>
      <c r="NUU180" s="1"/>
      <c r="NUV180" s="1"/>
      <c r="NUW180" s="1"/>
      <c r="NUX180" s="1"/>
      <c r="NUY180" s="1"/>
      <c r="NUZ180" s="1"/>
      <c r="NVA180" s="1"/>
      <c r="NVB180" s="1"/>
      <c r="NVC180" s="1"/>
      <c r="NVD180" s="1"/>
      <c r="NVE180" s="1"/>
      <c r="NVF180" s="1"/>
      <c r="NVG180" s="1"/>
      <c r="NVH180" s="1"/>
      <c r="NVI180" s="1"/>
      <c r="NVJ180" s="1"/>
      <c r="NVK180" s="1"/>
      <c r="NVL180" s="1"/>
      <c r="NVM180" s="1"/>
      <c r="NVN180" s="1"/>
      <c r="NVO180" s="1"/>
      <c r="NVP180" s="1"/>
      <c r="NVQ180" s="1"/>
      <c r="NVR180" s="1"/>
      <c r="NVS180" s="1"/>
      <c r="NVT180" s="1"/>
      <c r="NVU180" s="1"/>
      <c r="NVV180" s="1"/>
      <c r="NVW180" s="1"/>
      <c r="NVX180" s="1"/>
      <c r="NVY180" s="1"/>
      <c r="NVZ180" s="1"/>
      <c r="NWA180" s="1"/>
      <c r="NWB180" s="1"/>
      <c r="NWC180" s="1"/>
      <c r="NWD180" s="1"/>
      <c r="NWE180" s="1"/>
      <c r="NWF180" s="1"/>
      <c r="NWG180" s="1"/>
      <c r="NWH180" s="1"/>
      <c r="NWI180" s="1"/>
      <c r="NWJ180" s="1"/>
      <c r="NWK180" s="1"/>
      <c r="NWL180" s="1"/>
      <c r="NWM180" s="1"/>
      <c r="NWN180" s="1"/>
      <c r="NWO180" s="1"/>
      <c r="NWP180" s="1"/>
      <c r="NWQ180" s="1"/>
      <c r="NWR180" s="1"/>
      <c r="NWS180" s="1"/>
      <c r="NWT180" s="1"/>
      <c r="NWU180" s="1"/>
      <c r="NWV180" s="1"/>
      <c r="NWW180" s="1"/>
      <c r="NWX180" s="1"/>
      <c r="NWY180" s="1"/>
      <c r="NWZ180" s="1"/>
      <c r="NXA180" s="1"/>
      <c r="NXB180" s="1"/>
      <c r="NXC180" s="1"/>
      <c r="NXD180" s="1"/>
      <c r="NXE180" s="1"/>
      <c r="NXF180" s="1"/>
      <c r="NXG180" s="1"/>
      <c r="NXH180" s="1"/>
      <c r="NXI180" s="1"/>
      <c r="NXJ180" s="1"/>
      <c r="NXK180" s="1"/>
      <c r="NXL180" s="1"/>
      <c r="NXM180" s="1"/>
      <c r="NXN180" s="1"/>
      <c r="NXO180" s="1"/>
      <c r="NXP180" s="1"/>
      <c r="NXQ180" s="1"/>
      <c r="NXR180" s="1"/>
      <c r="NXS180" s="1"/>
      <c r="NXT180" s="1"/>
      <c r="NXU180" s="1"/>
      <c r="NXV180" s="1"/>
      <c r="NXW180" s="1"/>
      <c r="NXX180" s="1"/>
      <c r="NXY180" s="1"/>
      <c r="NXZ180" s="1"/>
      <c r="NYA180" s="1"/>
      <c r="NYB180" s="1"/>
      <c r="NYC180" s="1"/>
      <c r="NYD180" s="1"/>
      <c r="NYE180" s="1"/>
      <c r="NYF180" s="1"/>
      <c r="NYG180" s="1"/>
      <c r="NYH180" s="1"/>
      <c r="NYI180" s="1"/>
      <c r="NYJ180" s="1"/>
      <c r="NYK180" s="1"/>
      <c r="NYL180" s="1"/>
      <c r="NYM180" s="1"/>
      <c r="NYN180" s="1"/>
      <c r="NYO180" s="1"/>
      <c r="NYP180" s="1"/>
      <c r="NYQ180" s="1"/>
      <c r="NYR180" s="1"/>
      <c r="NYS180" s="1"/>
      <c r="NYT180" s="1"/>
      <c r="NYU180" s="1"/>
      <c r="NYV180" s="1"/>
      <c r="NYW180" s="1"/>
      <c r="NYX180" s="1"/>
      <c r="NYY180" s="1"/>
      <c r="NYZ180" s="1"/>
      <c r="NZA180" s="1"/>
      <c r="NZB180" s="1"/>
      <c r="NZC180" s="1"/>
      <c r="NZD180" s="1"/>
      <c r="NZE180" s="1"/>
      <c r="NZF180" s="1"/>
      <c r="NZG180" s="1"/>
      <c r="NZH180" s="1"/>
      <c r="NZI180" s="1"/>
      <c r="NZJ180" s="1"/>
      <c r="NZK180" s="1"/>
      <c r="NZL180" s="1"/>
      <c r="NZM180" s="1"/>
      <c r="NZN180" s="1"/>
      <c r="NZO180" s="1"/>
      <c r="NZP180" s="1"/>
      <c r="NZQ180" s="1"/>
      <c r="NZR180" s="1"/>
      <c r="NZS180" s="1"/>
      <c r="NZT180" s="1"/>
      <c r="NZU180" s="1"/>
      <c r="NZV180" s="1"/>
      <c r="NZW180" s="1"/>
      <c r="NZX180" s="1"/>
      <c r="NZY180" s="1"/>
      <c r="NZZ180" s="1"/>
      <c r="OAA180" s="1"/>
      <c r="OAB180" s="1"/>
      <c r="OAC180" s="1"/>
      <c r="OAD180" s="1"/>
      <c r="OAE180" s="1"/>
      <c r="OAF180" s="1"/>
      <c r="OAG180" s="1"/>
      <c r="OAH180" s="1"/>
      <c r="OAI180" s="1"/>
      <c r="OAJ180" s="1"/>
      <c r="OAK180" s="1"/>
      <c r="OAL180" s="1"/>
      <c r="OAM180" s="1"/>
      <c r="OAN180" s="1"/>
      <c r="OAO180" s="1"/>
      <c r="OAP180" s="1"/>
      <c r="OAQ180" s="1"/>
      <c r="OAR180" s="1"/>
      <c r="OAS180" s="1"/>
      <c r="OAT180" s="1"/>
      <c r="OAU180" s="1"/>
      <c r="OAV180" s="1"/>
      <c r="OAW180" s="1"/>
      <c r="OAX180" s="1"/>
      <c r="OAY180" s="1"/>
      <c r="OAZ180" s="1"/>
      <c r="OBA180" s="1"/>
      <c r="OBB180" s="1"/>
      <c r="OBC180" s="1"/>
      <c r="OBD180" s="1"/>
      <c r="OBE180" s="1"/>
      <c r="OBF180" s="1"/>
      <c r="OBG180" s="1"/>
      <c r="OBH180" s="1"/>
      <c r="OBI180" s="1"/>
      <c r="OBJ180" s="1"/>
      <c r="OBK180" s="1"/>
      <c r="OBL180" s="1"/>
      <c r="OBM180" s="1"/>
      <c r="OBN180" s="1"/>
      <c r="OBO180" s="1"/>
      <c r="OBP180" s="1"/>
      <c r="OBQ180" s="1"/>
      <c r="OBR180" s="1"/>
      <c r="OBS180" s="1"/>
      <c r="OBT180" s="1"/>
      <c r="OBU180" s="1"/>
      <c r="OBV180" s="1"/>
      <c r="OBW180" s="1"/>
      <c r="OBX180" s="1"/>
      <c r="OBY180" s="1"/>
      <c r="OBZ180" s="1"/>
      <c r="OCA180" s="1"/>
      <c r="OCB180" s="1"/>
      <c r="OCC180" s="1"/>
      <c r="OCD180" s="1"/>
      <c r="OCE180" s="1"/>
      <c r="OCF180" s="1"/>
      <c r="OCG180" s="1"/>
      <c r="OCH180" s="1"/>
      <c r="OCI180" s="1"/>
      <c r="OCJ180" s="1"/>
      <c r="OCK180" s="1"/>
      <c r="OCL180" s="1"/>
      <c r="OCM180" s="1"/>
      <c r="OCN180" s="1"/>
      <c r="OCO180" s="1"/>
      <c r="OCP180" s="1"/>
      <c r="OCQ180" s="1"/>
      <c r="OCR180" s="1"/>
      <c r="OCS180" s="1"/>
      <c r="OCT180" s="1"/>
      <c r="OCU180" s="1"/>
      <c r="OCV180" s="1"/>
      <c r="OCW180" s="1"/>
      <c r="OCX180" s="1"/>
      <c r="OCY180" s="1"/>
      <c r="OCZ180" s="1"/>
      <c r="ODA180" s="1"/>
      <c r="ODB180" s="1"/>
      <c r="ODC180" s="1"/>
      <c r="ODD180" s="1"/>
      <c r="ODE180" s="1"/>
      <c r="ODF180" s="1"/>
      <c r="ODG180" s="1"/>
      <c r="ODH180" s="1"/>
      <c r="ODI180" s="1"/>
      <c r="ODJ180" s="1"/>
      <c r="ODK180" s="1"/>
      <c r="ODL180" s="1"/>
      <c r="ODM180" s="1"/>
      <c r="ODN180" s="1"/>
      <c r="ODO180" s="1"/>
      <c r="ODP180" s="1"/>
      <c r="ODQ180" s="1"/>
      <c r="ODR180" s="1"/>
      <c r="ODS180" s="1"/>
      <c r="ODT180" s="1"/>
      <c r="ODU180" s="1"/>
      <c r="ODV180" s="1"/>
      <c r="ODW180" s="1"/>
      <c r="ODX180" s="1"/>
      <c r="ODY180" s="1"/>
      <c r="ODZ180" s="1"/>
      <c r="OEA180" s="1"/>
      <c r="OEB180" s="1"/>
      <c r="OEC180" s="1"/>
      <c r="OED180" s="1"/>
      <c r="OEE180" s="1"/>
      <c r="OEF180" s="1"/>
      <c r="OEG180" s="1"/>
      <c r="OEH180" s="1"/>
      <c r="OEI180" s="1"/>
      <c r="OEJ180" s="1"/>
      <c r="OEK180" s="1"/>
      <c r="OEL180" s="1"/>
      <c r="OEM180" s="1"/>
      <c r="OEN180" s="1"/>
      <c r="OEO180" s="1"/>
      <c r="OEP180" s="1"/>
      <c r="OEQ180" s="1"/>
      <c r="OER180" s="1"/>
      <c r="OES180" s="1"/>
      <c r="OET180" s="1"/>
      <c r="OEU180" s="1"/>
      <c r="OEV180" s="1"/>
      <c r="OEW180" s="1"/>
      <c r="OEX180" s="1"/>
      <c r="OEY180" s="1"/>
      <c r="OEZ180" s="1"/>
      <c r="OFA180" s="1"/>
      <c r="OFB180" s="1"/>
      <c r="OFC180" s="1"/>
      <c r="OFD180" s="1"/>
      <c r="OFE180" s="1"/>
      <c r="OFF180" s="1"/>
      <c r="OFG180" s="1"/>
      <c r="OFH180" s="1"/>
      <c r="OFI180" s="1"/>
      <c r="OFJ180" s="1"/>
      <c r="OFK180" s="1"/>
      <c r="OFL180" s="1"/>
      <c r="OFM180" s="1"/>
      <c r="OFN180" s="1"/>
      <c r="OFO180" s="1"/>
      <c r="OFP180" s="1"/>
      <c r="OFQ180" s="1"/>
      <c r="OFR180" s="1"/>
      <c r="OFS180" s="1"/>
      <c r="OFT180" s="1"/>
      <c r="OFU180" s="1"/>
      <c r="OFV180" s="1"/>
      <c r="OFW180" s="1"/>
      <c r="OFX180" s="1"/>
      <c r="OFY180" s="1"/>
      <c r="OFZ180" s="1"/>
      <c r="OGA180" s="1"/>
      <c r="OGB180" s="1"/>
      <c r="OGC180" s="1"/>
      <c r="OGD180" s="1"/>
      <c r="OGE180" s="1"/>
      <c r="OGF180" s="1"/>
      <c r="OGG180" s="1"/>
      <c r="OGH180" s="1"/>
      <c r="OGI180" s="1"/>
      <c r="OGJ180" s="1"/>
      <c r="OGK180" s="1"/>
      <c r="OGL180" s="1"/>
      <c r="OGM180" s="1"/>
      <c r="OGN180" s="1"/>
      <c r="OGO180" s="1"/>
      <c r="OGP180" s="1"/>
      <c r="OGQ180" s="1"/>
      <c r="OGR180" s="1"/>
      <c r="OGS180" s="1"/>
      <c r="OGT180" s="1"/>
      <c r="OGU180" s="1"/>
      <c r="OGV180" s="1"/>
      <c r="OGW180" s="1"/>
      <c r="OGX180" s="1"/>
      <c r="OGY180" s="1"/>
      <c r="OGZ180" s="1"/>
      <c r="OHA180" s="1"/>
      <c r="OHB180" s="1"/>
      <c r="OHC180" s="1"/>
      <c r="OHD180" s="1"/>
      <c r="OHE180" s="1"/>
      <c r="OHF180" s="1"/>
      <c r="OHG180" s="1"/>
      <c r="OHH180" s="1"/>
      <c r="OHI180" s="1"/>
      <c r="OHJ180" s="1"/>
      <c r="OHK180" s="1"/>
      <c r="OHL180" s="1"/>
      <c r="OHM180" s="1"/>
      <c r="OHN180" s="1"/>
      <c r="OHO180" s="1"/>
      <c r="OHP180" s="1"/>
      <c r="OHQ180" s="1"/>
      <c r="OHR180" s="1"/>
      <c r="OHS180" s="1"/>
      <c r="OHT180" s="1"/>
      <c r="OHU180" s="1"/>
      <c r="OHV180" s="1"/>
      <c r="OHW180" s="1"/>
      <c r="OHX180" s="1"/>
      <c r="OHY180" s="1"/>
      <c r="OHZ180" s="1"/>
      <c r="OIA180" s="1"/>
      <c r="OIB180" s="1"/>
      <c r="OIC180" s="1"/>
      <c r="OID180" s="1"/>
      <c r="OIE180" s="1"/>
      <c r="OIF180" s="1"/>
      <c r="OIG180" s="1"/>
      <c r="OIH180" s="1"/>
      <c r="OII180" s="1"/>
      <c r="OIJ180" s="1"/>
      <c r="OIK180" s="1"/>
      <c r="OIL180" s="1"/>
      <c r="OIM180" s="1"/>
      <c r="OIN180" s="1"/>
      <c r="OIO180" s="1"/>
      <c r="OIP180" s="1"/>
      <c r="OIQ180" s="1"/>
      <c r="OIR180" s="1"/>
      <c r="OIS180" s="1"/>
      <c r="OIT180" s="1"/>
      <c r="OIU180" s="1"/>
      <c r="OIV180" s="1"/>
      <c r="OIW180" s="1"/>
      <c r="OIX180" s="1"/>
      <c r="OIY180" s="1"/>
      <c r="OIZ180" s="1"/>
      <c r="OJA180" s="1"/>
      <c r="OJB180" s="1"/>
      <c r="OJC180" s="1"/>
      <c r="OJD180" s="1"/>
      <c r="OJE180" s="1"/>
      <c r="OJF180" s="1"/>
      <c r="OJG180" s="1"/>
      <c r="OJH180" s="1"/>
      <c r="OJI180" s="1"/>
      <c r="OJJ180" s="1"/>
      <c r="OJK180" s="1"/>
      <c r="OJL180" s="1"/>
      <c r="OJM180" s="1"/>
      <c r="OJN180" s="1"/>
      <c r="OJO180" s="1"/>
      <c r="OJP180" s="1"/>
      <c r="OJQ180" s="1"/>
      <c r="OJR180" s="1"/>
      <c r="OJS180" s="1"/>
      <c r="OJT180" s="1"/>
      <c r="OJU180" s="1"/>
      <c r="OJV180" s="1"/>
      <c r="OJW180" s="1"/>
      <c r="OJX180" s="1"/>
      <c r="OJY180" s="1"/>
      <c r="OJZ180" s="1"/>
      <c r="OKA180" s="1"/>
      <c r="OKB180" s="1"/>
      <c r="OKC180" s="1"/>
      <c r="OKD180" s="1"/>
      <c r="OKE180" s="1"/>
      <c r="OKF180" s="1"/>
      <c r="OKG180" s="1"/>
      <c r="OKH180" s="1"/>
      <c r="OKI180" s="1"/>
      <c r="OKJ180" s="1"/>
      <c r="OKK180" s="1"/>
      <c r="OKL180" s="1"/>
      <c r="OKM180" s="1"/>
      <c r="OKN180" s="1"/>
      <c r="OKO180" s="1"/>
      <c r="OKP180" s="1"/>
      <c r="OKQ180" s="1"/>
      <c r="OKR180" s="1"/>
      <c r="OKS180" s="1"/>
      <c r="OKT180" s="1"/>
      <c r="OKU180" s="1"/>
      <c r="OKV180" s="1"/>
      <c r="OKW180" s="1"/>
      <c r="OKX180" s="1"/>
      <c r="OKY180" s="1"/>
      <c r="OKZ180" s="1"/>
      <c r="OLA180" s="1"/>
      <c r="OLB180" s="1"/>
      <c r="OLC180" s="1"/>
      <c r="OLD180" s="1"/>
      <c r="OLE180" s="1"/>
      <c r="OLF180" s="1"/>
      <c r="OLG180" s="1"/>
      <c r="OLH180" s="1"/>
      <c r="OLI180" s="1"/>
      <c r="OLJ180" s="1"/>
      <c r="OLK180" s="1"/>
      <c r="OLL180" s="1"/>
      <c r="OLM180" s="1"/>
      <c r="OLN180" s="1"/>
      <c r="OLO180" s="1"/>
      <c r="OLP180" s="1"/>
      <c r="OLQ180" s="1"/>
      <c r="OLR180" s="1"/>
      <c r="OLS180" s="1"/>
      <c r="OLT180" s="1"/>
      <c r="OLU180" s="1"/>
      <c r="OLV180" s="1"/>
      <c r="OLW180" s="1"/>
      <c r="OLX180" s="1"/>
      <c r="OLY180" s="1"/>
      <c r="OLZ180" s="1"/>
      <c r="OMA180" s="1"/>
      <c r="OMB180" s="1"/>
      <c r="OMC180" s="1"/>
      <c r="OMD180" s="1"/>
      <c r="OME180" s="1"/>
      <c r="OMF180" s="1"/>
      <c r="OMG180" s="1"/>
      <c r="OMH180" s="1"/>
      <c r="OMI180" s="1"/>
      <c r="OMJ180" s="1"/>
      <c r="OMK180" s="1"/>
      <c r="OML180" s="1"/>
      <c r="OMM180" s="1"/>
      <c r="OMN180" s="1"/>
      <c r="OMO180" s="1"/>
      <c r="OMP180" s="1"/>
      <c r="OMQ180" s="1"/>
      <c r="OMR180" s="1"/>
      <c r="OMS180" s="1"/>
      <c r="OMT180" s="1"/>
      <c r="OMU180" s="1"/>
      <c r="OMV180" s="1"/>
      <c r="OMW180" s="1"/>
      <c r="OMX180" s="1"/>
      <c r="OMY180" s="1"/>
      <c r="OMZ180" s="1"/>
      <c r="ONA180" s="1"/>
      <c r="ONB180" s="1"/>
      <c r="ONC180" s="1"/>
      <c r="OND180" s="1"/>
      <c r="ONE180" s="1"/>
      <c r="ONF180" s="1"/>
      <c r="ONG180" s="1"/>
      <c r="ONH180" s="1"/>
      <c r="ONI180" s="1"/>
      <c r="ONJ180" s="1"/>
      <c r="ONK180" s="1"/>
      <c r="ONL180" s="1"/>
      <c r="ONM180" s="1"/>
      <c r="ONN180" s="1"/>
      <c r="ONO180" s="1"/>
      <c r="ONP180" s="1"/>
      <c r="ONQ180" s="1"/>
      <c r="ONR180" s="1"/>
      <c r="ONS180" s="1"/>
      <c r="ONT180" s="1"/>
      <c r="ONU180" s="1"/>
      <c r="ONV180" s="1"/>
      <c r="ONW180" s="1"/>
      <c r="ONX180" s="1"/>
      <c r="ONY180" s="1"/>
      <c r="ONZ180" s="1"/>
      <c r="OOA180" s="1"/>
      <c r="OOB180" s="1"/>
      <c r="OOC180" s="1"/>
      <c r="OOD180" s="1"/>
      <c r="OOE180" s="1"/>
      <c r="OOF180" s="1"/>
      <c r="OOG180" s="1"/>
      <c r="OOH180" s="1"/>
      <c r="OOI180" s="1"/>
      <c r="OOJ180" s="1"/>
      <c r="OOK180" s="1"/>
      <c r="OOL180" s="1"/>
      <c r="OOM180" s="1"/>
      <c r="OON180" s="1"/>
      <c r="OOO180" s="1"/>
      <c r="OOP180" s="1"/>
      <c r="OOQ180" s="1"/>
      <c r="OOR180" s="1"/>
      <c r="OOS180" s="1"/>
      <c r="OOT180" s="1"/>
      <c r="OOU180" s="1"/>
      <c r="OOV180" s="1"/>
      <c r="OOW180" s="1"/>
      <c r="OOX180" s="1"/>
      <c r="OOY180" s="1"/>
      <c r="OOZ180" s="1"/>
      <c r="OPA180" s="1"/>
      <c r="OPB180" s="1"/>
      <c r="OPC180" s="1"/>
      <c r="OPD180" s="1"/>
      <c r="OPE180" s="1"/>
      <c r="OPF180" s="1"/>
      <c r="OPG180" s="1"/>
      <c r="OPH180" s="1"/>
      <c r="OPI180" s="1"/>
      <c r="OPJ180" s="1"/>
      <c r="OPK180" s="1"/>
      <c r="OPL180" s="1"/>
      <c r="OPM180" s="1"/>
      <c r="OPN180" s="1"/>
      <c r="OPO180" s="1"/>
      <c r="OPP180" s="1"/>
      <c r="OPQ180" s="1"/>
      <c r="OPR180" s="1"/>
      <c r="OPS180" s="1"/>
      <c r="OPT180" s="1"/>
      <c r="OPU180" s="1"/>
      <c r="OPV180" s="1"/>
      <c r="OPW180" s="1"/>
      <c r="OPX180" s="1"/>
      <c r="OPY180" s="1"/>
      <c r="OPZ180" s="1"/>
      <c r="OQA180" s="1"/>
      <c r="OQB180" s="1"/>
      <c r="OQC180" s="1"/>
      <c r="OQD180" s="1"/>
      <c r="OQE180" s="1"/>
      <c r="OQF180" s="1"/>
      <c r="OQG180" s="1"/>
      <c r="OQH180" s="1"/>
      <c r="OQI180" s="1"/>
      <c r="OQJ180" s="1"/>
      <c r="OQK180" s="1"/>
      <c r="OQL180" s="1"/>
      <c r="OQM180" s="1"/>
      <c r="OQN180" s="1"/>
      <c r="OQO180" s="1"/>
      <c r="OQP180" s="1"/>
      <c r="OQQ180" s="1"/>
      <c r="OQR180" s="1"/>
      <c r="OQS180" s="1"/>
      <c r="OQT180" s="1"/>
      <c r="OQU180" s="1"/>
      <c r="OQV180" s="1"/>
      <c r="OQW180" s="1"/>
      <c r="OQX180" s="1"/>
      <c r="OQY180" s="1"/>
      <c r="OQZ180" s="1"/>
      <c r="ORA180" s="1"/>
      <c r="ORB180" s="1"/>
      <c r="ORC180" s="1"/>
      <c r="ORD180" s="1"/>
      <c r="ORE180" s="1"/>
      <c r="ORF180" s="1"/>
      <c r="ORG180" s="1"/>
      <c r="ORH180" s="1"/>
      <c r="ORI180" s="1"/>
      <c r="ORJ180" s="1"/>
      <c r="ORK180" s="1"/>
      <c r="ORL180" s="1"/>
      <c r="ORM180" s="1"/>
      <c r="ORN180" s="1"/>
      <c r="ORO180" s="1"/>
      <c r="ORP180" s="1"/>
      <c r="ORQ180" s="1"/>
      <c r="ORR180" s="1"/>
      <c r="ORS180" s="1"/>
      <c r="ORT180" s="1"/>
      <c r="ORU180" s="1"/>
      <c r="ORV180" s="1"/>
      <c r="ORW180" s="1"/>
      <c r="ORX180" s="1"/>
      <c r="ORY180" s="1"/>
      <c r="ORZ180" s="1"/>
      <c r="OSA180" s="1"/>
      <c r="OSB180" s="1"/>
      <c r="OSC180" s="1"/>
      <c r="OSD180" s="1"/>
      <c r="OSE180" s="1"/>
      <c r="OSF180" s="1"/>
      <c r="OSG180" s="1"/>
      <c r="OSH180" s="1"/>
      <c r="OSI180" s="1"/>
      <c r="OSJ180" s="1"/>
      <c r="OSK180" s="1"/>
      <c r="OSL180" s="1"/>
      <c r="OSM180" s="1"/>
      <c r="OSN180" s="1"/>
      <c r="OSO180" s="1"/>
      <c r="OSP180" s="1"/>
      <c r="OSQ180" s="1"/>
      <c r="OSR180" s="1"/>
      <c r="OSS180" s="1"/>
      <c r="OST180" s="1"/>
      <c r="OSU180" s="1"/>
      <c r="OSV180" s="1"/>
      <c r="OSW180" s="1"/>
      <c r="OSX180" s="1"/>
      <c r="OSY180" s="1"/>
      <c r="OSZ180" s="1"/>
      <c r="OTA180" s="1"/>
      <c r="OTB180" s="1"/>
      <c r="OTC180" s="1"/>
      <c r="OTD180" s="1"/>
      <c r="OTE180" s="1"/>
      <c r="OTF180" s="1"/>
      <c r="OTG180" s="1"/>
      <c r="OTH180" s="1"/>
      <c r="OTI180" s="1"/>
      <c r="OTJ180" s="1"/>
      <c r="OTK180" s="1"/>
      <c r="OTL180" s="1"/>
      <c r="OTM180" s="1"/>
      <c r="OTN180" s="1"/>
      <c r="OTO180" s="1"/>
      <c r="OTP180" s="1"/>
      <c r="OTQ180" s="1"/>
      <c r="OTR180" s="1"/>
      <c r="OTS180" s="1"/>
      <c r="OTT180" s="1"/>
      <c r="OTU180" s="1"/>
      <c r="OTV180" s="1"/>
      <c r="OTW180" s="1"/>
      <c r="OTX180" s="1"/>
      <c r="OTY180" s="1"/>
      <c r="OTZ180" s="1"/>
      <c r="OUA180" s="1"/>
      <c r="OUB180" s="1"/>
      <c r="OUC180" s="1"/>
      <c r="OUD180" s="1"/>
      <c r="OUE180" s="1"/>
      <c r="OUF180" s="1"/>
      <c r="OUG180" s="1"/>
      <c r="OUH180" s="1"/>
      <c r="OUI180" s="1"/>
      <c r="OUJ180" s="1"/>
      <c r="OUK180" s="1"/>
      <c r="OUL180" s="1"/>
      <c r="OUM180" s="1"/>
      <c r="OUN180" s="1"/>
      <c r="OUO180" s="1"/>
      <c r="OUP180" s="1"/>
      <c r="OUQ180" s="1"/>
      <c r="OUR180" s="1"/>
      <c r="OUS180" s="1"/>
      <c r="OUT180" s="1"/>
      <c r="OUU180" s="1"/>
      <c r="OUV180" s="1"/>
      <c r="OUW180" s="1"/>
      <c r="OUX180" s="1"/>
      <c r="OUY180" s="1"/>
      <c r="OUZ180" s="1"/>
      <c r="OVA180" s="1"/>
      <c r="OVB180" s="1"/>
      <c r="OVC180" s="1"/>
      <c r="OVD180" s="1"/>
      <c r="OVE180" s="1"/>
      <c r="OVF180" s="1"/>
      <c r="OVG180" s="1"/>
      <c r="OVH180" s="1"/>
      <c r="OVI180" s="1"/>
      <c r="OVJ180" s="1"/>
      <c r="OVK180" s="1"/>
      <c r="OVL180" s="1"/>
      <c r="OVM180" s="1"/>
      <c r="OVN180" s="1"/>
      <c r="OVO180" s="1"/>
      <c r="OVP180" s="1"/>
      <c r="OVQ180" s="1"/>
      <c r="OVR180" s="1"/>
      <c r="OVS180" s="1"/>
      <c r="OVT180" s="1"/>
      <c r="OVU180" s="1"/>
      <c r="OVV180" s="1"/>
      <c r="OVW180" s="1"/>
      <c r="OVX180" s="1"/>
      <c r="OVY180" s="1"/>
      <c r="OVZ180" s="1"/>
      <c r="OWA180" s="1"/>
      <c r="OWB180" s="1"/>
      <c r="OWC180" s="1"/>
      <c r="OWD180" s="1"/>
      <c r="OWE180" s="1"/>
      <c r="OWF180" s="1"/>
      <c r="OWG180" s="1"/>
      <c r="OWH180" s="1"/>
      <c r="OWI180" s="1"/>
      <c r="OWJ180" s="1"/>
      <c r="OWK180" s="1"/>
      <c r="OWL180" s="1"/>
      <c r="OWM180" s="1"/>
      <c r="OWN180" s="1"/>
      <c r="OWO180" s="1"/>
      <c r="OWP180" s="1"/>
      <c r="OWQ180" s="1"/>
      <c r="OWR180" s="1"/>
      <c r="OWS180" s="1"/>
      <c r="OWT180" s="1"/>
      <c r="OWU180" s="1"/>
      <c r="OWV180" s="1"/>
      <c r="OWW180" s="1"/>
      <c r="OWX180" s="1"/>
      <c r="OWY180" s="1"/>
      <c r="OWZ180" s="1"/>
      <c r="OXA180" s="1"/>
      <c r="OXB180" s="1"/>
      <c r="OXC180" s="1"/>
      <c r="OXD180" s="1"/>
      <c r="OXE180" s="1"/>
      <c r="OXF180" s="1"/>
      <c r="OXG180" s="1"/>
      <c r="OXH180" s="1"/>
      <c r="OXI180" s="1"/>
      <c r="OXJ180" s="1"/>
      <c r="OXK180" s="1"/>
      <c r="OXL180" s="1"/>
      <c r="OXM180" s="1"/>
      <c r="OXN180" s="1"/>
      <c r="OXO180" s="1"/>
      <c r="OXP180" s="1"/>
      <c r="OXQ180" s="1"/>
      <c r="OXR180" s="1"/>
      <c r="OXS180" s="1"/>
      <c r="OXT180" s="1"/>
      <c r="OXU180" s="1"/>
      <c r="OXV180" s="1"/>
      <c r="OXW180" s="1"/>
      <c r="OXX180" s="1"/>
      <c r="OXY180" s="1"/>
      <c r="OXZ180" s="1"/>
      <c r="OYA180" s="1"/>
      <c r="OYB180" s="1"/>
      <c r="OYC180" s="1"/>
      <c r="OYD180" s="1"/>
      <c r="OYE180" s="1"/>
      <c r="OYF180" s="1"/>
      <c r="OYG180" s="1"/>
      <c r="OYH180" s="1"/>
      <c r="OYI180" s="1"/>
      <c r="OYJ180" s="1"/>
      <c r="OYK180" s="1"/>
      <c r="OYL180" s="1"/>
      <c r="OYM180" s="1"/>
      <c r="OYN180" s="1"/>
      <c r="OYO180" s="1"/>
      <c r="OYP180" s="1"/>
      <c r="OYQ180" s="1"/>
      <c r="OYR180" s="1"/>
      <c r="OYS180" s="1"/>
      <c r="OYT180" s="1"/>
      <c r="OYU180" s="1"/>
      <c r="OYV180" s="1"/>
      <c r="OYW180" s="1"/>
      <c r="OYX180" s="1"/>
      <c r="OYY180" s="1"/>
      <c r="OYZ180" s="1"/>
      <c r="OZA180" s="1"/>
      <c r="OZB180" s="1"/>
      <c r="OZC180" s="1"/>
      <c r="OZD180" s="1"/>
      <c r="OZE180" s="1"/>
      <c r="OZF180" s="1"/>
      <c r="OZG180" s="1"/>
      <c r="OZH180" s="1"/>
      <c r="OZI180" s="1"/>
      <c r="OZJ180" s="1"/>
      <c r="OZK180" s="1"/>
      <c r="OZL180" s="1"/>
      <c r="OZM180" s="1"/>
      <c r="OZN180" s="1"/>
      <c r="OZO180" s="1"/>
      <c r="OZP180" s="1"/>
      <c r="OZQ180" s="1"/>
      <c r="OZR180" s="1"/>
      <c r="OZS180" s="1"/>
      <c r="OZT180" s="1"/>
      <c r="OZU180" s="1"/>
      <c r="OZV180" s="1"/>
      <c r="OZW180" s="1"/>
      <c r="OZX180" s="1"/>
      <c r="OZY180" s="1"/>
      <c r="OZZ180" s="1"/>
      <c r="PAA180" s="1"/>
      <c r="PAB180" s="1"/>
      <c r="PAC180" s="1"/>
      <c r="PAD180" s="1"/>
      <c r="PAE180" s="1"/>
      <c r="PAF180" s="1"/>
      <c r="PAG180" s="1"/>
      <c r="PAH180" s="1"/>
      <c r="PAI180" s="1"/>
      <c r="PAJ180" s="1"/>
      <c r="PAK180" s="1"/>
      <c r="PAL180" s="1"/>
      <c r="PAM180" s="1"/>
      <c r="PAN180" s="1"/>
      <c r="PAO180" s="1"/>
      <c r="PAP180" s="1"/>
      <c r="PAQ180" s="1"/>
      <c r="PAR180" s="1"/>
      <c r="PAS180" s="1"/>
      <c r="PAT180" s="1"/>
      <c r="PAU180" s="1"/>
      <c r="PAV180" s="1"/>
      <c r="PAW180" s="1"/>
      <c r="PAX180" s="1"/>
      <c r="PAY180" s="1"/>
      <c r="PAZ180" s="1"/>
      <c r="PBA180" s="1"/>
      <c r="PBB180" s="1"/>
      <c r="PBC180" s="1"/>
      <c r="PBD180" s="1"/>
      <c r="PBE180" s="1"/>
      <c r="PBF180" s="1"/>
      <c r="PBG180" s="1"/>
      <c r="PBH180" s="1"/>
      <c r="PBI180" s="1"/>
      <c r="PBJ180" s="1"/>
      <c r="PBK180" s="1"/>
      <c r="PBL180" s="1"/>
      <c r="PBM180" s="1"/>
      <c r="PBN180" s="1"/>
      <c r="PBO180" s="1"/>
      <c r="PBP180" s="1"/>
      <c r="PBQ180" s="1"/>
      <c r="PBR180" s="1"/>
      <c r="PBS180" s="1"/>
      <c r="PBT180" s="1"/>
      <c r="PBU180" s="1"/>
      <c r="PBV180" s="1"/>
      <c r="PBW180" s="1"/>
      <c r="PBX180" s="1"/>
      <c r="PBY180" s="1"/>
      <c r="PBZ180" s="1"/>
      <c r="PCA180" s="1"/>
      <c r="PCB180" s="1"/>
      <c r="PCC180" s="1"/>
      <c r="PCD180" s="1"/>
      <c r="PCE180" s="1"/>
      <c r="PCF180" s="1"/>
      <c r="PCG180" s="1"/>
      <c r="PCH180" s="1"/>
      <c r="PCI180" s="1"/>
      <c r="PCJ180" s="1"/>
      <c r="PCK180" s="1"/>
      <c r="PCL180" s="1"/>
      <c r="PCM180" s="1"/>
      <c r="PCN180" s="1"/>
      <c r="PCO180" s="1"/>
      <c r="PCP180" s="1"/>
      <c r="PCQ180" s="1"/>
      <c r="PCR180" s="1"/>
      <c r="PCS180" s="1"/>
      <c r="PCT180" s="1"/>
      <c r="PCU180" s="1"/>
      <c r="PCV180" s="1"/>
      <c r="PCW180" s="1"/>
      <c r="PCX180" s="1"/>
      <c r="PCY180" s="1"/>
      <c r="PCZ180" s="1"/>
      <c r="PDA180" s="1"/>
      <c r="PDB180" s="1"/>
      <c r="PDC180" s="1"/>
      <c r="PDD180" s="1"/>
      <c r="PDE180" s="1"/>
      <c r="PDF180" s="1"/>
      <c r="PDG180" s="1"/>
      <c r="PDH180" s="1"/>
      <c r="PDI180" s="1"/>
      <c r="PDJ180" s="1"/>
      <c r="PDK180" s="1"/>
      <c r="PDL180" s="1"/>
      <c r="PDM180" s="1"/>
      <c r="PDN180" s="1"/>
      <c r="PDO180" s="1"/>
      <c r="PDP180" s="1"/>
      <c r="PDQ180" s="1"/>
      <c r="PDR180" s="1"/>
      <c r="PDS180" s="1"/>
      <c r="PDT180" s="1"/>
      <c r="PDU180" s="1"/>
      <c r="PDV180" s="1"/>
      <c r="PDW180" s="1"/>
      <c r="PDX180" s="1"/>
      <c r="PDY180" s="1"/>
      <c r="PDZ180" s="1"/>
      <c r="PEA180" s="1"/>
      <c r="PEB180" s="1"/>
      <c r="PEC180" s="1"/>
      <c r="PED180" s="1"/>
      <c r="PEE180" s="1"/>
      <c r="PEF180" s="1"/>
      <c r="PEG180" s="1"/>
      <c r="PEH180" s="1"/>
      <c r="PEI180" s="1"/>
      <c r="PEJ180" s="1"/>
      <c r="PEK180" s="1"/>
      <c r="PEL180" s="1"/>
      <c r="PEM180" s="1"/>
      <c r="PEN180" s="1"/>
      <c r="PEO180" s="1"/>
      <c r="PEP180" s="1"/>
      <c r="PEQ180" s="1"/>
      <c r="PER180" s="1"/>
      <c r="PES180" s="1"/>
      <c r="PET180" s="1"/>
      <c r="PEU180" s="1"/>
      <c r="PEV180" s="1"/>
      <c r="PEW180" s="1"/>
      <c r="PEX180" s="1"/>
      <c r="PEY180" s="1"/>
      <c r="PEZ180" s="1"/>
      <c r="PFA180" s="1"/>
      <c r="PFB180" s="1"/>
      <c r="PFC180" s="1"/>
      <c r="PFD180" s="1"/>
      <c r="PFE180" s="1"/>
      <c r="PFF180" s="1"/>
      <c r="PFG180" s="1"/>
      <c r="PFH180" s="1"/>
      <c r="PFI180" s="1"/>
      <c r="PFJ180" s="1"/>
      <c r="PFK180" s="1"/>
      <c r="PFL180" s="1"/>
      <c r="PFM180" s="1"/>
      <c r="PFN180" s="1"/>
      <c r="PFO180" s="1"/>
      <c r="PFP180" s="1"/>
      <c r="PFQ180" s="1"/>
      <c r="PFR180" s="1"/>
      <c r="PFS180" s="1"/>
      <c r="PFT180" s="1"/>
      <c r="PFU180" s="1"/>
      <c r="PFV180" s="1"/>
      <c r="PFW180" s="1"/>
      <c r="PFX180" s="1"/>
      <c r="PFY180" s="1"/>
      <c r="PFZ180" s="1"/>
      <c r="PGA180" s="1"/>
      <c r="PGB180" s="1"/>
      <c r="PGC180" s="1"/>
      <c r="PGD180" s="1"/>
      <c r="PGE180" s="1"/>
      <c r="PGF180" s="1"/>
      <c r="PGG180" s="1"/>
      <c r="PGH180" s="1"/>
      <c r="PGI180" s="1"/>
      <c r="PGJ180" s="1"/>
      <c r="PGK180" s="1"/>
      <c r="PGL180" s="1"/>
      <c r="PGM180" s="1"/>
      <c r="PGN180" s="1"/>
      <c r="PGO180" s="1"/>
      <c r="PGP180" s="1"/>
      <c r="PGQ180" s="1"/>
      <c r="PGR180" s="1"/>
      <c r="PGS180" s="1"/>
      <c r="PGT180" s="1"/>
      <c r="PGU180" s="1"/>
      <c r="PGV180" s="1"/>
      <c r="PGW180" s="1"/>
      <c r="PGX180" s="1"/>
      <c r="PGY180" s="1"/>
      <c r="PGZ180" s="1"/>
      <c r="PHA180" s="1"/>
      <c r="PHB180" s="1"/>
      <c r="PHC180" s="1"/>
      <c r="PHD180" s="1"/>
      <c r="PHE180" s="1"/>
      <c r="PHF180" s="1"/>
      <c r="PHG180" s="1"/>
      <c r="PHH180" s="1"/>
      <c r="PHI180" s="1"/>
      <c r="PHJ180" s="1"/>
      <c r="PHK180" s="1"/>
      <c r="PHL180" s="1"/>
      <c r="PHM180" s="1"/>
      <c r="PHN180" s="1"/>
      <c r="PHO180" s="1"/>
      <c r="PHP180" s="1"/>
      <c r="PHQ180" s="1"/>
      <c r="PHR180" s="1"/>
      <c r="PHS180" s="1"/>
      <c r="PHT180" s="1"/>
      <c r="PHU180" s="1"/>
      <c r="PHV180" s="1"/>
      <c r="PHW180" s="1"/>
      <c r="PHX180" s="1"/>
      <c r="PHY180" s="1"/>
      <c r="PHZ180" s="1"/>
      <c r="PIA180" s="1"/>
      <c r="PIB180" s="1"/>
      <c r="PIC180" s="1"/>
      <c r="PID180" s="1"/>
      <c r="PIE180" s="1"/>
      <c r="PIF180" s="1"/>
      <c r="PIG180" s="1"/>
      <c r="PIH180" s="1"/>
      <c r="PII180" s="1"/>
      <c r="PIJ180" s="1"/>
      <c r="PIK180" s="1"/>
      <c r="PIL180" s="1"/>
      <c r="PIM180" s="1"/>
      <c r="PIN180" s="1"/>
      <c r="PIO180" s="1"/>
      <c r="PIP180" s="1"/>
      <c r="PIQ180" s="1"/>
      <c r="PIR180" s="1"/>
      <c r="PIS180" s="1"/>
      <c r="PIT180" s="1"/>
      <c r="PIU180" s="1"/>
      <c r="PIV180" s="1"/>
      <c r="PIW180" s="1"/>
      <c r="PIX180" s="1"/>
      <c r="PIY180" s="1"/>
      <c r="PIZ180" s="1"/>
      <c r="PJA180" s="1"/>
      <c r="PJB180" s="1"/>
      <c r="PJC180" s="1"/>
      <c r="PJD180" s="1"/>
      <c r="PJE180" s="1"/>
      <c r="PJF180" s="1"/>
      <c r="PJG180" s="1"/>
      <c r="PJH180" s="1"/>
      <c r="PJI180" s="1"/>
      <c r="PJJ180" s="1"/>
      <c r="PJK180" s="1"/>
      <c r="PJL180" s="1"/>
      <c r="PJM180" s="1"/>
      <c r="PJN180" s="1"/>
      <c r="PJO180" s="1"/>
      <c r="PJP180" s="1"/>
      <c r="PJQ180" s="1"/>
      <c r="PJR180" s="1"/>
      <c r="PJS180" s="1"/>
      <c r="PJT180" s="1"/>
      <c r="PJU180" s="1"/>
      <c r="PJV180" s="1"/>
      <c r="PJW180" s="1"/>
      <c r="PJX180" s="1"/>
      <c r="PJY180" s="1"/>
      <c r="PJZ180" s="1"/>
      <c r="PKA180" s="1"/>
      <c r="PKB180" s="1"/>
      <c r="PKC180" s="1"/>
      <c r="PKD180" s="1"/>
      <c r="PKE180" s="1"/>
      <c r="PKF180" s="1"/>
      <c r="PKG180" s="1"/>
      <c r="PKH180" s="1"/>
      <c r="PKI180" s="1"/>
      <c r="PKJ180" s="1"/>
      <c r="PKK180" s="1"/>
      <c r="PKL180" s="1"/>
      <c r="PKM180" s="1"/>
      <c r="PKN180" s="1"/>
      <c r="PKO180" s="1"/>
      <c r="PKP180" s="1"/>
      <c r="PKQ180" s="1"/>
      <c r="PKR180" s="1"/>
      <c r="PKS180" s="1"/>
      <c r="PKT180" s="1"/>
      <c r="PKU180" s="1"/>
      <c r="PKV180" s="1"/>
      <c r="PKW180" s="1"/>
      <c r="PKX180" s="1"/>
      <c r="PKY180" s="1"/>
      <c r="PKZ180" s="1"/>
      <c r="PLA180" s="1"/>
      <c r="PLB180" s="1"/>
      <c r="PLC180" s="1"/>
      <c r="PLD180" s="1"/>
      <c r="PLE180" s="1"/>
      <c r="PLF180" s="1"/>
      <c r="PLG180" s="1"/>
      <c r="PLH180" s="1"/>
      <c r="PLI180" s="1"/>
      <c r="PLJ180" s="1"/>
      <c r="PLK180" s="1"/>
      <c r="PLL180" s="1"/>
      <c r="PLM180" s="1"/>
      <c r="PLN180" s="1"/>
      <c r="PLO180" s="1"/>
      <c r="PLP180" s="1"/>
      <c r="PLQ180" s="1"/>
      <c r="PLR180" s="1"/>
      <c r="PLS180" s="1"/>
      <c r="PLT180" s="1"/>
      <c r="PLU180" s="1"/>
      <c r="PLV180" s="1"/>
      <c r="PLW180" s="1"/>
      <c r="PLX180" s="1"/>
      <c r="PLY180" s="1"/>
      <c r="PLZ180" s="1"/>
      <c r="PMA180" s="1"/>
      <c r="PMB180" s="1"/>
      <c r="PMC180" s="1"/>
      <c r="PMD180" s="1"/>
      <c r="PME180" s="1"/>
      <c r="PMF180" s="1"/>
      <c r="PMG180" s="1"/>
      <c r="PMH180" s="1"/>
      <c r="PMI180" s="1"/>
      <c r="PMJ180" s="1"/>
      <c r="PMK180" s="1"/>
      <c r="PML180" s="1"/>
      <c r="PMM180" s="1"/>
      <c r="PMN180" s="1"/>
      <c r="PMO180" s="1"/>
      <c r="PMP180" s="1"/>
      <c r="PMQ180" s="1"/>
      <c r="PMR180" s="1"/>
      <c r="PMS180" s="1"/>
      <c r="PMT180" s="1"/>
      <c r="PMU180" s="1"/>
      <c r="PMV180" s="1"/>
      <c r="PMW180" s="1"/>
      <c r="PMX180" s="1"/>
      <c r="PMY180" s="1"/>
      <c r="PMZ180" s="1"/>
      <c r="PNA180" s="1"/>
      <c r="PNB180" s="1"/>
      <c r="PNC180" s="1"/>
      <c r="PND180" s="1"/>
      <c r="PNE180" s="1"/>
      <c r="PNF180" s="1"/>
      <c r="PNG180" s="1"/>
      <c r="PNH180" s="1"/>
      <c r="PNI180" s="1"/>
      <c r="PNJ180" s="1"/>
      <c r="PNK180" s="1"/>
      <c r="PNL180" s="1"/>
      <c r="PNM180" s="1"/>
      <c r="PNN180" s="1"/>
      <c r="PNO180" s="1"/>
      <c r="PNP180" s="1"/>
      <c r="PNQ180" s="1"/>
      <c r="PNR180" s="1"/>
      <c r="PNS180" s="1"/>
      <c r="PNT180" s="1"/>
      <c r="PNU180" s="1"/>
      <c r="PNV180" s="1"/>
      <c r="PNW180" s="1"/>
      <c r="PNX180" s="1"/>
      <c r="PNY180" s="1"/>
      <c r="PNZ180" s="1"/>
      <c r="POA180" s="1"/>
      <c r="POB180" s="1"/>
      <c r="POC180" s="1"/>
      <c r="POD180" s="1"/>
      <c r="POE180" s="1"/>
      <c r="POF180" s="1"/>
      <c r="POG180" s="1"/>
      <c r="POH180" s="1"/>
      <c r="POI180" s="1"/>
      <c r="POJ180" s="1"/>
      <c r="POK180" s="1"/>
      <c r="POL180" s="1"/>
      <c r="POM180" s="1"/>
      <c r="PON180" s="1"/>
      <c r="POO180" s="1"/>
      <c r="POP180" s="1"/>
      <c r="POQ180" s="1"/>
      <c r="POR180" s="1"/>
      <c r="POS180" s="1"/>
      <c r="POT180" s="1"/>
      <c r="POU180" s="1"/>
      <c r="POV180" s="1"/>
      <c r="POW180" s="1"/>
      <c r="POX180" s="1"/>
      <c r="POY180" s="1"/>
      <c r="POZ180" s="1"/>
      <c r="PPA180" s="1"/>
      <c r="PPB180" s="1"/>
      <c r="PPC180" s="1"/>
      <c r="PPD180" s="1"/>
      <c r="PPE180" s="1"/>
      <c r="PPF180" s="1"/>
      <c r="PPG180" s="1"/>
      <c r="PPH180" s="1"/>
      <c r="PPI180" s="1"/>
      <c r="PPJ180" s="1"/>
      <c r="PPK180" s="1"/>
      <c r="PPL180" s="1"/>
      <c r="PPM180" s="1"/>
      <c r="PPN180" s="1"/>
      <c r="PPO180" s="1"/>
      <c r="PPP180" s="1"/>
      <c r="PPQ180" s="1"/>
      <c r="PPR180" s="1"/>
      <c r="PPS180" s="1"/>
      <c r="PPT180" s="1"/>
      <c r="PPU180" s="1"/>
      <c r="PPV180" s="1"/>
      <c r="PPW180" s="1"/>
      <c r="PPX180" s="1"/>
      <c r="PPY180" s="1"/>
      <c r="PPZ180" s="1"/>
      <c r="PQA180" s="1"/>
      <c r="PQB180" s="1"/>
      <c r="PQC180" s="1"/>
      <c r="PQD180" s="1"/>
      <c r="PQE180" s="1"/>
      <c r="PQF180" s="1"/>
      <c r="PQG180" s="1"/>
      <c r="PQH180" s="1"/>
      <c r="PQI180" s="1"/>
      <c r="PQJ180" s="1"/>
      <c r="PQK180" s="1"/>
      <c r="PQL180" s="1"/>
      <c r="PQM180" s="1"/>
      <c r="PQN180" s="1"/>
      <c r="PQO180" s="1"/>
      <c r="PQP180" s="1"/>
      <c r="PQQ180" s="1"/>
      <c r="PQR180" s="1"/>
      <c r="PQS180" s="1"/>
      <c r="PQT180" s="1"/>
      <c r="PQU180" s="1"/>
      <c r="PQV180" s="1"/>
      <c r="PQW180" s="1"/>
      <c r="PQX180" s="1"/>
      <c r="PQY180" s="1"/>
      <c r="PQZ180" s="1"/>
      <c r="PRA180" s="1"/>
      <c r="PRB180" s="1"/>
      <c r="PRC180" s="1"/>
      <c r="PRD180" s="1"/>
      <c r="PRE180" s="1"/>
      <c r="PRF180" s="1"/>
      <c r="PRG180" s="1"/>
      <c r="PRH180" s="1"/>
      <c r="PRI180" s="1"/>
      <c r="PRJ180" s="1"/>
      <c r="PRK180" s="1"/>
      <c r="PRL180" s="1"/>
      <c r="PRM180" s="1"/>
      <c r="PRN180" s="1"/>
      <c r="PRO180" s="1"/>
      <c r="PRP180" s="1"/>
      <c r="PRQ180" s="1"/>
      <c r="PRR180" s="1"/>
      <c r="PRS180" s="1"/>
      <c r="PRT180" s="1"/>
      <c r="PRU180" s="1"/>
      <c r="PRV180" s="1"/>
      <c r="PRW180" s="1"/>
      <c r="PRX180" s="1"/>
      <c r="PRY180" s="1"/>
      <c r="PRZ180" s="1"/>
      <c r="PSA180" s="1"/>
      <c r="PSB180" s="1"/>
      <c r="PSC180" s="1"/>
      <c r="PSD180" s="1"/>
      <c r="PSE180" s="1"/>
      <c r="PSF180" s="1"/>
      <c r="PSG180" s="1"/>
      <c r="PSH180" s="1"/>
      <c r="PSI180" s="1"/>
      <c r="PSJ180" s="1"/>
      <c r="PSK180" s="1"/>
      <c r="PSL180" s="1"/>
      <c r="PSM180" s="1"/>
      <c r="PSN180" s="1"/>
      <c r="PSO180" s="1"/>
      <c r="PSP180" s="1"/>
      <c r="PSQ180" s="1"/>
      <c r="PSR180" s="1"/>
      <c r="PSS180" s="1"/>
      <c r="PST180" s="1"/>
      <c r="PSU180" s="1"/>
      <c r="PSV180" s="1"/>
      <c r="PSW180" s="1"/>
      <c r="PSX180" s="1"/>
      <c r="PSY180" s="1"/>
      <c r="PSZ180" s="1"/>
      <c r="PTA180" s="1"/>
      <c r="PTB180" s="1"/>
      <c r="PTC180" s="1"/>
      <c r="PTD180" s="1"/>
      <c r="PTE180" s="1"/>
      <c r="PTF180" s="1"/>
      <c r="PTG180" s="1"/>
      <c r="PTH180" s="1"/>
      <c r="PTI180" s="1"/>
      <c r="PTJ180" s="1"/>
      <c r="PTK180" s="1"/>
      <c r="PTL180" s="1"/>
      <c r="PTM180" s="1"/>
      <c r="PTN180" s="1"/>
      <c r="PTO180" s="1"/>
      <c r="PTP180" s="1"/>
      <c r="PTQ180" s="1"/>
      <c r="PTR180" s="1"/>
      <c r="PTS180" s="1"/>
      <c r="PTT180" s="1"/>
      <c r="PTU180" s="1"/>
      <c r="PTV180" s="1"/>
      <c r="PTW180" s="1"/>
      <c r="PTX180" s="1"/>
      <c r="PTY180" s="1"/>
      <c r="PTZ180" s="1"/>
      <c r="PUA180" s="1"/>
      <c r="PUB180" s="1"/>
      <c r="PUC180" s="1"/>
      <c r="PUD180" s="1"/>
      <c r="PUE180" s="1"/>
      <c r="PUF180" s="1"/>
      <c r="PUG180" s="1"/>
      <c r="PUH180" s="1"/>
      <c r="PUI180" s="1"/>
      <c r="PUJ180" s="1"/>
      <c r="PUK180" s="1"/>
      <c r="PUL180" s="1"/>
      <c r="PUM180" s="1"/>
      <c r="PUN180" s="1"/>
      <c r="PUO180" s="1"/>
      <c r="PUP180" s="1"/>
      <c r="PUQ180" s="1"/>
      <c r="PUR180" s="1"/>
      <c r="PUS180" s="1"/>
      <c r="PUT180" s="1"/>
      <c r="PUU180" s="1"/>
      <c r="PUV180" s="1"/>
      <c r="PUW180" s="1"/>
      <c r="PUX180" s="1"/>
      <c r="PUY180" s="1"/>
      <c r="PUZ180" s="1"/>
      <c r="PVA180" s="1"/>
      <c r="PVB180" s="1"/>
      <c r="PVC180" s="1"/>
      <c r="PVD180" s="1"/>
      <c r="PVE180" s="1"/>
      <c r="PVF180" s="1"/>
      <c r="PVG180" s="1"/>
      <c r="PVH180" s="1"/>
      <c r="PVI180" s="1"/>
      <c r="PVJ180" s="1"/>
      <c r="PVK180" s="1"/>
      <c r="PVL180" s="1"/>
      <c r="PVM180" s="1"/>
      <c r="PVN180" s="1"/>
      <c r="PVO180" s="1"/>
      <c r="PVP180" s="1"/>
      <c r="PVQ180" s="1"/>
      <c r="PVR180" s="1"/>
      <c r="PVS180" s="1"/>
      <c r="PVT180" s="1"/>
      <c r="PVU180" s="1"/>
      <c r="PVV180" s="1"/>
      <c r="PVW180" s="1"/>
      <c r="PVX180" s="1"/>
      <c r="PVY180" s="1"/>
      <c r="PVZ180" s="1"/>
      <c r="PWA180" s="1"/>
      <c r="PWB180" s="1"/>
      <c r="PWC180" s="1"/>
      <c r="PWD180" s="1"/>
      <c r="PWE180" s="1"/>
      <c r="PWF180" s="1"/>
      <c r="PWG180" s="1"/>
      <c r="PWH180" s="1"/>
      <c r="PWI180" s="1"/>
      <c r="PWJ180" s="1"/>
      <c r="PWK180" s="1"/>
      <c r="PWL180" s="1"/>
      <c r="PWM180" s="1"/>
      <c r="PWN180" s="1"/>
      <c r="PWO180" s="1"/>
      <c r="PWP180" s="1"/>
      <c r="PWQ180" s="1"/>
      <c r="PWR180" s="1"/>
      <c r="PWS180" s="1"/>
      <c r="PWT180" s="1"/>
      <c r="PWU180" s="1"/>
      <c r="PWV180" s="1"/>
      <c r="PWW180" s="1"/>
      <c r="PWX180" s="1"/>
      <c r="PWY180" s="1"/>
      <c r="PWZ180" s="1"/>
      <c r="PXA180" s="1"/>
      <c r="PXB180" s="1"/>
      <c r="PXC180" s="1"/>
      <c r="PXD180" s="1"/>
      <c r="PXE180" s="1"/>
      <c r="PXF180" s="1"/>
      <c r="PXG180" s="1"/>
      <c r="PXH180" s="1"/>
      <c r="PXI180" s="1"/>
      <c r="PXJ180" s="1"/>
      <c r="PXK180" s="1"/>
      <c r="PXL180" s="1"/>
      <c r="PXM180" s="1"/>
      <c r="PXN180" s="1"/>
      <c r="PXO180" s="1"/>
      <c r="PXP180" s="1"/>
      <c r="PXQ180" s="1"/>
      <c r="PXR180" s="1"/>
      <c r="PXS180" s="1"/>
      <c r="PXT180" s="1"/>
      <c r="PXU180" s="1"/>
      <c r="PXV180" s="1"/>
      <c r="PXW180" s="1"/>
      <c r="PXX180" s="1"/>
      <c r="PXY180" s="1"/>
      <c r="PXZ180" s="1"/>
      <c r="PYA180" s="1"/>
      <c r="PYB180" s="1"/>
      <c r="PYC180" s="1"/>
      <c r="PYD180" s="1"/>
      <c r="PYE180" s="1"/>
      <c r="PYF180" s="1"/>
      <c r="PYG180" s="1"/>
      <c r="PYH180" s="1"/>
      <c r="PYI180" s="1"/>
      <c r="PYJ180" s="1"/>
      <c r="PYK180" s="1"/>
      <c r="PYL180" s="1"/>
      <c r="PYM180" s="1"/>
      <c r="PYN180" s="1"/>
      <c r="PYO180" s="1"/>
      <c r="PYP180" s="1"/>
      <c r="PYQ180" s="1"/>
      <c r="PYR180" s="1"/>
      <c r="PYS180" s="1"/>
      <c r="PYT180" s="1"/>
      <c r="PYU180" s="1"/>
      <c r="PYV180" s="1"/>
      <c r="PYW180" s="1"/>
      <c r="PYX180" s="1"/>
      <c r="PYY180" s="1"/>
      <c r="PYZ180" s="1"/>
      <c r="PZA180" s="1"/>
      <c r="PZB180" s="1"/>
      <c r="PZC180" s="1"/>
      <c r="PZD180" s="1"/>
      <c r="PZE180" s="1"/>
      <c r="PZF180" s="1"/>
      <c r="PZG180" s="1"/>
      <c r="PZH180" s="1"/>
      <c r="PZI180" s="1"/>
      <c r="PZJ180" s="1"/>
      <c r="PZK180" s="1"/>
      <c r="PZL180" s="1"/>
      <c r="PZM180" s="1"/>
      <c r="PZN180" s="1"/>
      <c r="PZO180" s="1"/>
      <c r="PZP180" s="1"/>
      <c r="PZQ180" s="1"/>
      <c r="PZR180" s="1"/>
      <c r="PZS180" s="1"/>
      <c r="PZT180" s="1"/>
      <c r="PZU180" s="1"/>
      <c r="PZV180" s="1"/>
      <c r="PZW180" s="1"/>
      <c r="PZX180" s="1"/>
      <c r="PZY180" s="1"/>
      <c r="PZZ180" s="1"/>
      <c r="QAA180" s="1"/>
      <c r="QAB180" s="1"/>
      <c r="QAC180" s="1"/>
      <c r="QAD180" s="1"/>
      <c r="QAE180" s="1"/>
      <c r="QAF180" s="1"/>
      <c r="QAG180" s="1"/>
      <c r="QAH180" s="1"/>
      <c r="QAI180" s="1"/>
      <c r="QAJ180" s="1"/>
      <c r="QAK180" s="1"/>
      <c r="QAL180" s="1"/>
      <c r="QAM180" s="1"/>
      <c r="QAN180" s="1"/>
      <c r="QAO180" s="1"/>
      <c r="QAP180" s="1"/>
      <c r="QAQ180" s="1"/>
      <c r="QAR180" s="1"/>
      <c r="QAS180" s="1"/>
      <c r="QAT180" s="1"/>
      <c r="QAU180" s="1"/>
      <c r="QAV180" s="1"/>
      <c r="QAW180" s="1"/>
      <c r="QAX180" s="1"/>
      <c r="QAY180" s="1"/>
      <c r="QAZ180" s="1"/>
      <c r="QBA180" s="1"/>
      <c r="QBB180" s="1"/>
      <c r="QBC180" s="1"/>
      <c r="QBD180" s="1"/>
      <c r="QBE180" s="1"/>
      <c r="QBF180" s="1"/>
      <c r="QBG180" s="1"/>
      <c r="QBH180" s="1"/>
      <c r="QBI180" s="1"/>
      <c r="QBJ180" s="1"/>
      <c r="QBK180" s="1"/>
      <c r="QBL180" s="1"/>
      <c r="QBM180" s="1"/>
      <c r="QBN180" s="1"/>
      <c r="QBO180" s="1"/>
      <c r="QBP180" s="1"/>
      <c r="QBQ180" s="1"/>
      <c r="QBR180" s="1"/>
      <c r="QBS180" s="1"/>
      <c r="QBT180" s="1"/>
      <c r="QBU180" s="1"/>
      <c r="QBV180" s="1"/>
      <c r="QBW180" s="1"/>
      <c r="QBX180" s="1"/>
      <c r="QBY180" s="1"/>
      <c r="QBZ180" s="1"/>
      <c r="QCA180" s="1"/>
      <c r="QCB180" s="1"/>
      <c r="QCC180" s="1"/>
      <c r="QCD180" s="1"/>
      <c r="QCE180" s="1"/>
      <c r="QCF180" s="1"/>
      <c r="QCG180" s="1"/>
      <c r="QCH180" s="1"/>
      <c r="QCI180" s="1"/>
      <c r="QCJ180" s="1"/>
      <c r="QCK180" s="1"/>
      <c r="QCL180" s="1"/>
      <c r="QCM180" s="1"/>
      <c r="QCN180" s="1"/>
      <c r="QCO180" s="1"/>
      <c r="QCP180" s="1"/>
      <c r="QCQ180" s="1"/>
      <c r="QCR180" s="1"/>
      <c r="QCS180" s="1"/>
      <c r="QCT180" s="1"/>
      <c r="QCU180" s="1"/>
      <c r="QCV180" s="1"/>
      <c r="QCW180" s="1"/>
      <c r="QCX180" s="1"/>
      <c r="QCY180" s="1"/>
      <c r="QCZ180" s="1"/>
      <c r="QDA180" s="1"/>
      <c r="QDB180" s="1"/>
      <c r="QDC180" s="1"/>
      <c r="QDD180" s="1"/>
      <c r="QDE180" s="1"/>
      <c r="QDF180" s="1"/>
      <c r="QDG180" s="1"/>
      <c r="QDH180" s="1"/>
      <c r="QDI180" s="1"/>
      <c r="QDJ180" s="1"/>
      <c r="QDK180" s="1"/>
      <c r="QDL180" s="1"/>
      <c r="QDM180" s="1"/>
      <c r="QDN180" s="1"/>
      <c r="QDO180" s="1"/>
      <c r="QDP180" s="1"/>
      <c r="QDQ180" s="1"/>
      <c r="QDR180" s="1"/>
      <c r="QDS180" s="1"/>
      <c r="QDT180" s="1"/>
      <c r="QDU180" s="1"/>
      <c r="QDV180" s="1"/>
      <c r="QDW180" s="1"/>
      <c r="QDX180" s="1"/>
      <c r="QDY180" s="1"/>
      <c r="QDZ180" s="1"/>
      <c r="QEA180" s="1"/>
      <c r="QEB180" s="1"/>
      <c r="QEC180" s="1"/>
      <c r="QED180" s="1"/>
      <c r="QEE180" s="1"/>
      <c r="QEF180" s="1"/>
      <c r="QEG180" s="1"/>
      <c r="QEH180" s="1"/>
      <c r="QEI180" s="1"/>
      <c r="QEJ180" s="1"/>
      <c r="QEK180" s="1"/>
      <c r="QEL180" s="1"/>
      <c r="QEM180" s="1"/>
      <c r="QEN180" s="1"/>
      <c r="QEO180" s="1"/>
      <c r="QEP180" s="1"/>
      <c r="QEQ180" s="1"/>
      <c r="QER180" s="1"/>
      <c r="QES180" s="1"/>
      <c r="QET180" s="1"/>
      <c r="QEU180" s="1"/>
      <c r="QEV180" s="1"/>
      <c r="QEW180" s="1"/>
      <c r="QEX180" s="1"/>
      <c r="QEY180" s="1"/>
      <c r="QEZ180" s="1"/>
      <c r="QFA180" s="1"/>
      <c r="QFB180" s="1"/>
      <c r="QFC180" s="1"/>
      <c r="QFD180" s="1"/>
      <c r="QFE180" s="1"/>
      <c r="QFF180" s="1"/>
      <c r="QFG180" s="1"/>
      <c r="QFH180" s="1"/>
      <c r="QFI180" s="1"/>
      <c r="QFJ180" s="1"/>
      <c r="QFK180" s="1"/>
      <c r="QFL180" s="1"/>
      <c r="QFM180" s="1"/>
      <c r="QFN180" s="1"/>
      <c r="QFO180" s="1"/>
      <c r="QFP180" s="1"/>
      <c r="QFQ180" s="1"/>
      <c r="QFR180" s="1"/>
      <c r="QFS180" s="1"/>
      <c r="QFT180" s="1"/>
      <c r="QFU180" s="1"/>
      <c r="QFV180" s="1"/>
      <c r="QFW180" s="1"/>
      <c r="QFX180" s="1"/>
      <c r="QFY180" s="1"/>
      <c r="QFZ180" s="1"/>
      <c r="QGA180" s="1"/>
      <c r="QGB180" s="1"/>
      <c r="QGC180" s="1"/>
      <c r="QGD180" s="1"/>
      <c r="QGE180" s="1"/>
      <c r="QGF180" s="1"/>
      <c r="QGG180" s="1"/>
      <c r="QGH180" s="1"/>
      <c r="QGI180" s="1"/>
      <c r="QGJ180" s="1"/>
      <c r="QGK180" s="1"/>
      <c r="QGL180" s="1"/>
      <c r="QGM180" s="1"/>
      <c r="QGN180" s="1"/>
      <c r="QGO180" s="1"/>
      <c r="QGP180" s="1"/>
      <c r="QGQ180" s="1"/>
      <c r="QGR180" s="1"/>
      <c r="QGS180" s="1"/>
      <c r="QGT180" s="1"/>
      <c r="QGU180" s="1"/>
      <c r="QGV180" s="1"/>
      <c r="QGW180" s="1"/>
      <c r="QGX180" s="1"/>
      <c r="QGY180" s="1"/>
      <c r="QGZ180" s="1"/>
      <c r="QHA180" s="1"/>
      <c r="QHB180" s="1"/>
      <c r="QHC180" s="1"/>
      <c r="QHD180" s="1"/>
      <c r="QHE180" s="1"/>
      <c r="QHF180" s="1"/>
      <c r="QHG180" s="1"/>
      <c r="QHH180" s="1"/>
      <c r="QHI180" s="1"/>
      <c r="QHJ180" s="1"/>
      <c r="QHK180" s="1"/>
      <c r="QHL180" s="1"/>
      <c r="QHM180" s="1"/>
      <c r="QHN180" s="1"/>
      <c r="QHO180" s="1"/>
      <c r="QHP180" s="1"/>
      <c r="QHQ180" s="1"/>
      <c r="QHR180" s="1"/>
      <c r="QHS180" s="1"/>
      <c r="QHT180" s="1"/>
      <c r="QHU180" s="1"/>
      <c r="QHV180" s="1"/>
      <c r="QHW180" s="1"/>
      <c r="QHX180" s="1"/>
      <c r="QHY180" s="1"/>
      <c r="QHZ180" s="1"/>
      <c r="QIA180" s="1"/>
      <c r="QIB180" s="1"/>
      <c r="QIC180" s="1"/>
      <c r="QID180" s="1"/>
      <c r="QIE180" s="1"/>
      <c r="QIF180" s="1"/>
      <c r="QIG180" s="1"/>
      <c r="QIH180" s="1"/>
      <c r="QII180" s="1"/>
      <c r="QIJ180" s="1"/>
      <c r="QIK180" s="1"/>
      <c r="QIL180" s="1"/>
      <c r="QIM180" s="1"/>
      <c r="QIN180" s="1"/>
      <c r="QIO180" s="1"/>
      <c r="QIP180" s="1"/>
      <c r="QIQ180" s="1"/>
      <c r="QIR180" s="1"/>
      <c r="QIS180" s="1"/>
      <c r="QIT180" s="1"/>
      <c r="QIU180" s="1"/>
      <c r="QIV180" s="1"/>
      <c r="QIW180" s="1"/>
      <c r="QIX180" s="1"/>
      <c r="QIY180" s="1"/>
      <c r="QIZ180" s="1"/>
      <c r="QJA180" s="1"/>
      <c r="QJB180" s="1"/>
      <c r="QJC180" s="1"/>
      <c r="QJD180" s="1"/>
      <c r="QJE180" s="1"/>
      <c r="QJF180" s="1"/>
      <c r="QJG180" s="1"/>
      <c r="QJH180" s="1"/>
      <c r="QJI180" s="1"/>
      <c r="QJJ180" s="1"/>
      <c r="QJK180" s="1"/>
      <c r="QJL180" s="1"/>
      <c r="QJM180" s="1"/>
      <c r="QJN180" s="1"/>
      <c r="QJO180" s="1"/>
      <c r="QJP180" s="1"/>
      <c r="QJQ180" s="1"/>
      <c r="QJR180" s="1"/>
      <c r="QJS180" s="1"/>
      <c r="QJT180" s="1"/>
      <c r="QJU180" s="1"/>
      <c r="QJV180" s="1"/>
      <c r="QJW180" s="1"/>
      <c r="QJX180" s="1"/>
      <c r="QJY180" s="1"/>
      <c r="QJZ180" s="1"/>
      <c r="QKA180" s="1"/>
      <c r="QKB180" s="1"/>
      <c r="QKC180" s="1"/>
      <c r="QKD180" s="1"/>
      <c r="QKE180" s="1"/>
      <c r="QKF180" s="1"/>
      <c r="QKG180" s="1"/>
      <c r="QKH180" s="1"/>
      <c r="QKI180" s="1"/>
      <c r="QKJ180" s="1"/>
      <c r="QKK180" s="1"/>
      <c r="QKL180" s="1"/>
      <c r="QKM180" s="1"/>
      <c r="QKN180" s="1"/>
      <c r="QKO180" s="1"/>
      <c r="QKP180" s="1"/>
      <c r="QKQ180" s="1"/>
      <c r="QKR180" s="1"/>
      <c r="QKS180" s="1"/>
      <c r="QKT180" s="1"/>
      <c r="QKU180" s="1"/>
      <c r="QKV180" s="1"/>
      <c r="QKW180" s="1"/>
      <c r="QKX180" s="1"/>
      <c r="QKY180" s="1"/>
      <c r="QKZ180" s="1"/>
      <c r="QLA180" s="1"/>
      <c r="QLB180" s="1"/>
      <c r="QLC180" s="1"/>
      <c r="QLD180" s="1"/>
      <c r="QLE180" s="1"/>
      <c r="QLF180" s="1"/>
      <c r="QLG180" s="1"/>
      <c r="QLH180" s="1"/>
      <c r="QLI180" s="1"/>
      <c r="QLJ180" s="1"/>
      <c r="QLK180" s="1"/>
      <c r="QLL180" s="1"/>
      <c r="QLM180" s="1"/>
      <c r="QLN180" s="1"/>
      <c r="QLO180" s="1"/>
      <c r="QLP180" s="1"/>
      <c r="QLQ180" s="1"/>
      <c r="QLR180" s="1"/>
      <c r="QLS180" s="1"/>
      <c r="QLT180" s="1"/>
      <c r="QLU180" s="1"/>
      <c r="QLV180" s="1"/>
      <c r="QLW180" s="1"/>
      <c r="QLX180" s="1"/>
      <c r="QLY180" s="1"/>
      <c r="QLZ180" s="1"/>
      <c r="QMA180" s="1"/>
      <c r="QMB180" s="1"/>
      <c r="QMC180" s="1"/>
      <c r="QMD180" s="1"/>
      <c r="QME180" s="1"/>
      <c r="QMF180" s="1"/>
      <c r="QMG180" s="1"/>
      <c r="QMH180" s="1"/>
      <c r="QMI180" s="1"/>
      <c r="QMJ180" s="1"/>
      <c r="QMK180" s="1"/>
      <c r="QML180" s="1"/>
      <c r="QMM180" s="1"/>
      <c r="QMN180" s="1"/>
      <c r="QMO180" s="1"/>
      <c r="QMP180" s="1"/>
      <c r="QMQ180" s="1"/>
      <c r="QMR180" s="1"/>
      <c r="QMS180" s="1"/>
      <c r="QMT180" s="1"/>
      <c r="QMU180" s="1"/>
      <c r="QMV180" s="1"/>
      <c r="QMW180" s="1"/>
      <c r="QMX180" s="1"/>
      <c r="QMY180" s="1"/>
      <c r="QMZ180" s="1"/>
      <c r="QNA180" s="1"/>
      <c r="QNB180" s="1"/>
      <c r="QNC180" s="1"/>
      <c r="QND180" s="1"/>
      <c r="QNE180" s="1"/>
      <c r="QNF180" s="1"/>
      <c r="QNG180" s="1"/>
      <c r="QNH180" s="1"/>
      <c r="QNI180" s="1"/>
      <c r="QNJ180" s="1"/>
      <c r="QNK180" s="1"/>
      <c r="QNL180" s="1"/>
      <c r="QNM180" s="1"/>
      <c r="QNN180" s="1"/>
      <c r="QNO180" s="1"/>
      <c r="QNP180" s="1"/>
      <c r="QNQ180" s="1"/>
      <c r="QNR180" s="1"/>
      <c r="QNS180" s="1"/>
      <c r="QNT180" s="1"/>
      <c r="QNU180" s="1"/>
      <c r="QNV180" s="1"/>
      <c r="QNW180" s="1"/>
      <c r="QNX180" s="1"/>
      <c r="QNY180" s="1"/>
      <c r="QNZ180" s="1"/>
      <c r="QOA180" s="1"/>
      <c r="QOB180" s="1"/>
      <c r="QOC180" s="1"/>
      <c r="QOD180" s="1"/>
      <c r="QOE180" s="1"/>
      <c r="QOF180" s="1"/>
      <c r="QOG180" s="1"/>
      <c r="QOH180" s="1"/>
      <c r="QOI180" s="1"/>
      <c r="QOJ180" s="1"/>
      <c r="QOK180" s="1"/>
      <c r="QOL180" s="1"/>
      <c r="QOM180" s="1"/>
      <c r="QON180" s="1"/>
      <c r="QOO180" s="1"/>
      <c r="QOP180" s="1"/>
      <c r="QOQ180" s="1"/>
      <c r="QOR180" s="1"/>
      <c r="QOS180" s="1"/>
      <c r="QOT180" s="1"/>
      <c r="QOU180" s="1"/>
      <c r="QOV180" s="1"/>
      <c r="QOW180" s="1"/>
      <c r="QOX180" s="1"/>
      <c r="QOY180" s="1"/>
      <c r="QOZ180" s="1"/>
      <c r="QPA180" s="1"/>
      <c r="QPB180" s="1"/>
      <c r="QPC180" s="1"/>
      <c r="QPD180" s="1"/>
      <c r="QPE180" s="1"/>
      <c r="QPF180" s="1"/>
      <c r="QPG180" s="1"/>
      <c r="QPH180" s="1"/>
      <c r="QPI180" s="1"/>
      <c r="QPJ180" s="1"/>
      <c r="QPK180" s="1"/>
      <c r="QPL180" s="1"/>
      <c r="QPM180" s="1"/>
      <c r="QPN180" s="1"/>
      <c r="QPO180" s="1"/>
      <c r="QPP180" s="1"/>
      <c r="QPQ180" s="1"/>
      <c r="QPR180" s="1"/>
      <c r="QPS180" s="1"/>
      <c r="QPT180" s="1"/>
      <c r="QPU180" s="1"/>
      <c r="QPV180" s="1"/>
      <c r="QPW180" s="1"/>
      <c r="QPX180" s="1"/>
      <c r="QPY180" s="1"/>
      <c r="QPZ180" s="1"/>
      <c r="QQA180" s="1"/>
      <c r="QQB180" s="1"/>
      <c r="QQC180" s="1"/>
      <c r="QQD180" s="1"/>
      <c r="QQE180" s="1"/>
      <c r="QQF180" s="1"/>
      <c r="QQG180" s="1"/>
      <c r="QQH180" s="1"/>
      <c r="QQI180" s="1"/>
      <c r="QQJ180" s="1"/>
      <c r="QQK180" s="1"/>
      <c r="QQL180" s="1"/>
      <c r="QQM180" s="1"/>
      <c r="QQN180" s="1"/>
      <c r="QQO180" s="1"/>
      <c r="QQP180" s="1"/>
      <c r="QQQ180" s="1"/>
      <c r="QQR180" s="1"/>
      <c r="QQS180" s="1"/>
      <c r="QQT180" s="1"/>
      <c r="QQU180" s="1"/>
      <c r="QQV180" s="1"/>
      <c r="QQW180" s="1"/>
      <c r="QQX180" s="1"/>
      <c r="QQY180" s="1"/>
      <c r="QQZ180" s="1"/>
      <c r="QRA180" s="1"/>
      <c r="QRB180" s="1"/>
      <c r="QRC180" s="1"/>
      <c r="QRD180" s="1"/>
      <c r="QRE180" s="1"/>
      <c r="QRF180" s="1"/>
      <c r="QRG180" s="1"/>
      <c r="QRH180" s="1"/>
      <c r="QRI180" s="1"/>
      <c r="QRJ180" s="1"/>
      <c r="QRK180" s="1"/>
      <c r="QRL180" s="1"/>
      <c r="QRM180" s="1"/>
      <c r="QRN180" s="1"/>
      <c r="QRO180" s="1"/>
      <c r="QRP180" s="1"/>
      <c r="QRQ180" s="1"/>
      <c r="QRR180" s="1"/>
      <c r="QRS180" s="1"/>
      <c r="QRT180" s="1"/>
      <c r="QRU180" s="1"/>
      <c r="QRV180" s="1"/>
      <c r="QRW180" s="1"/>
      <c r="QRX180" s="1"/>
      <c r="QRY180" s="1"/>
      <c r="QRZ180" s="1"/>
      <c r="QSA180" s="1"/>
      <c r="QSB180" s="1"/>
      <c r="QSC180" s="1"/>
      <c r="QSD180" s="1"/>
      <c r="QSE180" s="1"/>
      <c r="QSF180" s="1"/>
      <c r="QSG180" s="1"/>
      <c r="QSH180" s="1"/>
      <c r="QSI180" s="1"/>
      <c r="QSJ180" s="1"/>
      <c r="QSK180" s="1"/>
      <c r="QSL180" s="1"/>
      <c r="QSM180" s="1"/>
      <c r="QSN180" s="1"/>
      <c r="QSO180" s="1"/>
      <c r="QSP180" s="1"/>
      <c r="QSQ180" s="1"/>
      <c r="QSR180" s="1"/>
      <c r="QSS180" s="1"/>
      <c r="QST180" s="1"/>
      <c r="QSU180" s="1"/>
      <c r="QSV180" s="1"/>
      <c r="QSW180" s="1"/>
      <c r="QSX180" s="1"/>
      <c r="QSY180" s="1"/>
      <c r="QSZ180" s="1"/>
      <c r="QTA180" s="1"/>
      <c r="QTB180" s="1"/>
      <c r="QTC180" s="1"/>
      <c r="QTD180" s="1"/>
      <c r="QTE180" s="1"/>
      <c r="QTF180" s="1"/>
      <c r="QTG180" s="1"/>
      <c r="QTH180" s="1"/>
      <c r="QTI180" s="1"/>
      <c r="QTJ180" s="1"/>
      <c r="QTK180" s="1"/>
      <c r="QTL180" s="1"/>
      <c r="QTM180" s="1"/>
      <c r="QTN180" s="1"/>
      <c r="QTO180" s="1"/>
      <c r="QTP180" s="1"/>
      <c r="QTQ180" s="1"/>
      <c r="QTR180" s="1"/>
      <c r="QTS180" s="1"/>
      <c r="QTT180" s="1"/>
      <c r="QTU180" s="1"/>
      <c r="QTV180" s="1"/>
      <c r="QTW180" s="1"/>
      <c r="QTX180" s="1"/>
      <c r="QTY180" s="1"/>
      <c r="QTZ180" s="1"/>
      <c r="QUA180" s="1"/>
      <c r="QUB180" s="1"/>
      <c r="QUC180" s="1"/>
      <c r="QUD180" s="1"/>
      <c r="QUE180" s="1"/>
      <c r="QUF180" s="1"/>
      <c r="QUG180" s="1"/>
      <c r="QUH180" s="1"/>
      <c r="QUI180" s="1"/>
      <c r="QUJ180" s="1"/>
      <c r="QUK180" s="1"/>
      <c r="QUL180" s="1"/>
      <c r="QUM180" s="1"/>
      <c r="QUN180" s="1"/>
      <c r="QUO180" s="1"/>
      <c r="QUP180" s="1"/>
      <c r="QUQ180" s="1"/>
      <c r="QUR180" s="1"/>
      <c r="QUS180" s="1"/>
      <c r="QUT180" s="1"/>
      <c r="QUU180" s="1"/>
      <c r="QUV180" s="1"/>
      <c r="QUW180" s="1"/>
      <c r="QUX180" s="1"/>
      <c r="QUY180" s="1"/>
      <c r="QUZ180" s="1"/>
      <c r="QVA180" s="1"/>
      <c r="QVB180" s="1"/>
      <c r="QVC180" s="1"/>
      <c r="QVD180" s="1"/>
      <c r="QVE180" s="1"/>
      <c r="QVF180" s="1"/>
      <c r="QVG180" s="1"/>
      <c r="QVH180" s="1"/>
      <c r="QVI180" s="1"/>
      <c r="QVJ180" s="1"/>
      <c r="QVK180" s="1"/>
      <c r="QVL180" s="1"/>
      <c r="QVM180" s="1"/>
      <c r="QVN180" s="1"/>
      <c r="QVO180" s="1"/>
      <c r="QVP180" s="1"/>
      <c r="QVQ180" s="1"/>
      <c r="QVR180" s="1"/>
      <c r="QVS180" s="1"/>
      <c r="QVT180" s="1"/>
      <c r="QVU180" s="1"/>
      <c r="QVV180" s="1"/>
      <c r="QVW180" s="1"/>
      <c r="QVX180" s="1"/>
      <c r="QVY180" s="1"/>
      <c r="QVZ180" s="1"/>
      <c r="QWA180" s="1"/>
      <c r="QWB180" s="1"/>
      <c r="QWC180" s="1"/>
      <c r="QWD180" s="1"/>
      <c r="QWE180" s="1"/>
      <c r="QWF180" s="1"/>
      <c r="QWG180" s="1"/>
      <c r="QWH180" s="1"/>
      <c r="QWI180" s="1"/>
      <c r="QWJ180" s="1"/>
      <c r="QWK180" s="1"/>
      <c r="QWL180" s="1"/>
      <c r="QWM180" s="1"/>
      <c r="QWN180" s="1"/>
      <c r="QWO180" s="1"/>
      <c r="QWP180" s="1"/>
      <c r="QWQ180" s="1"/>
      <c r="QWR180" s="1"/>
      <c r="QWS180" s="1"/>
      <c r="QWT180" s="1"/>
      <c r="QWU180" s="1"/>
      <c r="QWV180" s="1"/>
      <c r="QWW180" s="1"/>
      <c r="QWX180" s="1"/>
      <c r="QWY180" s="1"/>
      <c r="QWZ180" s="1"/>
      <c r="QXA180" s="1"/>
      <c r="QXB180" s="1"/>
      <c r="QXC180" s="1"/>
      <c r="QXD180" s="1"/>
      <c r="QXE180" s="1"/>
      <c r="QXF180" s="1"/>
      <c r="QXG180" s="1"/>
      <c r="QXH180" s="1"/>
      <c r="QXI180" s="1"/>
      <c r="QXJ180" s="1"/>
      <c r="QXK180" s="1"/>
      <c r="QXL180" s="1"/>
      <c r="QXM180" s="1"/>
      <c r="QXN180" s="1"/>
      <c r="QXO180" s="1"/>
      <c r="QXP180" s="1"/>
      <c r="QXQ180" s="1"/>
      <c r="QXR180" s="1"/>
      <c r="QXS180" s="1"/>
      <c r="QXT180" s="1"/>
      <c r="QXU180" s="1"/>
      <c r="QXV180" s="1"/>
      <c r="QXW180" s="1"/>
      <c r="QXX180" s="1"/>
      <c r="QXY180" s="1"/>
      <c r="QXZ180" s="1"/>
      <c r="QYA180" s="1"/>
      <c r="QYB180" s="1"/>
      <c r="QYC180" s="1"/>
      <c r="QYD180" s="1"/>
      <c r="QYE180" s="1"/>
      <c r="QYF180" s="1"/>
      <c r="QYG180" s="1"/>
      <c r="QYH180" s="1"/>
      <c r="QYI180" s="1"/>
      <c r="QYJ180" s="1"/>
      <c r="QYK180" s="1"/>
      <c r="QYL180" s="1"/>
      <c r="QYM180" s="1"/>
      <c r="QYN180" s="1"/>
      <c r="QYO180" s="1"/>
      <c r="QYP180" s="1"/>
      <c r="QYQ180" s="1"/>
      <c r="QYR180" s="1"/>
      <c r="QYS180" s="1"/>
      <c r="QYT180" s="1"/>
      <c r="QYU180" s="1"/>
      <c r="QYV180" s="1"/>
      <c r="QYW180" s="1"/>
      <c r="QYX180" s="1"/>
      <c r="QYY180" s="1"/>
      <c r="QYZ180" s="1"/>
      <c r="QZA180" s="1"/>
      <c r="QZB180" s="1"/>
      <c r="QZC180" s="1"/>
      <c r="QZD180" s="1"/>
      <c r="QZE180" s="1"/>
      <c r="QZF180" s="1"/>
      <c r="QZG180" s="1"/>
      <c r="QZH180" s="1"/>
      <c r="QZI180" s="1"/>
      <c r="QZJ180" s="1"/>
      <c r="QZK180" s="1"/>
      <c r="QZL180" s="1"/>
      <c r="QZM180" s="1"/>
      <c r="QZN180" s="1"/>
      <c r="QZO180" s="1"/>
      <c r="QZP180" s="1"/>
      <c r="QZQ180" s="1"/>
      <c r="QZR180" s="1"/>
      <c r="QZS180" s="1"/>
      <c r="QZT180" s="1"/>
      <c r="QZU180" s="1"/>
      <c r="QZV180" s="1"/>
      <c r="QZW180" s="1"/>
      <c r="QZX180" s="1"/>
      <c r="QZY180" s="1"/>
      <c r="QZZ180" s="1"/>
      <c r="RAA180" s="1"/>
      <c r="RAB180" s="1"/>
      <c r="RAC180" s="1"/>
      <c r="RAD180" s="1"/>
      <c r="RAE180" s="1"/>
      <c r="RAF180" s="1"/>
      <c r="RAG180" s="1"/>
      <c r="RAH180" s="1"/>
      <c r="RAI180" s="1"/>
      <c r="RAJ180" s="1"/>
      <c r="RAK180" s="1"/>
      <c r="RAL180" s="1"/>
      <c r="RAM180" s="1"/>
      <c r="RAN180" s="1"/>
      <c r="RAO180" s="1"/>
      <c r="RAP180" s="1"/>
      <c r="RAQ180" s="1"/>
      <c r="RAR180" s="1"/>
      <c r="RAS180" s="1"/>
      <c r="RAT180" s="1"/>
      <c r="RAU180" s="1"/>
      <c r="RAV180" s="1"/>
      <c r="RAW180" s="1"/>
      <c r="RAX180" s="1"/>
      <c r="RAY180" s="1"/>
      <c r="RAZ180" s="1"/>
      <c r="RBA180" s="1"/>
      <c r="RBB180" s="1"/>
      <c r="RBC180" s="1"/>
      <c r="RBD180" s="1"/>
      <c r="RBE180" s="1"/>
      <c r="RBF180" s="1"/>
      <c r="RBG180" s="1"/>
      <c r="RBH180" s="1"/>
      <c r="RBI180" s="1"/>
      <c r="RBJ180" s="1"/>
      <c r="RBK180" s="1"/>
      <c r="RBL180" s="1"/>
      <c r="RBM180" s="1"/>
      <c r="RBN180" s="1"/>
      <c r="RBO180" s="1"/>
      <c r="RBP180" s="1"/>
      <c r="RBQ180" s="1"/>
      <c r="RBR180" s="1"/>
      <c r="RBS180" s="1"/>
      <c r="RBT180" s="1"/>
      <c r="RBU180" s="1"/>
      <c r="RBV180" s="1"/>
      <c r="RBW180" s="1"/>
      <c r="RBX180" s="1"/>
      <c r="RBY180" s="1"/>
      <c r="RBZ180" s="1"/>
      <c r="RCA180" s="1"/>
      <c r="RCB180" s="1"/>
      <c r="RCC180" s="1"/>
      <c r="RCD180" s="1"/>
      <c r="RCE180" s="1"/>
      <c r="RCF180" s="1"/>
      <c r="RCG180" s="1"/>
      <c r="RCH180" s="1"/>
      <c r="RCI180" s="1"/>
      <c r="RCJ180" s="1"/>
      <c r="RCK180" s="1"/>
      <c r="RCL180" s="1"/>
      <c r="RCM180" s="1"/>
      <c r="RCN180" s="1"/>
      <c r="RCO180" s="1"/>
      <c r="RCP180" s="1"/>
      <c r="RCQ180" s="1"/>
      <c r="RCR180" s="1"/>
      <c r="RCS180" s="1"/>
      <c r="RCT180" s="1"/>
      <c r="RCU180" s="1"/>
      <c r="RCV180" s="1"/>
      <c r="RCW180" s="1"/>
      <c r="RCX180" s="1"/>
      <c r="RCY180" s="1"/>
      <c r="RCZ180" s="1"/>
      <c r="RDA180" s="1"/>
      <c r="RDB180" s="1"/>
      <c r="RDC180" s="1"/>
      <c r="RDD180" s="1"/>
      <c r="RDE180" s="1"/>
      <c r="RDF180" s="1"/>
      <c r="RDG180" s="1"/>
      <c r="RDH180" s="1"/>
      <c r="RDI180" s="1"/>
      <c r="RDJ180" s="1"/>
      <c r="RDK180" s="1"/>
      <c r="RDL180" s="1"/>
      <c r="RDM180" s="1"/>
      <c r="RDN180" s="1"/>
      <c r="RDO180" s="1"/>
      <c r="RDP180" s="1"/>
      <c r="RDQ180" s="1"/>
      <c r="RDR180" s="1"/>
      <c r="RDS180" s="1"/>
      <c r="RDT180" s="1"/>
      <c r="RDU180" s="1"/>
      <c r="RDV180" s="1"/>
      <c r="RDW180" s="1"/>
      <c r="RDX180" s="1"/>
      <c r="RDY180" s="1"/>
      <c r="RDZ180" s="1"/>
      <c r="REA180" s="1"/>
      <c r="REB180" s="1"/>
      <c r="REC180" s="1"/>
      <c r="RED180" s="1"/>
      <c r="REE180" s="1"/>
      <c r="REF180" s="1"/>
      <c r="REG180" s="1"/>
      <c r="REH180" s="1"/>
      <c r="REI180" s="1"/>
      <c r="REJ180" s="1"/>
      <c r="REK180" s="1"/>
      <c r="REL180" s="1"/>
      <c r="REM180" s="1"/>
      <c r="REN180" s="1"/>
      <c r="REO180" s="1"/>
      <c r="REP180" s="1"/>
      <c r="REQ180" s="1"/>
      <c r="RER180" s="1"/>
      <c r="RES180" s="1"/>
      <c r="RET180" s="1"/>
      <c r="REU180" s="1"/>
      <c r="REV180" s="1"/>
      <c r="REW180" s="1"/>
      <c r="REX180" s="1"/>
      <c r="REY180" s="1"/>
      <c r="REZ180" s="1"/>
      <c r="RFA180" s="1"/>
      <c r="RFB180" s="1"/>
      <c r="RFC180" s="1"/>
      <c r="RFD180" s="1"/>
      <c r="RFE180" s="1"/>
      <c r="RFF180" s="1"/>
      <c r="RFG180" s="1"/>
      <c r="RFH180" s="1"/>
      <c r="RFI180" s="1"/>
      <c r="RFJ180" s="1"/>
      <c r="RFK180" s="1"/>
      <c r="RFL180" s="1"/>
      <c r="RFM180" s="1"/>
      <c r="RFN180" s="1"/>
      <c r="RFO180" s="1"/>
      <c r="RFP180" s="1"/>
      <c r="RFQ180" s="1"/>
      <c r="RFR180" s="1"/>
      <c r="RFS180" s="1"/>
      <c r="RFT180" s="1"/>
      <c r="RFU180" s="1"/>
      <c r="RFV180" s="1"/>
      <c r="RFW180" s="1"/>
      <c r="RFX180" s="1"/>
      <c r="RFY180" s="1"/>
      <c r="RFZ180" s="1"/>
      <c r="RGA180" s="1"/>
      <c r="RGB180" s="1"/>
      <c r="RGC180" s="1"/>
      <c r="RGD180" s="1"/>
      <c r="RGE180" s="1"/>
      <c r="RGF180" s="1"/>
      <c r="RGG180" s="1"/>
      <c r="RGH180" s="1"/>
      <c r="RGI180" s="1"/>
      <c r="RGJ180" s="1"/>
      <c r="RGK180" s="1"/>
      <c r="RGL180" s="1"/>
      <c r="RGM180" s="1"/>
      <c r="RGN180" s="1"/>
      <c r="RGO180" s="1"/>
      <c r="RGP180" s="1"/>
      <c r="RGQ180" s="1"/>
      <c r="RGR180" s="1"/>
      <c r="RGS180" s="1"/>
      <c r="RGT180" s="1"/>
      <c r="RGU180" s="1"/>
      <c r="RGV180" s="1"/>
      <c r="RGW180" s="1"/>
      <c r="RGX180" s="1"/>
      <c r="RGY180" s="1"/>
      <c r="RGZ180" s="1"/>
      <c r="RHA180" s="1"/>
      <c r="RHB180" s="1"/>
      <c r="RHC180" s="1"/>
      <c r="RHD180" s="1"/>
      <c r="RHE180" s="1"/>
      <c r="RHF180" s="1"/>
      <c r="RHG180" s="1"/>
      <c r="RHH180" s="1"/>
      <c r="RHI180" s="1"/>
      <c r="RHJ180" s="1"/>
      <c r="RHK180" s="1"/>
      <c r="RHL180" s="1"/>
      <c r="RHM180" s="1"/>
      <c r="RHN180" s="1"/>
      <c r="RHO180" s="1"/>
      <c r="RHP180" s="1"/>
      <c r="RHQ180" s="1"/>
      <c r="RHR180" s="1"/>
      <c r="RHS180" s="1"/>
      <c r="RHT180" s="1"/>
      <c r="RHU180" s="1"/>
      <c r="RHV180" s="1"/>
      <c r="RHW180" s="1"/>
      <c r="RHX180" s="1"/>
      <c r="RHY180" s="1"/>
      <c r="RHZ180" s="1"/>
      <c r="RIA180" s="1"/>
      <c r="RIB180" s="1"/>
      <c r="RIC180" s="1"/>
      <c r="RID180" s="1"/>
      <c r="RIE180" s="1"/>
      <c r="RIF180" s="1"/>
      <c r="RIG180" s="1"/>
      <c r="RIH180" s="1"/>
      <c r="RII180" s="1"/>
      <c r="RIJ180" s="1"/>
      <c r="RIK180" s="1"/>
      <c r="RIL180" s="1"/>
      <c r="RIM180" s="1"/>
      <c r="RIN180" s="1"/>
      <c r="RIO180" s="1"/>
      <c r="RIP180" s="1"/>
      <c r="RIQ180" s="1"/>
      <c r="RIR180" s="1"/>
      <c r="RIS180" s="1"/>
      <c r="RIT180" s="1"/>
      <c r="RIU180" s="1"/>
      <c r="RIV180" s="1"/>
      <c r="RIW180" s="1"/>
      <c r="RIX180" s="1"/>
      <c r="RIY180" s="1"/>
      <c r="RIZ180" s="1"/>
      <c r="RJA180" s="1"/>
      <c r="RJB180" s="1"/>
      <c r="RJC180" s="1"/>
      <c r="RJD180" s="1"/>
      <c r="RJE180" s="1"/>
      <c r="RJF180" s="1"/>
      <c r="RJG180" s="1"/>
      <c r="RJH180" s="1"/>
      <c r="RJI180" s="1"/>
      <c r="RJJ180" s="1"/>
      <c r="RJK180" s="1"/>
      <c r="RJL180" s="1"/>
      <c r="RJM180" s="1"/>
      <c r="RJN180" s="1"/>
      <c r="RJO180" s="1"/>
      <c r="RJP180" s="1"/>
      <c r="RJQ180" s="1"/>
      <c r="RJR180" s="1"/>
      <c r="RJS180" s="1"/>
      <c r="RJT180" s="1"/>
      <c r="RJU180" s="1"/>
      <c r="RJV180" s="1"/>
      <c r="RJW180" s="1"/>
      <c r="RJX180" s="1"/>
      <c r="RJY180" s="1"/>
      <c r="RJZ180" s="1"/>
      <c r="RKA180" s="1"/>
      <c r="RKB180" s="1"/>
      <c r="RKC180" s="1"/>
      <c r="RKD180" s="1"/>
      <c r="RKE180" s="1"/>
      <c r="RKF180" s="1"/>
      <c r="RKG180" s="1"/>
      <c r="RKH180" s="1"/>
      <c r="RKI180" s="1"/>
      <c r="RKJ180" s="1"/>
      <c r="RKK180" s="1"/>
      <c r="RKL180" s="1"/>
      <c r="RKM180" s="1"/>
      <c r="RKN180" s="1"/>
      <c r="RKO180" s="1"/>
      <c r="RKP180" s="1"/>
      <c r="RKQ180" s="1"/>
      <c r="RKR180" s="1"/>
      <c r="RKS180" s="1"/>
      <c r="RKT180" s="1"/>
      <c r="RKU180" s="1"/>
      <c r="RKV180" s="1"/>
      <c r="RKW180" s="1"/>
      <c r="RKX180" s="1"/>
      <c r="RKY180" s="1"/>
      <c r="RKZ180" s="1"/>
      <c r="RLA180" s="1"/>
      <c r="RLB180" s="1"/>
      <c r="RLC180" s="1"/>
      <c r="RLD180" s="1"/>
      <c r="RLE180" s="1"/>
      <c r="RLF180" s="1"/>
      <c r="RLG180" s="1"/>
      <c r="RLH180" s="1"/>
      <c r="RLI180" s="1"/>
      <c r="RLJ180" s="1"/>
      <c r="RLK180" s="1"/>
      <c r="RLL180" s="1"/>
      <c r="RLM180" s="1"/>
      <c r="RLN180" s="1"/>
      <c r="RLO180" s="1"/>
      <c r="RLP180" s="1"/>
      <c r="RLQ180" s="1"/>
      <c r="RLR180" s="1"/>
      <c r="RLS180" s="1"/>
      <c r="RLT180" s="1"/>
      <c r="RLU180" s="1"/>
      <c r="RLV180" s="1"/>
      <c r="RLW180" s="1"/>
      <c r="RLX180" s="1"/>
      <c r="RLY180" s="1"/>
      <c r="RLZ180" s="1"/>
      <c r="RMA180" s="1"/>
      <c r="RMB180" s="1"/>
      <c r="RMC180" s="1"/>
      <c r="RMD180" s="1"/>
      <c r="RME180" s="1"/>
      <c r="RMF180" s="1"/>
      <c r="RMG180" s="1"/>
      <c r="RMH180" s="1"/>
      <c r="RMI180" s="1"/>
      <c r="RMJ180" s="1"/>
      <c r="RMK180" s="1"/>
      <c r="RML180" s="1"/>
      <c r="RMM180" s="1"/>
      <c r="RMN180" s="1"/>
      <c r="RMO180" s="1"/>
      <c r="RMP180" s="1"/>
      <c r="RMQ180" s="1"/>
      <c r="RMR180" s="1"/>
      <c r="RMS180" s="1"/>
      <c r="RMT180" s="1"/>
      <c r="RMU180" s="1"/>
      <c r="RMV180" s="1"/>
      <c r="RMW180" s="1"/>
      <c r="RMX180" s="1"/>
      <c r="RMY180" s="1"/>
      <c r="RMZ180" s="1"/>
      <c r="RNA180" s="1"/>
      <c r="RNB180" s="1"/>
      <c r="RNC180" s="1"/>
      <c r="RND180" s="1"/>
      <c r="RNE180" s="1"/>
      <c r="RNF180" s="1"/>
      <c r="RNG180" s="1"/>
      <c r="RNH180" s="1"/>
      <c r="RNI180" s="1"/>
      <c r="RNJ180" s="1"/>
      <c r="RNK180" s="1"/>
      <c r="RNL180" s="1"/>
      <c r="RNM180" s="1"/>
      <c r="RNN180" s="1"/>
      <c r="RNO180" s="1"/>
      <c r="RNP180" s="1"/>
      <c r="RNQ180" s="1"/>
      <c r="RNR180" s="1"/>
      <c r="RNS180" s="1"/>
      <c r="RNT180" s="1"/>
      <c r="RNU180" s="1"/>
      <c r="RNV180" s="1"/>
      <c r="RNW180" s="1"/>
      <c r="RNX180" s="1"/>
      <c r="RNY180" s="1"/>
      <c r="RNZ180" s="1"/>
      <c r="ROA180" s="1"/>
      <c r="ROB180" s="1"/>
      <c r="ROC180" s="1"/>
      <c r="ROD180" s="1"/>
      <c r="ROE180" s="1"/>
      <c r="ROF180" s="1"/>
      <c r="ROG180" s="1"/>
      <c r="ROH180" s="1"/>
      <c r="ROI180" s="1"/>
      <c r="ROJ180" s="1"/>
      <c r="ROK180" s="1"/>
      <c r="ROL180" s="1"/>
      <c r="ROM180" s="1"/>
      <c r="RON180" s="1"/>
      <c r="ROO180" s="1"/>
      <c r="ROP180" s="1"/>
      <c r="ROQ180" s="1"/>
      <c r="ROR180" s="1"/>
      <c r="ROS180" s="1"/>
      <c r="ROT180" s="1"/>
      <c r="ROU180" s="1"/>
      <c r="ROV180" s="1"/>
      <c r="ROW180" s="1"/>
      <c r="ROX180" s="1"/>
      <c r="ROY180" s="1"/>
      <c r="ROZ180" s="1"/>
      <c r="RPA180" s="1"/>
      <c r="RPB180" s="1"/>
      <c r="RPC180" s="1"/>
      <c r="RPD180" s="1"/>
      <c r="RPE180" s="1"/>
      <c r="RPF180" s="1"/>
      <c r="RPG180" s="1"/>
      <c r="RPH180" s="1"/>
      <c r="RPI180" s="1"/>
      <c r="RPJ180" s="1"/>
      <c r="RPK180" s="1"/>
      <c r="RPL180" s="1"/>
      <c r="RPM180" s="1"/>
      <c r="RPN180" s="1"/>
      <c r="RPO180" s="1"/>
      <c r="RPP180" s="1"/>
      <c r="RPQ180" s="1"/>
      <c r="RPR180" s="1"/>
      <c r="RPS180" s="1"/>
      <c r="RPT180" s="1"/>
      <c r="RPU180" s="1"/>
      <c r="RPV180" s="1"/>
      <c r="RPW180" s="1"/>
      <c r="RPX180" s="1"/>
      <c r="RPY180" s="1"/>
      <c r="RPZ180" s="1"/>
      <c r="RQA180" s="1"/>
      <c r="RQB180" s="1"/>
      <c r="RQC180" s="1"/>
      <c r="RQD180" s="1"/>
      <c r="RQE180" s="1"/>
      <c r="RQF180" s="1"/>
      <c r="RQG180" s="1"/>
      <c r="RQH180" s="1"/>
      <c r="RQI180" s="1"/>
      <c r="RQJ180" s="1"/>
      <c r="RQK180" s="1"/>
      <c r="RQL180" s="1"/>
      <c r="RQM180" s="1"/>
      <c r="RQN180" s="1"/>
      <c r="RQO180" s="1"/>
      <c r="RQP180" s="1"/>
      <c r="RQQ180" s="1"/>
      <c r="RQR180" s="1"/>
      <c r="RQS180" s="1"/>
      <c r="RQT180" s="1"/>
      <c r="RQU180" s="1"/>
      <c r="RQV180" s="1"/>
      <c r="RQW180" s="1"/>
      <c r="RQX180" s="1"/>
      <c r="RQY180" s="1"/>
      <c r="RQZ180" s="1"/>
      <c r="RRA180" s="1"/>
      <c r="RRB180" s="1"/>
      <c r="RRC180" s="1"/>
      <c r="RRD180" s="1"/>
      <c r="RRE180" s="1"/>
      <c r="RRF180" s="1"/>
      <c r="RRG180" s="1"/>
      <c r="RRH180" s="1"/>
      <c r="RRI180" s="1"/>
      <c r="RRJ180" s="1"/>
      <c r="RRK180" s="1"/>
      <c r="RRL180" s="1"/>
      <c r="RRM180" s="1"/>
      <c r="RRN180" s="1"/>
      <c r="RRO180" s="1"/>
      <c r="RRP180" s="1"/>
      <c r="RRQ180" s="1"/>
      <c r="RRR180" s="1"/>
      <c r="RRS180" s="1"/>
      <c r="RRT180" s="1"/>
      <c r="RRU180" s="1"/>
      <c r="RRV180" s="1"/>
      <c r="RRW180" s="1"/>
      <c r="RRX180" s="1"/>
      <c r="RRY180" s="1"/>
      <c r="RRZ180" s="1"/>
      <c r="RSA180" s="1"/>
      <c r="RSB180" s="1"/>
      <c r="RSC180" s="1"/>
      <c r="RSD180" s="1"/>
      <c r="RSE180" s="1"/>
      <c r="RSF180" s="1"/>
      <c r="RSG180" s="1"/>
      <c r="RSH180" s="1"/>
      <c r="RSI180" s="1"/>
      <c r="RSJ180" s="1"/>
      <c r="RSK180" s="1"/>
      <c r="RSL180" s="1"/>
      <c r="RSM180" s="1"/>
      <c r="RSN180" s="1"/>
      <c r="RSO180" s="1"/>
      <c r="RSP180" s="1"/>
      <c r="RSQ180" s="1"/>
      <c r="RSR180" s="1"/>
      <c r="RSS180" s="1"/>
      <c r="RST180" s="1"/>
      <c r="RSU180" s="1"/>
      <c r="RSV180" s="1"/>
      <c r="RSW180" s="1"/>
      <c r="RSX180" s="1"/>
      <c r="RSY180" s="1"/>
      <c r="RSZ180" s="1"/>
      <c r="RTA180" s="1"/>
      <c r="RTB180" s="1"/>
      <c r="RTC180" s="1"/>
      <c r="RTD180" s="1"/>
      <c r="RTE180" s="1"/>
      <c r="RTF180" s="1"/>
      <c r="RTG180" s="1"/>
      <c r="RTH180" s="1"/>
      <c r="RTI180" s="1"/>
      <c r="RTJ180" s="1"/>
      <c r="RTK180" s="1"/>
      <c r="RTL180" s="1"/>
      <c r="RTM180" s="1"/>
      <c r="RTN180" s="1"/>
      <c r="RTO180" s="1"/>
      <c r="RTP180" s="1"/>
      <c r="RTQ180" s="1"/>
      <c r="RTR180" s="1"/>
      <c r="RTS180" s="1"/>
      <c r="RTT180" s="1"/>
      <c r="RTU180" s="1"/>
      <c r="RTV180" s="1"/>
      <c r="RTW180" s="1"/>
      <c r="RTX180" s="1"/>
      <c r="RTY180" s="1"/>
      <c r="RTZ180" s="1"/>
      <c r="RUA180" s="1"/>
      <c r="RUB180" s="1"/>
      <c r="RUC180" s="1"/>
      <c r="RUD180" s="1"/>
      <c r="RUE180" s="1"/>
      <c r="RUF180" s="1"/>
      <c r="RUG180" s="1"/>
      <c r="RUH180" s="1"/>
      <c r="RUI180" s="1"/>
      <c r="RUJ180" s="1"/>
      <c r="RUK180" s="1"/>
      <c r="RUL180" s="1"/>
      <c r="RUM180" s="1"/>
      <c r="RUN180" s="1"/>
      <c r="RUO180" s="1"/>
      <c r="RUP180" s="1"/>
      <c r="RUQ180" s="1"/>
      <c r="RUR180" s="1"/>
      <c r="RUS180" s="1"/>
      <c r="RUT180" s="1"/>
      <c r="RUU180" s="1"/>
      <c r="RUV180" s="1"/>
      <c r="RUW180" s="1"/>
      <c r="RUX180" s="1"/>
      <c r="RUY180" s="1"/>
      <c r="RUZ180" s="1"/>
      <c r="RVA180" s="1"/>
      <c r="RVB180" s="1"/>
      <c r="RVC180" s="1"/>
      <c r="RVD180" s="1"/>
      <c r="RVE180" s="1"/>
      <c r="RVF180" s="1"/>
      <c r="RVG180" s="1"/>
      <c r="RVH180" s="1"/>
      <c r="RVI180" s="1"/>
      <c r="RVJ180" s="1"/>
      <c r="RVK180" s="1"/>
      <c r="RVL180" s="1"/>
      <c r="RVM180" s="1"/>
      <c r="RVN180" s="1"/>
      <c r="RVO180" s="1"/>
      <c r="RVP180" s="1"/>
      <c r="RVQ180" s="1"/>
      <c r="RVR180" s="1"/>
      <c r="RVS180" s="1"/>
      <c r="RVT180" s="1"/>
      <c r="RVU180" s="1"/>
      <c r="RVV180" s="1"/>
      <c r="RVW180" s="1"/>
      <c r="RVX180" s="1"/>
      <c r="RVY180" s="1"/>
      <c r="RVZ180" s="1"/>
      <c r="RWA180" s="1"/>
      <c r="RWB180" s="1"/>
      <c r="RWC180" s="1"/>
      <c r="RWD180" s="1"/>
      <c r="RWE180" s="1"/>
      <c r="RWF180" s="1"/>
      <c r="RWG180" s="1"/>
      <c r="RWH180" s="1"/>
      <c r="RWI180" s="1"/>
      <c r="RWJ180" s="1"/>
      <c r="RWK180" s="1"/>
      <c r="RWL180" s="1"/>
      <c r="RWM180" s="1"/>
      <c r="RWN180" s="1"/>
      <c r="RWO180" s="1"/>
      <c r="RWP180" s="1"/>
      <c r="RWQ180" s="1"/>
      <c r="RWR180" s="1"/>
      <c r="RWS180" s="1"/>
      <c r="RWT180" s="1"/>
      <c r="RWU180" s="1"/>
      <c r="RWV180" s="1"/>
      <c r="RWW180" s="1"/>
      <c r="RWX180" s="1"/>
      <c r="RWY180" s="1"/>
      <c r="RWZ180" s="1"/>
      <c r="RXA180" s="1"/>
      <c r="RXB180" s="1"/>
      <c r="RXC180" s="1"/>
      <c r="RXD180" s="1"/>
      <c r="RXE180" s="1"/>
      <c r="RXF180" s="1"/>
      <c r="RXG180" s="1"/>
      <c r="RXH180" s="1"/>
      <c r="RXI180" s="1"/>
      <c r="RXJ180" s="1"/>
      <c r="RXK180" s="1"/>
      <c r="RXL180" s="1"/>
      <c r="RXM180" s="1"/>
      <c r="RXN180" s="1"/>
      <c r="RXO180" s="1"/>
      <c r="RXP180" s="1"/>
      <c r="RXQ180" s="1"/>
      <c r="RXR180" s="1"/>
      <c r="RXS180" s="1"/>
      <c r="RXT180" s="1"/>
      <c r="RXU180" s="1"/>
      <c r="RXV180" s="1"/>
      <c r="RXW180" s="1"/>
      <c r="RXX180" s="1"/>
      <c r="RXY180" s="1"/>
      <c r="RXZ180" s="1"/>
      <c r="RYA180" s="1"/>
      <c r="RYB180" s="1"/>
      <c r="RYC180" s="1"/>
      <c r="RYD180" s="1"/>
      <c r="RYE180" s="1"/>
      <c r="RYF180" s="1"/>
      <c r="RYG180" s="1"/>
      <c r="RYH180" s="1"/>
      <c r="RYI180" s="1"/>
      <c r="RYJ180" s="1"/>
      <c r="RYK180" s="1"/>
      <c r="RYL180" s="1"/>
      <c r="RYM180" s="1"/>
      <c r="RYN180" s="1"/>
      <c r="RYO180" s="1"/>
      <c r="RYP180" s="1"/>
      <c r="RYQ180" s="1"/>
      <c r="RYR180" s="1"/>
      <c r="RYS180" s="1"/>
      <c r="RYT180" s="1"/>
      <c r="RYU180" s="1"/>
      <c r="RYV180" s="1"/>
      <c r="RYW180" s="1"/>
      <c r="RYX180" s="1"/>
      <c r="RYY180" s="1"/>
      <c r="RYZ180" s="1"/>
      <c r="RZA180" s="1"/>
      <c r="RZB180" s="1"/>
      <c r="RZC180" s="1"/>
      <c r="RZD180" s="1"/>
      <c r="RZE180" s="1"/>
      <c r="RZF180" s="1"/>
      <c r="RZG180" s="1"/>
      <c r="RZH180" s="1"/>
      <c r="RZI180" s="1"/>
      <c r="RZJ180" s="1"/>
      <c r="RZK180" s="1"/>
      <c r="RZL180" s="1"/>
      <c r="RZM180" s="1"/>
      <c r="RZN180" s="1"/>
      <c r="RZO180" s="1"/>
      <c r="RZP180" s="1"/>
      <c r="RZQ180" s="1"/>
      <c r="RZR180" s="1"/>
      <c r="RZS180" s="1"/>
      <c r="RZT180" s="1"/>
      <c r="RZU180" s="1"/>
      <c r="RZV180" s="1"/>
      <c r="RZW180" s="1"/>
      <c r="RZX180" s="1"/>
      <c r="RZY180" s="1"/>
      <c r="RZZ180" s="1"/>
      <c r="SAA180" s="1"/>
      <c r="SAB180" s="1"/>
      <c r="SAC180" s="1"/>
      <c r="SAD180" s="1"/>
      <c r="SAE180" s="1"/>
      <c r="SAF180" s="1"/>
      <c r="SAG180" s="1"/>
      <c r="SAH180" s="1"/>
      <c r="SAI180" s="1"/>
      <c r="SAJ180" s="1"/>
      <c r="SAK180" s="1"/>
      <c r="SAL180" s="1"/>
      <c r="SAM180" s="1"/>
      <c r="SAN180" s="1"/>
      <c r="SAO180" s="1"/>
      <c r="SAP180" s="1"/>
      <c r="SAQ180" s="1"/>
      <c r="SAR180" s="1"/>
      <c r="SAS180" s="1"/>
      <c r="SAT180" s="1"/>
      <c r="SAU180" s="1"/>
      <c r="SAV180" s="1"/>
      <c r="SAW180" s="1"/>
      <c r="SAX180" s="1"/>
      <c r="SAY180" s="1"/>
      <c r="SAZ180" s="1"/>
      <c r="SBA180" s="1"/>
      <c r="SBB180" s="1"/>
      <c r="SBC180" s="1"/>
      <c r="SBD180" s="1"/>
      <c r="SBE180" s="1"/>
      <c r="SBF180" s="1"/>
      <c r="SBG180" s="1"/>
      <c r="SBH180" s="1"/>
      <c r="SBI180" s="1"/>
      <c r="SBJ180" s="1"/>
      <c r="SBK180" s="1"/>
      <c r="SBL180" s="1"/>
      <c r="SBM180" s="1"/>
      <c r="SBN180" s="1"/>
      <c r="SBO180" s="1"/>
      <c r="SBP180" s="1"/>
      <c r="SBQ180" s="1"/>
      <c r="SBR180" s="1"/>
      <c r="SBS180" s="1"/>
      <c r="SBT180" s="1"/>
      <c r="SBU180" s="1"/>
      <c r="SBV180" s="1"/>
      <c r="SBW180" s="1"/>
      <c r="SBX180" s="1"/>
      <c r="SBY180" s="1"/>
      <c r="SBZ180" s="1"/>
      <c r="SCA180" s="1"/>
      <c r="SCB180" s="1"/>
      <c r="SCC180" s="1"/>
      <c r="SCD180" s="1"/>
      <c r="SCE180" s="1"/>
      <c r="SCF180" s="1"/>
      <c r="SCG180" s="1"/>
      <c r="SCH180" s="1"/>
      <c r="SCI180" s="1"/>
      <c r="SCJ180" s="1"/>
      <c r="SCK180" s="1"/>
      <c r="SCL180" s="1"/>
      <c r="SCM180" s="1"/>
      <c r="SCN180" s="1"/>
      <c r="SCO180" s="1"/>
      <c r="SCP180" s="1"/>
      <c r="SCQ180" s="1"/>
      <c r="SCR180" s="1"/>
      <c r="SCS180" s="1"/>
      <c r="SCT180" s="1"/>
      <c r="SCU180" s="1"/>
      <c r="SCV180" s="1"/>
      <c r="SCW180" s="1"/>
      <c r="SCX180" s="1"/>
      <c r="SCY180" s="1"/>
      <c r="SCZ180" s="1"/>
      <c r="SDA180" s="1"/>
      <c r="SDB180" s="1"/>
      <c r="SDC180" s="1"/>
      <c r="SDD180" s="1"/>
      <c r="SDE180" s="1"/>
      <c r="SDF180" s="1"/>
      <c r="SDG180" s="1"/>
      <c r="SDH180" s="1"/>
      <c r="SDI180" s="1"/>
      <c r="SDJ180" s="1"/>
      <c r="SDK180" s="1"/>
      <c r="SDL180" s="1"/>
      <c r="SDM180" s="1"/>
      <c r="SDN180" s="1"/>
      <c r="SDO180" s="1"/>
      <c r="SDP180" s="1"/>
      <c r="SDQ180" s="1"/>
      <c r="SDR180" s="1"/>
      <c r="SDS180" s="1"/>
      <c r="SDT180" s="1"/>
      <c r="SDU180" s="1"/>
      <c r="SDV180" s="1"/>
      <c r="SDW180" s="1"/>
      <c r="SDX180" s="1"/>
      <c r="SDY180" s="1"/>
      <c r="SDZ180" s="1"/>
      <c r="SEA180" s="1"/>
      <c r="SEB180" s="1"/>
      <c r="SEC180" s="1"/>
      <c r="SED180" s="1"/>
      <c r="SEE180" s="1"/>
      <c r="SEF180" s="1"/>
      <c r="SEG180" s="1"/>
      <c r="SEH180" s="1"/>
      <c r="SEI180" s="1"/>
      <c r="SEJ180" s="1"/>
      <c r="SEK180" s="1"/>
      <c r="SEL180" s="1"/>
      <c r="SEM180" s="1"/>
      <c r="SEN180" s="1"/>
      <c r="SEO180" s="1"/>
      <c r="SEP180" s="1"/>
      <c r="SEQ180" s="1"/>
      <c r="SER180" s="1"/>
      <c r="SES180" s="1"/>
      <c r="SET180" s="1"/>
      <c r="SEU180" s="1"/>
      <c r="SEV180" s="1"/>
      <c r="SEW180" s="1"/>
      <c r="SEX180" s="1"/>
      <c r="SEY180" s="1"/>
      <c r="SEZ180" s="1"/>
      <c r="SFA180" s="1"/>
      <c r="SFB180" s="1"/>
      <c r="SFC180" s="1"/>
      <c r="SFD180" s="1"/>
      <c r="SFE180" s="1"/>
      <c r="SFF180" s="1"/>
      <c r="SFG180" s="1"/>
      <c r="SFH180" s="1"/>
      <c r="SFI180" s="1"/>
      <c r="SFJ180" s="1"/>
      <c r="SFK180" s="1"/>
      <c r="SFL180" s="1"/>
      <c r="SFM180" s="1"/>
      <c r="SFN180" s="1"/>
      <c r="SFO180" s="1"/>
      <c r="SFP180" s="1"/>
      <c r="SFQ180" s="1"/>
      <c r="SFR180" s="1"/>
      <c r="SFS180" s="1"/>
      <c r="SFT180" s="1"/>
      <c r="SFU180" s="1"/>
      <c r="SFV180" s="1"/>
      <c r="SFW180" s="1"/>
      <c r="SFX180" s="1"/>
      <c r="SFY180" s="1"/>
      <c r="SFZ180" s="1"/>
      <c r="SGA180" s="1"/>
      <c r="SGB180" s="1"/>
      <c r="SGC180" s="1"/>
      <c r="SGD180" s="1"/>
      <c r="SGE180" s="1"/>
      <c r="SGF180" s="1"/>
      <c r="SGG180" s="1"/>
      <c r="SGH180" s="1"/>
      <c r="SGI180" s="1"/>
      <c r="SGJ180" s="1"/>
      <c r="SGK180" s="1"/>
      <c r="SGL180" s="1"/>
      <c r="SGM180" s="1"/>
      <c r="SGN180" s="1"/>
      <c r="SGO180" s="1"/>
      <c r="SGP180" s="1"/>
      <c r="SGQ180" s="1"/>
      <c r="SGR180" s="1"/>
      <c r="SGS180" s="1"/>
      <c r="SGT180" s="1"/>
      <c r="SGU180" s="1"/>
      <c r="SGV180" s="1"/>
      <c r="SGW180" s="1"/>
      <c r="SGX180" s="1"/>
      <c r="SGY180" s="1"/>
      <c r="SGZ180" s="1"/>
      <c r="SHA180" s="1"/>
      <c r="SHB180" s="1"/>
      <c r="SHC180" s="1"/>
      <c r="SHD180" s="1"/>
      <c r="SHE180" s="1"/>
      <c r="SHF180" s="1"/>
      <c r="SHG180" s="1"/>
      <c r="SHH180" s="1"/>
      <c r="SHI180" s="1"/>
      <c r="SHJ180" s="1"/>
      <c r="SHK180" s="1"/>
      <c r="SHL180" s="1"/>
      <c r="SHM180" s="1"/>
      <c r="SHN180" s="1"/>
      <c r="SHO180" s="1"/>
      <c r="SHP180" s="1"/>
      <c r="SHQ180" s="1"/>
      <c r="SHR180" s="1"/>
      <c r="SHS180" s="1"/>
      <c r="SHT180" s="1"/>
      <c r="SHU180" s="1"/>
      <c r="SHV180" s="1"/>
      <c r="SHW180" s="1"/>
      <c r="SHX180" s="1"/>
      <c r="SHY180" s="1"/>
      <c r="SHZ180" s="1"/>
      <c r="SIA180" s="1"/>
      <c r="SIB180" s="1"/>
      <c r="SIC180" s="1"/>
      <c r="SID180" s="1"/>
      <c r="SIE180" s="1"/>
      <c r="SIF180" s="1"/>
      <c r="SIG180" s="1"/>
      <c r="SIH180" s="1"/>
      <c r="SII180" s="1"/>
      <c r="SIJ180" s="1"/>
      <c r="SIK180" s="1"/>
      <c r="SIL180" s="1"/>
      <c r="SIM180" s="1"/>
      <c r="SIN180" s="1"/>
      <c r="SIO180" s="1"/>
      <c r="SIP180" s="1"/>
      <c r="SIQ180" s="1"/>
      <c r="SIR180" s="1"/>
      <c r="SIS180" s="1"/>
      <c r="SIT180" s="1"/>
      <c r="SIU180" s="1"/>
      <c r="SIV180" s="1"/>
      <c r="SIW180" s="1"/>
      <c r="SIX180" s="1"/>
      <c r="SIY180" s="1"/>
      <c r="SIZ180" s="1"/>
      <c r="SJA180" s="1"/>
      <c r="SJB180" s="1"/>
      <c r="SJC180" s="1"/>
      <c r="SJD180" s="1"/>
      <c r="SJE180" s="1"/>
      <c r="SJF180" s="1"/>
      <c r="SJG180" s="1"/>
      <c r="SJH180" s="1"/>
      <c r="SJI180" s="1"/>
      <c r="SJJ180" s="1"/>
      <c r="SJK180" s="1"/>
      <c r="SJL180" s="1"/>
      <c r="SJM180" s="1"/>
      <c r="SJN180" s="1"/>
      <c r="SJO180" s="1"/>
      <c r="SJP180" s="1"/>
      <c r="SJQ180" s="1"/>
      <c r="SJR180" s="1"/>
      <c r="SJS180" s="1"/>
      <c r="SJT180" s="1"/>
      <c r="SJU180" s="1"/>
      <c r="SJV180" s="1"/>
      <c r="SJW180" s="1"/>
      <c r="SJX180" s="1"/>
      <c r="SJY180" s="1"/>
      <c r="SJZ180" s="1"/>
      <c r="SKA180" s="1"/>
      <c r="SKB180" s="1"/>
      <c r="SKC180" s="1"/>
      <c r="SKD180" s="1"/>
      <c r="SKE180" s="1"/>
      <c r="SKF180" s="1"/>
      <c r="SKG180" s="1"/>
      <c r="SKH180" s="1"/>
      <c r="SKI180" s="1"/>
      <c r="SKJ180" s="1"/>
      <c r="SKK180" s="1"/>
      <c r="SKL180" s="1"/>
      <c r="SKM180" s="1"/>
      <c r="SKN180" s="1"/>
      <c r="SKO180" s="1"/>
      <c r="SKP180" s="1"/>
      <c r="SKQ180" s="1"/>
      <c r="SKR180" s="1"/>
      <c r="SKS180" s="1"/>
      <c r="SKT180" s="1"/>
      <c r="SKU180" s="1"/>
      <c r="SKV180" s="1"/>
      <c r="SKW180" s="1"/>
      <c r="SKX180" s="1"/>
      <c r="SKY180" s="1"/>
      <c r="SKZ180" s="1"/>
      <c r="SLA180" s="1"/>
      <c r="SLB180" s="1"/>
      <c r="SLC180" s="1"/>
      <c r="SLD180" s="1"/>
      <c r="SLE180" s="1"/>
      <c r="SLF180" s="1"/>
      <c r="SLG180" s="1"/>
      <c r="SLH180" s="1"/>
      <c r="SLI180" s="1"/>
      <c r="SLJ180" s="1"/>
      <c r="SLK180" s="1"/>
      <c r="SLL180" s="1"/>
      <c r="SLM180" s="1"/>
      <c r="SLN180" s="1"/>
      <c r="SLO180" s="1"/>
      <c r="SLP180" s="1"/>
      <c r="SLQ180" s="1"/>
      <c r="SLR180" s="1"/>
      <c r="SLS180" s="1"/>
      <c r="SLT180" s="1"/>
      <c r="SLU180" s="1"/>
      <c r="SLV180" s="1"/>
      <c r="SLW180" s="1"/>
      <c r="SLX180" s="1"/>
      <c r="SLY180" s="1"/>
      <c r="SLZ180" s="1"/>
      <c r="SMA180" s="1"/>
      <c r="SMB180" s="1"/>
      <c r="SMC180" s="1"/>
      <c r="SMD180" s="1"/>
      <c r="SME180" s="1"/>
      <c r="SMF180" s="1"/>
      <c r="SMG180" s="1"/>
      <c r="SMH180" s="1"/>
      <c r="SMI180" s="1"/>
      <c r="SMJ180" s="1"/>
      <c r="SMK180" s="1"/>
      <c r="SML180" s="1"/>
      <c r="SMM180" s="1"/>
      <c r="SMN180" s="1"/>
      <c r="SMO180" s="1"/>
      <c r="SMP180" s="1"/>
      <c r="SMQ180" s="1"/>
      <c r="SMR180" s="1"/>
      <c r="SMS180" s="1"/>
      <c r="SMT180" s="1"/>
      <c r="SMU180" s="1"/>
      <c r="SMV180" s="1"/>
      <c r="SMW180" s="1"/>
      <c r="SMX180" s="1"/>
      <c r="SMY180" s="1"/>
      <c r="SMZ180" s="1"/>
      <c r="SNA180" s="1"/>
      <c r="SNB180" s="1"/>
      <c r="SNC180" s="1"/>
      <c r="SND180" s="1"/>
      <c r="SNE180" s="1"/>
      <c r="SNF180" s="1"/>
      <c r="SNG180" s="1"/>
      <c r="SNH180" s="1"/>
      <c r="SNI180" s="1"/>
      <c r="SNJ180" s="1"/>
      <c r="SNK180" s="1"/>
      <c r="SNL180" s="1"/>
      <c r="SNM180" s="1"/>
      <c r="SNN180" s="1"/>
      <c r="SNO180" s="1"/>
      <c r="SNP180" s="1"/>
      <c r="SNQ180" s="1"/>
      <c r="SNR180" s="1"/>
      <c r="SNS180" s="1"/>
      <c r="SNT180" s="1"/>
      <c r="SNU180" s="1"/>
      <c r="SNV180" s="1"/>
      <c r="SNW180" s="1"/>
      <c r="SNX180" s="1"/>
      <c r="SNY180" s="1"/>
      <c r="SNZ180" s="1"/>
      <c r="SOA180" s="1"/>
      <c r="SOB180" s="1"/>
      <c r="SOC180" s="1"/>
      <c r="SOD180" s="1"/>
      <c r="SOE180" s="1"/>
      <c r="SOF180" s="1"/>
      <c r="SOG180" s="1"/>
      <c r="SOH180" s="1"/>
      <c r="SOI180" s="1"/>
      <c r="SOJ180" s="1"/>
      <c r="SOK180" s="1"/>
      <c r="SOL180" s="1"/>
      <c r="SOM180" s="1"/>
      <c r="SON180" s="1"/>
      <c r="SOO180" s="1"/>
      <c r="SOP180" s="1"/>
      <c r="SOQ180" s="1"/>
      <c r="SOR180" s="1"/>
      <c r="SOS180" s="1"/>
      <c r="SOT180" s="1"/>
      <c r="SOU180" s="1"/>
      <c r="SOV180" s="1"/>
      <c r="SOW180" s="1"/>
      <c r="SOX180" s="1"/>
      <c r="SOY180" s="1"/>
      <c r="SOZ180" s="1"/>
      <c r="SPA180" s="1"/>
      <c r="SPB180" s="1"/>
      <c r="SPC180" s="1"/>
      <c r="SPD180" s="1"/>
      <c r="SPE180" s="1"/>
      <c r="SPF180" s="1"/>
      <c r="SPG180" s="1"/>
      <c r="SPH180" s="1"/>
      <c r="SPI180" s="1"/>
      <c r="SPJ180" s="1"/>
      <c r="SPK180" s="1"/>
      <c r="SPL180" s="1"/>
      <c r="SPM180" s="1"/>
      <c r="SPN180" s="1"/>
      <c r="SPO180" s="1"/>
      <c r="SPP180" s="1"/>
      <c r="SPQ180" s="1"/>
      <c r="SPR180" s="1"/>
      <c r="SPS180" s="1"/>
      <c r="SPT180" s="1"/>
      <c r="SPU180" s="1"/>
      <c r="SPV180" s="1"/>
      <c r="SPW180" s="1"/>
      <c r="SPX180" s="1"/>
      <c r="SPY180" s="1"/>
      <c r="SPZ180" s="1"/>
      <c r="SQA180" s="1"/>
      <c r="SQB180" s="1"/>
      <c r="SQC180" s="1"/>
      <c r="SQD180" s="1"/>
      <c r="SQE180" s="1"/>
      <c r="SQF180" s="1"/>
      <c r="SQG180" s="1"/>
      <c r="SQH180" s="1"/>
      <c r="SQI180" s="1"/>
      <c r="SQJ180" s="1"/>
      <c r="SQK180" s="1"/>
      <c r="SQL180" s="1"/>
      <c r="SQM180" s="1"/>
      <c r="SQN180" s="1"/>
      <c r="SQO180" s="1"/>
      <c r="SQP180" s="1"/>
      <c r="SQQ180" s="1"/>
      <c r="SQR180" s="1"/>
      <c r="SQS180" s="1"/>
      <c r="SQT180" s="1"/>
      <c r="SQU180" s="1"/>
      <c r="SQV180" s="1"/>
      <c r="SQW180" s="1"/>
      <c r="SQX180" s="1"/>
      <c r="SQY180" s="1"/>
      <c r="SQZ180" s="1"/>
      <c r="SRA180" s="1"/>
      <c r="SRB180" s="1"/>
      <c r="SRC180" s="1"/>
      <c r="SRD180" s="1"/>
      <c r="SRE180" s="1"/>
      <c r="SRF180" s="1"/>
      <c r="SRG180" s="1"/>
      <c r="SRH180" s="1"/>
      <c r="SRI180" s="1"/>
      <c r="SRJ180" s="1"/>
      <c r="SRK180" s="1"/>
      <c r="SRL180" s="1"/>
      <c r="SRM180" s="1"/>
      <c r="SRN180" s="1"/>
      <c r="SRO180" s="1"/>
      <c r="SRP180" s="1"/>
      <c r="SRQ180" s="1"/>
      <c r="SRR180" s="1"/>
      <c r="SRS180" s="1"/>
      <c r="SRT180" s="1"/>
      <c r="SRU180" s="1"/>
      <c r="SRV180" s="1"/>
      <c r="SRW180" s="1"/>
      <c r="SRX180" s="1"/>
      <c r="SRY180" s="1"/>
      <c r="SRZ180" s="1"/>
      <c r="SSA180" s="1"/>
      <c r="SSB180" s="1"/>
      <c r="SSC180" s="1"/>
      <c r="SSD180" s="1"/>
      <c r="SSE180" s="1"/>
      <c r="SSF180" s="1"/>
      <c r="SSG180" s="1"/>
      <c r="SSH180" s="1"/>
      <c r="SSI180" s="1"/>
      <c r="SSJ180" s="1"/>
      <c r="SSK180" s="1"/>
      <c r="SSL180" s="1"/>
      <c r="SSM180" s="1"/>
      <c r="SSN180" s="1"/>
      <c r="SSO180" s="1"/>
      <c r="SSP180" s="1"/>
      <c r="SSQ180" s="1"/>
      <c r="SSR180" s="1"/>
      <c r="SSS180" s="1"/>
      <c r="SST180" s="1"/>
      <c r="SSU180" s="1"/>
      <c r="SSV180" s="1"/>
      <c r="SSW180" s="1"/>
      <c r="SSX180" s="1"/>
      <c r="SSY180" s="1"/>
      <c r="SSZ180" s="1"/>
      <c r="STA180" s="1"/>
      <c r="STB180" s="1"/>
      <c r="STC180" s="1"/>
      <c r="STD180" s="1"/>
      <c r="STE180" s="1"/>
      <c r="STF180" s="1"/>
      <c r="STG180" s="1"/>
      <c r="STH180" s="1"/>
      <c r="STI180" s="1"/>
      <c r="STJ180" s="1"/>
      <c r="STK180" s="1"/>
      <c r="STL180" s="1"/>
      <c r="STM180" s="1"/>
      <c r="STN180" s="1"/>
      <c r="STO180" s="1"/>
      <c r="STP180" s="1"/>
      <c r="STQ180" s="1"/>
      <c r="STR180" s="1"/>
      <c r="STS180" s="1"/>
      <c r="STT180" s="1"/>
      <c r="STU180" s="1"/>
      <c r="STV180" s="1"/>
      <c r="STW180" s="1"/>
      <c r="STX180" s="1"/>
      <c r="STY180" s="1"/>
      <c r="STZ180" s="1"/>
      <c r="SUA180" s="1"/>
      <c r="SUB180" s="1"/>
      <c r="SUC180" s="1"/>
      <c r="SUD180" s="1"/>
      <c r="SUE180" s="1"/>
      <c r="SUF180" s="1"/>
      <c r="SUG180" s="1"/>
      <c r="SUH180" s="1"/>
      <c r="SUI180" s="1"/>
      <c r="SUJ180" s="1"/>
      <c r="SUK180" s="1"/>
      <c r="SUL180" s="1"/>
      <c r="SUM180" s="1"/>
      <c r="SUN180" s="1"/>
      <c r="SUO180" s="1"/>
      <c r="SUP180" s="1"/>
      <c r="SUQ180" s="1"/>
      <c r="SUR180" s="1"/>
      <c r="SUS180" s="1"/>
      <c r="SUT180" s="1"/>
      <c r="SUU180" s="1"/>
      <c r="SUV180" s="1"/>
      <c r="SUW180" s="1"/>
      <c r="SUX180" s="1"/>
      <c r="SUY180" s="1"/>
      <c r="SUZ180" s="1"/>
      <c r="SVA180" s="1"/>
      <c r="SVB180" s="1"/>
      <c r="SVC180" s="1"/>
      <c r="SVD180" s="1"/>
      <c r="SVE180" s="1"/>
      <c r="SVF180" s="1"/>
      <c r="SVG180" s="1"/>
      <c r="SVH180" s="1"/>
      <c r="SVI180" s="1"/>
      <c r="SVJ180" s="1"/>
      <c r="SVK180" s="1"/>
      <c r="SVL180" s="1"/>
      <c r="SVM180" s="1"/>
      <c r="SVN180" s="1"/>
      <c r="SVO180" s="1"/>
      <c r="SVP180" s="1"/>
      <c r="SVQ180" s="1"/>
      <c r="SVR180" s="1"/>
      <c r="SVS180" s="1"/>
      <c r="SVT180" s="1"/>
      <c r="SVU180" s="1"/>
      <c r="SVV180" s="1"/>
      <c r="SVW180" s="1"/>
      <c r="SVX180" s="1"/>
      <c r="SVY180" s="1"/>
      <c r="SVZ180" s="1"/>
      <c r="SWA180" s="1"/>
      <c r="SWB180" s="1"/>
      <c r="SWC180" s="1"/>
      <c r="SWD180" s="1"/>
      <c r="SWE180" s="1"/>
      <c r="SWF180" s="1"/>
      <c r="SWG180" s="1"/>
      <c r="SWH180" s="1"/>
      <c r="SWI180" s="1"/>
      <c r="SWJ180" s="1"/>
      <c r="SWK180" s="1"/>
      <c r="SWL180" s="1"/>
      <c r="SWM180" s="1"/>
      <c r="SWN180" s="1"/>
      <c r="SWO180" s="1"/>
      <c r="SWP180" s="1"/>
      <c r="SWQ180" s="1"/>
      <c r="SWR180" s="1"/>
      <c r="SWS180" s="1"/>
      <c r="SWT180" s="1"/>
      <c r="SWU180" s="1"/>
      <c r="SWV180" s="1"/>
      <c r="SWW180" s="1"/>
      <c r="SWX180" s="1"/>
      <c r="SWY180" s="1"/>
      <c r="SWZ180" s="1"/>
      <c r="SXA180" s="1"/>
      <c r="SXB180" s="1"/>
      <c r="SXC180" s="1"/>
      <c r="SXD180" s="1"/>
      <c r="SXE180" s="1"/>
      <c r="SXF180" s="1"/>
      <c r="SXG180" s="1"/>
      <c r="SXH180" s="1"/>
      <c r="SXI180" s="1"/>
      <c r="SXJ180" s="1"/>
      <c r="SXK180" s="1"/>
      <c r="SXL180" s="1"/>
      <c r="SXM180" s="1"/>
      <c r="SXN180" s="1"/>
      <c r="SXO180" s="1"/>
      <c r="SXP180" s="1"/>
      <c r="SXQ180" s="1"/>
      <c r="SXR180" s="1"/>
      <c r="SXS180" s="1"/>
      <c r="SXT180" s="1"/>
      <c r="SXU180" s="1"/>
      <c r="SXV180" s="1"/>
      <c r="SXW180" s="1"/>
      <c r="SXX180" s="1"/>
      <c r="SXY180" s="1"/>
      <c r="SXZ180" s="1"/>
      <c r="SYA180" s="1"/>
      <c r="SYB180" s="1"/>
      <c r="SYC180" s="1"/>
      <c r="SYD180" s="1"/>
      <c r="SYE180" s="1"/>
      <c r="SYF180" s="1"/>
      <c r="SYG180" s="1"/>
      <c r="SYH180" s="1"/>
      <c r="SYI180" s="1"/>
      <c r="SYJ180" s="1"/>
      <c r="SYK180" s="1"/>
      <c r="SYL180" s="1"/>
      <c r="SYM180" s="1"/>
      <c r="SYN180" s="1"/>
      <c r="SYO180" s="1"/>
      <c r="SYP180" s="1"/>
      <c r="SYQ180" s="1"/>
      <c r="SYR180" s="1"/>
      <c r="SYS180" s="1"/>
      <c r="SYT180" s="1"/>
      <c r="SYU180" s="1"/>
      <c r="SYV180" s="1"/>
      <c r="SYW180" s="1"/>
      <c r="SYX180" s="1"/>
      <c r="SYY180" s="1"/>
      <c r="SYZ180" s="1"/>
      <c r="SZA180" s="1"/>
      <c r="SZB180" s="1"/>
      <c r="SZC180" s="1"/>
      <c r="SZD180" s="1"/>
      <c r="SZE180" s="1"/>
      <c r="SZF180" s="1"/>
      <c r="SZG180" s="1"/>
      <c r="SZH180" s="1"/>
      <c r="SZI180" s="1"/>
      <c r="SZJ180" s="1"/>
      <c r="SZK180" s="1"/>
      <c r="SZL180" s="1"/>
      <c r="SZM180" s="1"/>
      <c r="SZN180" s="1"/>
      <c r="SZO180" s="1"/>
      <c r="SZP180" s="1"/>
      <c r="SZQ180" s="1"/>
      <c r="SZR180" s="1"/>
      <c r="SZS180" s="1"/>
      <c r="SZT180" s="1"/>
      <c r="SZU180" s="1"/>
      <c r="SZV180" s="1"/>
      <c r="SZW180" s="1"/>
      <c r="SZX180" s="1"/>
      <c r="SZY180" s="1"/>
      <c r="SZZ180" s="1"/>
      <c r="TAA180" s="1"/>
      <c r="TAB180" s="1"/>
      <c r="TAC180" s="1"/>
      <c r="TAD180" s="1"/>
      <c r="TAE180" s="1"/>
      <c r="TAF180" s="1"/>
      <c r="TAG180" s="1"/>
      <c r="TAH180" s="1"/>
      <c r="TAI180" s="1"/>
      <c r="TAJ180" s="1"/>
      <c r="TAK180" s="1"/>
      <c r="TAL180" s="1"/>
      <c r="TAM180" s="1"/>
      <c r="TAN180" s="1"/>
      <c r="TAO180" s="1"/>
      <c r="TAP180" s="1"/>
      <c r="TAQ180" s="1"/>
      <c r="TAR180" s="1"/>
      <c r="TAS180" s="1"/>
      <c r="TAT180" s="1"/>
      <c r="TAU180" s="1"/>
      <c r="TAV180" s="1"/>
      <c r="TAW180" s="1"/>
      <c r="TAX180" s="1"/>
      <c r="TAY180" s="1"/>
      <c r="TAZ180" s="1"/>
      <c r="TBA180" s="1"/>
      <c r="TBB180" s="1"/>
      <c r="TBC180" s="1"/>
      <c r="TBD180" s="1"/>
      <c r="TBE180" s="1"/>
      <c r="TBF180" s="1"/>
      <c r="TBG180" s="1"/>
      <c r="TBH180" s="1"/>
      <c r="TBI180" s="1"/>
      <c r="TBJ180" s="1"/>
      <c r="TBK180" s="1"/>
      <c r="TBL180" s="1"/>
      <c r="TBM180" s="1"/>
      <c r="TBN180" s="1"/>
      <c r="TBO180" s="1"/>
      <c r="TBP180" s="1"/>
      <c r="TBQ180" s="1"/>
      <c r="TBR180" s="1"/>
      <c r="TBS180" s="1"/>
      <c r="TBT180" s="1"/>
      <c r="TBU180" s="1"/>
      <c r="TBV180" s="1"/>
      <c r="TBW180" s="1"/>
      <c r="TBX180" s="1"/>
      <c r="TBY180" s="1"/>
      <c r="TBZ180" s="1"/>
      <c r="TCA180" s="1"/>
      <c r="TCB180" s="1"/>
      <c r="TCC180" s="1"/>
      <c r="TCD180" s="1"/>
      <c r="TCE180" s="1"/>
      <c r="TCF180" s="1"/>
      <c r="TCG180" s="1"/>
      <c r="TCH180" s="1"/>
      <c r="TCI180" s="1"/>
      <c r="TCJ180" s="1"/>
      <c r="TCK180" s="1"/>
      <c r="TCL180" s="1"/>
      <c r="TCM180" s="1"/>
      <c r="TCN180" s="1"/>
      <c r="TCO180" s="1"/>
      <c r="TCP180" s="1"/>
      <c r="TCQ180" s="1"/>
      <c r="TCR180" s="1"/>
      <c r="TCS180" s="1"/>
      <c r="TCT180" s="1"/>
      <c r="TCU180" s="1"/>
      <c r="TCV180" s="1"/>
      <c r="TCW180" s="1"/>
      <c r="TCX180" s="1"/>
      <c r="TCY180" s="1"/>
      <c r="TCZ180" s="1"/>
      <c r="TDA180" s="1"/>
      <c r="TDB180" s="1"/>
      <c r="TDC180" s="1"/>
      <c r="TDD180" s="1"/>
      <c r="TDE180" s="1"/>
      <c r="TDF180" s="1"/>
      <c r="TDG180" s="1"/>
      <c r="TDH180" s="1"/>
      <c r="TDI180" s="1"/>
      <c r="TDJ180" s="1"/>
      <c r="TDK180" s="1"/>
      <c r="TDL180" s="1"/>
      <c r="TDM180" s="1"/>
      <c r="TDN180" s="1"/>
      <c r="TDO180" s="1"/>
      <c r="TDP180" s="1"/>
      <c r="TDQ180" s="1"/>
      <c r="TDR180" s="1"/>
      <c r="TDS180" s="1"/>
      <c r="TDT180" s="1"/>
      <c r="TDU180" s="1"/>
      <c r="TDV180" s="1"/>
      <c r="TDW180" s="1"/>
      <c r="TDX180" s="1"/>
      <c r="TDY180" s="1"/>
      <c r="TDZ180" s="1"/>
      <c r="TEA180" s="1"/>
      <c r="TEB180" s="1"/>
      <c r="TEC180" s="1"/>
      <c r="TED180" s="1"/>
      <c r="TEE180" s="1"/>
      <c r="TEF180" s="1"/>
      <c r="TEG180" s="1"/>
      <c r="TEH180" s="1"/>
      <c r="TEI180" s="1"/>
      <c r="TEJ180" s="1"/>
      <c r="TEK180" s="1"/>
      <c r="TEL180" s="1"/>
      <c r="TEM180" s="1"/>
      <c r="TEN180" s="1"/>
      <c r="TEO180" s="1"/>
      <c r="TEP180" s="1"/>
      <c r="TEQ180" s="1"/>
      <c r="TER180" s="1"/>
      <c r="TES180" s="1"/>
      <c r="TET180" s="1"/>
      <c r="TEU180" s="1"/>
      <c r="TEV180" s="1"/>
      <c r="TEW180" s="1"/>
      <c r="TEX180" s="1"/>
      <c r="TEY180" s="1"/>
      <c r="TEZ180" s="1"/>
      <c r="TFA180" s="1"/>
      <c r="TFB180" s="1"/>
      <c r="TFC180" s="1"/>
      <c r="TFD180" s="1"/>
      <c r="TFE180" s="1"/>
      <c r="TFF180" s="1"/>
      <c r="TFG180" s="1"/>
      <c r="TFH180" s="1"/>
      <c r="TFI180" s="1"/>
      <c r="TFJ180" s="1"/>
      <c r="TFK180" s="1"/>
      <c r="TFL180" s="1"/>
      <c r="TFM180" s="1"/>
      <c r="TFN180" s="1"/>
      <c r="TFO180" s="1"/>
      <c r="TFP180" s="1"/>
      <c r="TFQ180" s="1"/>
      <c r="TFR180" s="1"/>
      <c r="TFS180" s="1"/>
      <c r="TFT180" s="1"/>
      <c r="TFU180" s="1"/>
      <c r="TFV180" s="1"/>
      <c r="TFW180" s="1"/>
      <c r="TFX180" s="1"/>
      <c r="TFY180" s="1"/>
      <c r="TFZ180" s="1"/>
      <c r="TGA180" s="1"/>
      <c r="TGB180" s="1"/>
      <c r="TGC180" s="1"/>
      <c r="TGD180" s="1"/>
      <c r="TGE180" s="1"/>
      <c r="TGF180" s="1"/>
      <c r="TGG180" s="1"/>
      <c r="TGH180" s="1"/>
      <c r="TGI180" s="1"/>
      <c r="TGJ180" s="1"/>
      <c r="TGK180" s="1"/>
      <c r="TGL180" s="1"/>
      <c r="TGM180" s="1"/>
      <c r="TGN180" s="1"/>
      <c r="TGO180" s="1"/>
      <c r="TGP180" s="1"/>
      <c r="TGQ180" s="1"/>
      <c r="TGR180" s="1"/>
      <c r="TGS180" s="1"/>
      <c r="TGT180" s="1"/>
      <c r="TGU180" s="1"/>
      <c r="TGV180" s="1"/>
      <c r="TGW180" s="1"/>
      <c r="TGX180" s="1"/>
      <c r="TGY180" s="1"/>
      <c r="TGZ180" s="1"/>
      <c r="THA180" s="1"/>
      <c r="THB180" s="1"/>
      <c r="THC180" s="1"/>
      <c r="THD180" s="1"/>
      <c r="THE180" s="1"/>
      <c r="THF180" s="1"/>
      <c r="THG180" s="1"/>
      <c r="THH180" s="1"/>
      <c r="THI180" s="1"/>
      <c r="THJ180" s="1"/>
      <c r="THK180" s="1"/>
      <c r="THL180" s="1"/>
      <c r="THM180" s="1"/>
      <c r="THN180" s="1"/>
      <c r="THO180" s="1"/>
      <c r="THP180" s="1"/>
      <c r="THQ180" s="1"/>
      <c r="THR180" s="1"/>
      <c r="THS180" s="1"/>
      <c r="THT180" s="1"/>
      <c r="THU180" s="1"/>
      <c r="THV180" s="1"/>
      <c r="THW180" s="1"/>
      <c r="THX180" s="1"/>
      <c r="THY180" s="1"/>
      <c r="THZ180" s="1"/>
      <c r="TIA180" s="1"/>
      <c r="TIB180" s="1"/>
      <c r="TIC180" s="1"/>
      <c r="TID180" s="1"/>
      <c r="TIE180" s="1"/>
      <c r="TIF180" s="1"/>
      <c r="TIG180" s="1"/>
      <c r="TIH180" s="1"/>
      <c r="TII180" s="1"/>
      <c r="TIJ180" s="1"/>
      <c r="TIK180" s="1"/>
      <c r="TIL180" s="1"/>
      <c r="TIM180" s="1"/>
      <c r="TIN180" s="1"/>
      <c r="TIO180" s="1"/>
      <c r="TIP180" s="1"/>
      <c r="TIQ180" s="1"/>
      <c r="TIR180" s="1"/>
      <c r="TIS180" s="1"/>
      <c r="TIT180" s="1"/>
      <c r="TIU180" s="1"/>
      <c r="TIV180" s="1"/>
      <c r="TIW180" s="1"/>
      <c r="TIX180" s="1"/>
      <c r="TIY180" s="1"/>
      <c r="TIZ180" s="1"/>
      <c r="TJA180" s="1"/>
      <c r="TJB180" s="1"/>
      <c r="TJC180" s="1"/>
      <c r="TJD180" s="1"/>
      <c r="TJE180" s="1"/>
      <c r="TJF180" s="1"/>
      <c r="TJG180" s="1"/>
      <c r="TJH180" s="1"/>
      <c r="TJI180" s="1"/>
      <c r="TJJ180" s="1"/>
      <c r="TJK180" s="1"/>
      <c r="TJL180" s="1"/>
      <c r="TJM180" s="1"/>
      <c r="TJN180" s="1"/>
      <c r="TJO180" s="1"/>
      <c r="TJP180" s="1"/>
      <c r="TJQ180" s="1"/>
      <c r="TJR180" s="1"/>
      <c r="TJS180" s="1"/>
      <c r="TJT180" s="1"/>
      <c r="TJU180" s="1"/>
      <c r="TJV180" s="1"/>
      <c r="TJW180" s="1"/>
      <c r="TJX180" s="1"/>
      <c r="TJY180" s="1"/>
      <c r="TJZ180" s="1"/>
      <c r="TKA180" s="1"/>
      <c r="TKB180" s="1"/>
      <c r="TKC180" s="1"/>
      <c r="TKD180" s="1"/>
      <c r="TKE180" s="1"/>
      <c r="TKF180" s="1"/>
      <c r="TKG180" s="1"/>
      <c r="TKH180" s="1"/>
      <c r="TKI180" s="1"/>
      <c r="TKJ180" s="1"/>
      <c r="TKK180" s="1"/>
      <c r="TKL180" s="1"/>
      <c r="TKM180" s="1"/>
      <c r="TKN180" s="1"/>
      <c r="TKO180" s="1"/>
      <c r="TKP180" s="1"/>
      <c r="TKQ180" s="1"/>
      <c r="TKR180" s="1"/>
      <c r="TKS180" s="1"/>
      <c r="TKT180" s="1"/>
      <c r="TKU180" s="1"/>
      <c r="TKV180" s="1"/>
      <c r="TKW180" s="1"/>
      <c r="TKX180" s="1"/>
      <c r="TKY180" s="1"/>
      <c r="TKZ180" s="1"/>
      <c r="TLA180" s="1"/>
      <c r="TLB180" s="1"/>
      <c r="TLC180" s="1"/>
      <c r="TLD180" s="1"/>
      <c r="TLE180" s="1"/>
      <c r="TLF180" s="1"/>
      <c r="TLG180" s="1"/>
      <c r="TLH180" s="1"/>
      <c r="TLI180" s="1"/>
      <c r="TLJ180" s="1"/>
      <c r="TLK180" s="1"/>
      <c r="TLL180" s="1"/>
      <c r="TLM180" s="1"/>
      <c r="TLN180" s="1"/>
      <c r="TLO180" s="1"/>
      <c r="TLP180" s="1"/>
      <c r="TLQ180" s="1"/>
      <c r="TLR180" s="1"/>
      <c r="TLS180" s="1"/>
      <c r="TLT180" s="1"/>
      <c r="TLU180" s="1"/>
      <c r="TLV180" s="1"/>
      <c r="TLW180" s="1"/>
      <c r="TLX180" s="1"/>
      <c r="TLY180" s="1"/>
      <c r="TLZ180" s="1"/>
      <c r="TMA180" s="1"/>
      <c r="TMB180" s="1"/>
      <c r="TMC180" s="1"/>
      <c r="TMD180" s="1"/>
      <c r="TME180" s="1"/>
      <c r="TMF180" s="1"/>
      <c r="TMG180" s="1"/>
      <c r="TMH180" s="1"/>
      <c r="TMI180" s="1"/>
      <c r="TMJ180" s="1"/>
      <c r="TMK180" s="1"/>
      <c r="TML180" s="1"/>
      <c r="TMM180" s="1"/>
      <c r="TMN180" s="1"/>
      <c r="TMO180" s="1"/>
      <c r="TMP180" s="1"/>
      <c r="TMQ180" s="1"/>
      <c r="TMR180" s="1"/>
      <c r="TMS180" s="1"/>
      <c r="TMT180" s="1"/>
      <c r="TMU180" s="1"/>
      <c r="TMV180" s="1"/>
      <c r="TMW180" s="1"/>
      <c r="TMX180" s="1"/>
      <c r="TMY180" s="1"/>
      <c r="TMZ180" s="1"/>
      <c r="TNA180" s="1"/>
      <c r="TNB180" s="1"/>
      <c r="TNC180" s="1"/>
      <c r="TND180" s="1"/>
      <c r="TNE180" s="1"/>
      <c r="TNF180" s="1"/>
      <c r="TNG180" s="1"/>
      <c r="TNH180" s="1"/>
      <c r="TNI180" s="1"/>
      <c r="TNJ180" s="1"/>
      <c r="TNK180" s="1"/>
      <c r="TNL180" s="1"/>
      <c r="TNM180" s="1"/>
      <c r="TNN180" s="1"/>
      <c r="TNO180" s="1"/>
      <c r="TNP180" s="1"/>
      <c r="TNQ180" s="1"/>
      <c r="TNR180" s="1"/>
      <c r="TNS180" s="1"/>
      <c r="TNT180" s="1"/>
      <c r="TNU180" s="1"/>
      <c r="TNV180" s="1"/>
      <c r="TNW180" s="1"/>
      <c r="TNX180" s="1"/>
      <c r="TNY180" s="1"/>
      <c r="TNZ180" s="1"/>
      <c r="TOA180" s="1"/>
      <c r="TOB180" s="1"/>
      <c r="TOC180" s="1"/>
      <c r="TOD180" s="1"/>
      <c r="TOE180" s="1"/>
      <c r="TOF180" s="1"/>
      <c r="TOG180" s="1"/>
      <c r="TOH180" s="1"/>
      <c r="TOI180" s="1"/>
      <c r="TOJ180" s="1"/>
      <c r="TOK180" s="1"/>
      <c r="TOL180" s="1"/>
      <c r="TOM180" s="1"/>
      <c r="TON180" s="1"/>
      <c r="TOO180" s="1"/>
      <c r="TOP180" s="1"/>
      <c r="TOQ180" s="1"/>
      <c r="TOR180" s="1"/>
      <c r="TOS180" s="1"/>
      <c r="TOT180" s="1"/>
      <c r="TOU180" s="1"/>
      <c r="TOV180" s="1"/>
      <c r="TOW180" s="1"/>
      <c r="TOX180" s="1"/>
      <c r="TOY180" s="1"/>
      <c r="TOZ180" s="1"/>
      <c r="TPA180" s="1"/>
      <c r="TPB180" s="1"/>
      <c r="TPC180" s="1"/>
      <c r="TPD180" s="1"/>
      <c r="TPE180" s="1"/>
      <c r="TPF180" s="1"/>
      <c r="TPG180" s="1"/>
      <c r="TPH180" s="1"/>
      <c r="TPI180" s="1"/>
      <c r="TPJ180" s="1"/>
      <c r="TPK180" s="1"/>
      <c r="TPL180" s="1"/>
      <c r="TPM180" s="1"/>
      <c r="TPN180" s="1"/>
      <c r="TPO180" s="1"/>
      <c r="TPP180" s="1"/>
      <c r="TPQ180" s="1"/>
      <c r="TPR180" s="1"/>
      <c r="TPS180" s="1"/>
      <c r="TPT180" s="1"/>
      <c r="TPU180" s="1"/>
      <c r="TPV180" s="1"/>
      <c r="TPW180" s="1"/>
      <c r="TPX180" s="1"/>
      <c r="TPY180" s="1"/>
      <c r="TPZ180" s="1"/>
      <c r="TQA180" s="1"/>
      <c r="TQB180" s="1"/>
      <c r="TQC180" s="1"/>
      <c r="TQD180" s="1"/>
      <c r="TQE180" s="1"/>
      <c r="TQF180" s="1"/>
      <c r="TQG180" s="1"/>
      <c r="TQH180" s="1"/>
      <c r="TQI180" s="1"/>
      <c r="TQJ180" s="1"/>
      <c r="TQK180" s="1"/>
      <c r="TQL180" s="1"/>
      <c r="TQM180" s="1"/>
      <c r="TQN180" s="1"/>
      <c r="TQO180" s="1"/>
      <c r="TQP180" s="1"/>
      <c r="TQQ180" s="1"/>
      <c r="TQR180" s="1"/>
      <c r="TQS180" s="1"/>
      <c r="TQT180" s="1"/>
      <c r="TQU180" s="1"/>
      <c r="TQV180" s="1"/>
      <c r="TQW180" s="1"/>
      <c r="TQX180" s="1"/>
      <c r="TQY180" s="1"/>
      <c r="TQZ180" s="1"/>
      <c r="TRA180" s="1"/>
      <c r="TRB180" s="1"/>
      <c r="TRC180" s="1"/>
      <c r="TRD180" s="1"/>
      <c r="TRE180" s="1"/>
      <c r="TRF180" s="1"/>
      <c r="TRG180" s="1"/>
      <c r="TRH180" s="1"/>
      <c r="TRI180" s="1"/>
      <c r="TRJ180" s="1"/>
      <c r="TRK180" s="1"/>
      <c r="TRL180" s="1"/>
      <c r="TRM180" s="1"/>
      <c r="TRN180" s="1"/>
      <c r="TRO180" s="1"/>
      <c r="TRP180" s="1"/>
      <c r="TRQ180" s="1"/>
      <c r="TRR180" s="1"/>
      <c r="TRS180" s="1"/>
      <c r="TRT180" s="1"/>
      <c r="TRU180" s="1"/>
      <c r="TRV180" s="1"/>
      <c r="TRW180" s="1"/>
      <c r="TRX180" s="1"/>
      <c r="TRY180" s="1"/>
      <c r="TRZ180" s="1"/>
      <c r="TSA180" s="1"/>
      <c r="TSB180" s="1"/>
      <c r="TSC180" s="1"/>
      <c r="TSD180" s="1"/>
      <c r="TSE180" s="1"/>
      <c r="TSF180" s="1"/>
      <c r="TSG180" s="1"/>
      <c r="TSH180" s="1"/>
      <c r="TSI180" s="1"/>
      <c r="TSJ180" s="1"/>
      <c r="TSK180" s="1"/>
      <c r="TSL180" s="1"/>
      <c r="TSM180" s="1"/>
      <c r="TSN180" s="1"/>
      <c r="TSO180" s="1"/>
      <c r="TSP180" s="1"/>
      <c r="TSQ180" s="1"/>
      <c r="TSR180" s="1"/>
      <c r="TSS180" s="1"/>
      <c r="TST180" s="1"/>
      <c r="TSU180" s="1"/>
      <c r="TSV180" s="1"/>
      <c r="TSW180" s="1"/>
      <c r="TSX180" s="1"/>
      <c r="TSY180" s="1"/>
      <c r="TSZ180" s="1"/>
      <c r="TTA180" s="1"/>
      <c r="TTB180" s="1"/>
      <c r="TTC180" s="1"/>
      <c r="TTD180" s="1"/>
      <c r="TTE180" s="1"/>
      <c r="TTF180" s="1"/>
      <c r="TTG180" s="1"/>
      <c r="TTH180" s="1"/>
      <c r="TTI180" s="1"/>
      <c r="TTJ180" s="1"/>
      <c r="TTK180" s="1"/>
      <c r="TTL180" s="1"/>
      <c r="TTM180" s="1"/>
      <c r="TTN180" s="1"/>
      <c r="TTO180" s="1"/>
      <c r="TTP180" s="1"/>
      <c r="TTQ180" s="1"/>
      <c r="TTR180" s="1"/>
      <c r="TTS180" s="1"/>
      <c r="TTT180" s="1"/>
      <c r="TTU180" s="1"/>
      <c r="TTV180" s="1"/>
      <c r="TTW180" s="1"/>
      <c r="TTX180" s="1"/>
      <c r="TTY180" s="1"/>
      <c r="TTZ180" s="1"/>
      <c r="TUA180" s="1"/>
      <c r="TUB180" s="1"/>
      <c r="TUC180" s="1"/>
      <c r="TUD180" s="1"/>
      <c r="TUE180" s="1"/>
      <c r="TUF180" s="1"/>
      <c r="TUG180" s="1"/>
      <c r="TUH180" s="1"/>
      <c r="TUI180" s="1"/>
      <c r="TUJ180" s="1"/>
      <c r="TUK180" s="1"/>
      <c r="TUL180" s="1"/>
      <c r="TUM180" s="1"/>
      <c r="TUN180" s="1"/>
      <c r="TUO180" s="1"/>
      <c r="TUP180" s="1"/>
      <c r="TUQ180" s="1"/>
      <c r="TUR180" s="1"/>
      <c r="TUS180" s="1"/>
      <c r="TUT180" s="1"/>
      <c r="TUU180" s="1"/>
      <c r="TUV180" s="1"/>
      <c r="TUW180" s="1"/>
      <c r="TUX180" s="1"/>
      <c r="TUY180" s="1"/>
      <c r="TUZ180" s="1"/>
      <c r="TVA180" s="1"/>
      <c r="TVB180" s="1"/>
      <c r="TVC180" s="1"/>
      <c r="TVD180" s="1"/>
      <c r="TVE180" s="1"/>
      <c r="TVF180" s="1"/>
      <c r="TVG180" s="1"/>
      <c r="TVH180" s="1"/>
      <c r="TVI180" s="1"/>
      <c r="TVJ180" s="1"/>
      <c r="TVK180" s="1"/>
      <c r="TVL180" s="1"/>
      <c r="TVM180" s="1"/>
      <c r="TVN180" s="1"/>
      <c r="TVO180" s="1"/>
      <c r="TVP180" s="1"/>
      <c r="TVQ180" s="1"/>
      <c r="TVR180" s="1"/>
      <c r="TVS180" s="1"/>
      <c r="TVT180" s="1"/>
      <c r="TVU180" s="1"/>
      <c r="TVV180" s="1"/>
      <c r="TVW180" s="1"/>
      <c r="TVX180" s="1"/>
      <c r="TVY180" s="1"/>
      <c r="TVZ180" s="1"/>
      <c r="TWA180" s="1"/>
      <c r="TWB180" s="1"/>
      <c r="TWC180" s="1"/>
      <c r="TWD180" s="1"/>
      <c r="TWE180" s="1"/>
      <c r="TWF180" s="1"/>
      <c r="TWG180" s="1"/>
      <c r="TWH180" s="1"/>
      <c r="TWI180" s="1"/>
      <c r="TWJ180" s="1"/>
      <c r="TWK180" s="1"/>
      <c r="TWL180" s="1"/>
      <c r="TWM180" s="1"/>
      <c r="TWN180" s="1"/>
      <c r="TWO180" s="1"/>
      <c r="TWP180" s="1"/>
      <c r="TWQ180" s="1"/>
      <c r="TWR180" s="1"/>
      <c r="TWS180" s="1"/>
      <c r="TWT180" s="1"/>
      <c r="TWU180" s="1"/>
      <c r="TWV180" s="1"/>
      <c r="TWW180" s="1"/>
      <c r="TWX180" s="1"/>
      <c r="TWY180" s="1"/>
      <c r="TWZ180" s="1"/>
      <c r="TXA180" s="1"/>
      <c r="TXB180" s="1"/>
      <c r="TXC180" s="1"/>
      <c r="TXD180" s="1"/>
      <c r="TXE180" s="1"/>
      <c r="TXF180" s="1"/>
      <c r="TXG180" s="1"/>
      <c r="TXH180" s="1"/>
      <c r="TXI180" s="1"/>
      <c r="TXJ180" s="1"/>
      <c r="TXK180" s="1"/>
      <c r="TXL180" s="1"/>
      <c r="TXM180" s="1"/>
      <c r="TXN180" s="1"/>
      <c r="TXO180" s="1"/>
      <c r="TXP180" s="1"/>
      <c r="TXQ180" s="1"/>
      <c r="TXR180" s="1"/>
      <c r="TXS180" s="1"/>
      <c r="TXT180" s="1"/>
      <c r="TXU180" s="1"/>
      <c r="TXV180" s="1"/>
      <c r="TXW180" s="1"/>
      <c r="TXX180" s="1"/>
      <c r="TXY180" s="1"/>
      <c r="TXZ180" s="1"/>
      <c r="TYA180" s="1"/>
      <c r="TYB180" s="1"/>
      <c r="TYC180" s="1"/>
      <c r="TYD180" s="1"/>
      <c r="TYE180" s="1"/>
      <c r="TYF180" s="1"/>
      <c r="TYG180" s="1"/>
      <c r="TYH180" s="1"/>
      <c r="TYI180" s="1"/>
      <c r="TYJ180" s="1"/>
      <c r="TYK180" s="1"/>
      <c r="TYL180" s="1"/>
      <c r="TYM180" s="1"/>
      <c r="TYN180" s="1"/>
      <c r="TYO180" s="1"/>
      <c r="TYP180" s="1"/>
      <c r="TYQ180" s="1"/>
      <c r="TYR180" s="1"/>
      <c r="TYS180" s="1"/>
      <c r="TYT180" s="1"/>
      <c r="TYU180" s="1"/>
      <c r="TYV180" s="1"/>
      <c r="TYW180" s="1"/>
      <c r="TYX180" s="1"/>
      <c r="TYY180" s="1"/>
      <c r="TYZ180" s="1"/>
      <c r="TZA180" s="1"/>
      <c r="TZB180" s="1"/>
      <c r="TZC180" s="1"/>
      <c r="TZD180" s="1"/>
      <c r="TZE180" s="1"/>
      <c r="TZF180" s="1"/>
      <c r="TZG180" s="1"/>
      <c r="TZH180" s="1"/>
      <c r="TZI180" s="1"/>
      <c r="TZJ180" s="1"/>
      <c r="TZK180" s="1"/>
      <c r="TZL180" s="1"/>
      <c r="TZM180" s="1"/>
      <c r="TZN180" s="1"/>
      <c r="TZO180" s="1"/>
      <c r="TZP180" s="1"/>
      <c r="TZQ180" s="1"/>
      <c r="TZR180" s="1"/>
      <c r="TZS180" s="1"/>
      <c r="TZT180" s="1"/>
      <c r="TZU180" s="1"/>
      <c r="TZV180" s="1"/>
      <c r="TZW180" s="1"/>
      <c r="TZX180" s="1"/>
      <c r="TZY180" s="1"/>
      <c r="TZZ180" s="1"/>
      <c r="UAA180" s="1"/>
      <c r="UAB180" s="1"/>
      <c r="UAC180" s="1"/>
      <c r="UAD180" s="1"/>
      <c r="UAE180" s="1"/>
      <c r="UAF180" s="1"/>
      <c r="UAG180" s="1"/>
      <c r="UAH180" s="1"/>
      <c r="UAI180" s="1"/>
      <c r="UAJ180" s="1"/>
      <c r="UAK180" s="1"/>
      <c r="UAL180" s="1"/>
      <c r="UAM180" s="1"/>
      <c r="UAN180" s="1"/>
      <c r="UAO180" s="1"/>
      <c r="UAP180" s="1"/>
      <c r="UAQ180" s="1"/>
      <c r="UAR180" s="1"/>
      <c r="UAS180" s="1"/>
      <c r="UAT180" s="1"/>
      <c r="UAU180" s="1"/>
      <c r="UAV180" s="1"/>
      <c r="UAW180" s="1"/>
      <c r="UAX180" s="1"/>
      <c r="UAY180" s="1"/>
      <c r="UAZ180" s="1"/>
      <c r="UBA180" s="1"/>
      <c r="UBB180" s="1"/>
      <c r="UBC180" s="1"/>
      <c r="UBD180" s="1"/>
      <c r="UBE180" s="1"/>
      <c r="UBF180" s="1"/>
      <c r="UBG180" s="1"/>
      <c r="UBH180" s="1"/>
      <c r="UBI180" s="1"/>
      <c r="UBJ180" s="1"/>
      <c r="UBK180" s="1"/>
      <c r="UBL180" s="1"/>
      <c r="UBM180" s="1"/>
      <c r="UBN180" s="1"/>
      <c r="UBO180" s="1"/>
      <c r="UBP180" s="1"/>
      <c r="UBQ180" s="1"/>
      <c r="UBR180" s="1"/>
      <c r="UBS180" s="1"/>
      <c r="UBT180" s="1"/>
      <c r="UBU180" s="1"/>
      <c r="UBV180" s="1"/>
      <c r="UBW180" s="1"/>
      <c r="UBX180" s="1"/>
      <c r="UBY180" s="1"/>
      <c r="UBZ180" s="1"/>
      <c r="UCA180" s="1"/>
      <c r="UCB180" s="1"/>
      <c r="UCC180" s="1"/>
      <c r="UCD180" s="1"/>
      <c r="UCE180" s="1"/>
      <c r="UCF180" s="1"/>
      <c r="UCG180" s="1"/>
      <c r="UCH180" s="1"/>
      <c r="UCI180" s="1"/>
      <c r="UCJ180" s="1"/>
      <c r="UCK180" s="1"/>
      <c r="UCL180" s="1"/>
      <c r="UCM180" s="1"/>
      <c r="UCN180" s="1"/>
      <c r="UCO180" s="1"/>
      <c r="UCP180" s="1"/>
      <c r="UCQ180" s="1"/>
      <c r="UCR180" s="1"/>
      <c r="UCS180" s="1"/>
      <c r="UCT180" s="1"/>
      <c r="UCU180" s="1"/>
      <c r="UCV180" s="1"/>
      <c r="UCW180" s="1"/>
      <c r="UCX180" s="1"/>
      <c r="UCY180" s="1"/>
      <c r="UCZ180" s="1"/>
      <c r="UDA180" s="1"/>
      <c r="UDB180" s="1"/>
      <c r="UDC180" s="1"/>
      <c r="UDD180" s="1"/>
      <c r="UDE180" s="1"/>
      <c r="UDF180" s="1"/>
      <c r="UDG180" s="1"/>
      <c r="UDH180" s="1"/>
      <c r="UDI180" s="1"/>
      <c r="UDJ180" s="1"/>
      <c r="UDK180" s="1"/>
      <c r="UDL180" s="1"/>
      <c r="UDM180" s="1"/>
      <c r="UDN180" s="1"/>
      <c r="UDO180" s="1"/>
      <c r="UDP180" s="1"/>
      <c r="UDQ180" s="1"/>
      <c r="UDR180" s="1"/>
      <c r="UDS180" s="1"/>
      <c r="UDT180" s="1"/>
      <c r="UDU180" s="1"/>
      <c r="UDV180" s="1"/>
      <c r="UDW180" s="1"/>
      <c r="UDX180" s="1"/>
      <c r="UDY180" s="1"/>
      <c r="UDZ180" s="1"/>
      <c r="UEA180" s="1"/>
      <c r="UEB180" s="1"/>
      <c r="UEC180" s="1"/>
      <c r="UED180" s="1"/>
      <c r="UEE180" s="1"/>
      <c r="UEF180" s="1"/>
      <c r="UEG180" s="1"/>
      <c r="UEH180" s="1"/>
      <c r="UEI180" s="1"/>
      <c r="UEJ180" s="1"/>
      <c r="UEK180" s="1"/>
      <c r="UEL180" s="1"/>
      <c r="UEM180" s="1"/>
      <c r="UEN180" s="1"/>
      <c r="UEO180" s="1"/>
      <c r="UEP180" s="1"/>
      <c r="UEQ180" s="1"/>
      <c r="UER180" s="1"/>
      <c r="UES180" s="1"/>
      <c r="UET180" s="1"/>
      <c r="UEU180" s="1"/>
      <c r="UEV180" s="1"/>
      <c r="UEW180" s="1"/>
      <c r="UEX180" s="1"/>
      <c r="UEY180" s="1"/>
      <c r="UEZ180" s="1"/>
      <c r="UFA180" s="1"/>
      <c r="UFB180" s="1"/>
      <c r="UFC180" s="1"/>
      <c r="UFD180" s="1"/>
      <c r="UFE180" s="1"/>
      <c r="UFF180" s="1"/>
      <c r="UFG180" s="1"/>
      <c r="UFH180" s="1"/>
      <c r="UFI180" s="1"/>
      <c r="UFJ180" s="1"/>
      <c r="UFK180" s="1"/>
      <c r="UFL180" s="1"/>
      <c r="UFM180" s="1"/>
      <c r="UFN180" s="1"/>
      <c r="UFO180" s="1"/>
      <c r="UFP180" s="1"/>
      <c r="UFQ180" s="1"/>
      <c r="UFR180" s="1"/>
      <c r="UFS180" s="1"/>
      <c r="UFT180" s="1"/>
      <c r="UFU180" s="1"/>
      <c r="UFV180" s="1"/>
      <c r="UFW180" s="1"/>
      <c r="UFX180" s="1"/>
      <c r="UFY180" s="1"/>
      <c r="UFZ180" s="1"/>
      <c r="UGA180" s="1"/>
      <c r="UGB180" s="1"/>
      <c r="UGC180" s="1"/>
      <c r="UGD180" s="1"/>
      <c r="UGE180" s="1"/>
      <c r="UGF180" s="1"/>
      <c r="UGG180" s="1"/>
      <c r="UGH180" s="1"/>
      <c r="UGI180" s="1"/>
      <c r="UGJ180" s="1"/>
      <c r="UGK180" s="1"/>
      <c r="UGL180" s="1"/>
      <c r="UGM180" s="1"/>
      <c r="UGN180" s="1"/>
      <c r="UGO180" s="1"/>
      <c r="UGP180" s="1"/>
      <c r="UGQ180" s="1"/>
      <c r="UGR180" s="1"/>
      <c r="UGS180" s="1"/>
      <c r="UGT180" s="1"/>
      <c r="UGU180" s="1"/>
      <c r="UGV180" s="1"/>
      <c r="UGW180" s="1"/>
      <c r="UGX180" s="1"/>
      <c r="UGY180" s="1"/>
      <c r="UGZ180" s="1"/>
      <c r="UHA180" s="1"/>
      <c r="UHB180" s="1"/>
      <c r="UHC180" s="1"/>
      <c r="UHD180" s="1"/>
      <c r="UHE180" s="1"/>
      <c r="UHF180" s="1"/>
      <c r="UHG180" s="1"/>
      <c r="UHH180" s="1"/>
      <c r="UHI180" s="1"/>
      <c r="UHJ180" s="1"/>
      <c r="UHK180" s="1"/>
      <c r="UHL180" s="1"/>
      <c r="UHM180" s="1"/>
      <c r="UHN180" s="1"/>
      <c r="UHO180" s="1"/>
      <c r="UHP180" s="1"/>
      <c r="UHQ180" s="1"/>
      <c r="UHR180" s="1"/>
      <c r="UHS180" s="1"/>
      <c r="UHT180" s="1"/>
      <c r="UHU180" s="1"/>
      <c r="UHV180" s="1"/>
      <c r="UHW180" s="1"/>
      <c r="UHX180" s="1"/>
      <c r="UHY180" s="1"/>
      <c r="UHZ180" s="1"/>
      <c r="UIA180" s="1"/>
      <c r="UIB180" s="1"/>
      <c r="UIC180" s="1"/>
      <c r="UID180" s="1"/>
      <c r="UIE180" s="1"/>
      <c r="UIF180" s="1"/>
      <c r="UIG180" s="1"/>
      <c r="UIH180" s="1"/>
      <c r="UII180" s="1"/>
      <c r="UIJ180" s="1"/>
      <c r="UIK180" s="1"/>
      <c r="UIL180" s="1"/>
      <c r="UIM180" s="1"/>
      <c r="UIN180" s="1"/>
      <c r="UIO180" s="1"/>
      <c r="UIP180" s="1"/>
      <c r="UIQ180" s="1"/>
      <c r="UIR180" s="1"/>
      <c r="UIS180" s="1"/>
      <c r="UIT180" s="1"/>
      <c r="UIU180" s="1"/>
      <c r="UIV180" s="1"/>
      <c r="UIW180" s="1"/>
      <c r="UIX180" s="1"/>
      <c r="UIY180" s="1"/>
      <c r="UIZ180" s="1"/>
      <c r="UJA180" s="1"/>
      <c r="UJB180" s="1"/>
      <c r="UJC180" s="1"/>
      <c r="UJD180" s="1"/>
      <c r="UJE180" s="1"/>
      <c r="UJF180" s="1"/>
      <c r="UJG180" s="1"/>
      <c r="UJH180" s="1"/>
      <c r="UJI180" s="1"/>
      <c r="UJJ180" s="1"/>
      <c r="UJK180" s="1"/>
      <c r="UJL180" s="1"/>
      <c r="UJM180" s="1"/>
      <c r="UJN180" s="1"/>
      <c r="UJO180" s="1"/>
      <c r="UJP180" s="1"/>
      <c r="UJQ180" s="1"/>
      <c r="UJR180" s="1"/>
      <c r="UJS180" s="1"/>
      <c r="UJT180" s="1"/>
      <c r="UJU180" s="1"/>
      <c r="UJV180" s="1"/>
      <c r="UJW180" s="1"/>
      <c r="UJX180" s="1"/>
      <c r="UJY180" s="1"/>
      <c r="UJZ180" s="1"/>
      <c r="UKA180" s="1"/>
      <c r="UKB180" s="1"/>
      <c r="UKC180" s="1"/>
      <c r="UKD180" s="1"/>
      <c r="UKE180" s="1"/>
      <c r="UKF180" s="1"/>
      <c r="UKG180" s="1"/>
      <c r="UKH180" s="1"/>
      <c r="UKI180" s="1"/>
      <c r="UKJ180" s="1"/>
      <c r="UKK180" s="1"/>
      <c r="UKL180" s="1"/>
      <c r="UKM180" s="1"/>
      <c r="UKN180" s="1"/>
      <c r="UKO180" s="1"/>
      <c r="UKP180" s="1"/>
      <c r="UKQ180" s="1"/>
      <c r="UKR180" s="1"/>
      <c r="UKS180" s="1"/>
      <c r="UKT180" s="1"/>
      <c r="UKU180" s="1"/>
      <c r="UKV180" s="1"/>
      <c r="UKW180" s="1"/>
      <c r="UKX180" s="1"/>
      <c r="UKY180" s="1"/>
      <c r="UKZ180" s="1"/>
      <c r="ULA180" s="1"/>
      <c r="ULB180" s="1"/>
      <c r="ULC180" s="1"/>
      <c r="ULD180" s="1"/>
      <c r="ULE180" s="1"/>
      <c r="ULF180" s="1"/>
      <c r="ULG180" s="1"/>
      <c r="ULH180" s="1"/>
      <c r="ULI180" s="1"/>
      <c r="ULJ180" s="1"/>
      <c r="ULK180" s="1"/>
      <c r="ULL180" s="1"/>
      <c r="ULM180" s="1"/>
      <c r="ULN180" s="1"/>
      <c r="ULO180" s="1"/>
      <c r="ULP180" s="1"/>
      <c r="ULQ180" s="1"/>
      <c r="ULR180" s="1"/>
      <c r="ULS180" s="1"/>
      <c r="ULT180" s="1"/>
      <c r="ULU180" s="1"/>
      <c r="ULV180" s="1"/>
      <c r="ULW180" s="1"/>
      <c r="ULX180" s="1"/>
      <c r="ULY180" s="1"/>
      <c r="ULZ180" s="1"/>
      <c r="UMA180" s="1"/>
      <c r="UMB180" s="1"/>
      <c r="UMC180" s="1"/>
      <c r="UMD180" s="1"/>
      <c r="UME180" s="1"/>
      <c r="UMF180" s="1"/>
      <c r="UMG180" s="1"/>
      <c r="UMH180" s="1"/>
      <c r="UMI180" s="1"/>
      <c r="UMJ180" s="1"/>
      <c r="UMK180" s="1"/>
      <c r="UML180" s="1"/>
      <c r="UMM180" s="1"/>
      <c r="UMN180" s="1"/>
      <c r="UMO180" s="1"/>
      <c r="UMP180" s="1"/>
      <c r="UMQ180" s="1"/>
      <c r="UMR180" s="1"/>
      <c r="UMS180" s="1"/>
      <c r="UMT180" s="1"/>
      <c r="UMU180" s="1"/>
      <c r="UMV180" s="1"/>
      <c r="UMW180" s="1"/>
      <c r="UMX180" s="1"/>
      <c r="UMY180" s="1"/>
      <c r="UMZ180" s="1"/>
      <c r="UNA180" s="1"/>
      <c r="UNB180" s="1"/>
      <c r="UNC180" s="1"/>
      <c r="UND180" s="1"/>
      <c r="UNE180" s="1"/>
      <c r="UNF180" s="1"/>
      <c r="UNG180" s="1"/>
      <c r="UNH180" s="1"/>
      <c r="UNI180" s="1"/>
      <c r="UNJ180" s="1"/>
      <c r="UNK180" s="1"/>
      <c r="UNL180" s="1"/>
      <c r="UNM180" s="1"/>
      <c r="UNN180" s="1"/>
      <c r="UNO180" s="1"/>
      <c r="UNP180" s="1"/>
      <c r="UNQ180" s="1"/>
      <c r="UNR180" s="1"/>
      <c r="UNS180" s="1"/>
      <c r="UNT180" s="1"/>
      <c r="UNU180" s="1"/>
      <c r="UNV180" s="1"/>
      <c r="UNW180" s="1"/>
      <c r="UNX180" s="1"/>
      <c r="UNY180" s="1"/>
      <c r="UNZ180" s="1"/>
      <c r="UOA180" s="1"/>
      <c r="UOB180" s="1"/>
      <c r="UOC180" s="1"/>
      <c r="UOD180" s="1"/>
      <c r="UOE180" s="1"/>
      <c r="UOF180" s="1"/>
      <c r="UOG180" s="1"/>
      <c r="UOH180" s="1"/>
      <c r="UOI180" s="1"/>
      <c r="UOJ180" s="1"/>
      <c r="UOK180" s="1"/>
      <c r="UOL180" s="1"/>
      <c r="UOM180" s="1"/>
      <c r="UON180" s="1"/>
      <c r="UOO180" s="1"/>
      <c r="UOP180" s="1"/>
      <c r="UOQ180" s="1"/>
      <c r="UOR180" s="1"/>
      <c r="UOS180" s="1"/>
      <c r="UOT180" s="1"/>
      <c r="UOU180" s="1"/>
      <c r="UOV180" s="1"/>
      <c r="UOW180" s="1"/>
      <c r="UOX180" s="1"/>
      <c r="UOY180" s="1"/>
      <c r="UOZ180" s="1"/>
      <c r="UPA180" s="1"/>
      <c r="UPB180" s="1"/>
      <c r="UPC180" s="1"/>
      <c r="UPD180" s="1"/>
      <c r="UPE180" s="1"/>
      <c r="UPF180" s="1"/>
      <c r="UPG180" s="1"/>
      <c r="UPH180" s="1"/>
      <c r="UPI180" s="1"/>
      <c r="UPJ180" s="1"/>
      <c r="UPK180" s="1"/>
      <c r="UPL180" s="1"/>
      <c r="UPM180" s="1"/>
      <c r="UPN180" s="1"/>
      <c r="UPO180" s="1"/>
      <c r="UPP180" s="1"/>
      <c r="UPQ180" s="1"/>
      <c r="UPR180" s="1"/>
      <c r="UPS180" s="1"/>
      <c r="UPT180" s="1"/>
      <c r="UPU180" s="1"/>
      <c r="UPV180" s="1"/>
      <c r="UPW180" s="1"/>
      <c r="UPX180" s="1"/>
      <c r="UPY180" s="1"/>
      <c r="UPZ180" s="1"/>
      <c r="UQA180" s="1"/>
      <c r="UQB180" s="1"/>
      <c r="UQC180" s="1"/>
      <c r="UQD180" s="1"/>
      <c r="UQE180" s="1"/>
      <c r="UQF180" s="1"/>
      <c r="UQG180" s="1"/>
      <c r="UQH180" s="1"/>
      <c r="UQI180" s="1"/>
      <c r="UQJ180" s="1"/>
      <c r="UQK180" s="1"/>
      <c r="UQL180" s="1"/>
      <c r="UQM180" s="1"/>
      <c r="UQN180" s="1"/>
      <c r="UQO180" s="1"/>
      <c r="UQP180" s="1"/>
      <c r="UQQ180" s="1"/>
      <c r="UQR180" s="1"/>
      <c r="UQS180" s="1"/>
      <c r="UQT180" s="1"/>
      <c r="UQU180" s="1"/>
      <c r="UQV180" s="1"/>
      <c r="UQW180" s="1"/>
      <c r="UQX180" s="1"/>
      <c r="UQY180" s="1"/>
      <c r="UQZ180" s="1"/>
      <c r="URA180" s="1"/>
      <c r="URB180" s="1"/>
      <c r="URC180" s="1"/>
      <c r="URD180" s="1"/>
      <c r="URE180" s="1"/>
      <c r="URF180" s="1"/>
      <c r="URG180" s="1"/>
      <c r="URH180" s="1"/>
      <c r="URI180" s="1"/>
      <c r="URJ180" s="1"/>
      <c r="URK180" s="1"/>
      <c r="URL180" s="1"/>
      <c r="URM180" s="1"/>
      <c r="URN180" s="1"/>
      <c r="URO180" s="1"/>
      <c r="URP180" s="1"/>
      <c r="URQ180" s="1"/>
      <c r="URR180" s="1"/>
      <c r="URS180" s="1"/>
      <c r="URT180" s="1"/>
      <c r="URU180" s="1"/>
      <c r="URV180" s="1"/>
      <c r="URW180" s="1"/>
      <c r="URX180" s="1"/>
      <c r="URY180" s="1"/>
      <c r="URZ180" s="1"/>
      <c r="USA180" s="1"/>
      <c r="USB180" s="1"/>
      <c r="USC180" s="1"/>
      <c r="USD180" s="1"/>
      <c r="USE180" s="1"/>
      <c r="USF180" s="1"/>
      <c r="USG180" s="1"/>
      <c r="USH180" s="1"/>
      <c r="USI180" s="1"/>
      <c r="USJ180" s="1"/>
      <c r="USK180" s="1"/>
      <c r="USL180" s="1"/>
      <c r="USM180" s="1"/>
      <c r="USN180" s="1"/>
      <c r="USO180" s="1"/>
      <c r="USP180" s="1"/>
      <c r="USQ180" s="1"/>
      <c r="USR180" s="1"/>
      <c r="USS180" s="1"/>
      <c r="UST180" s="1"/>
      <c r="USU180" s="1"/>
      <c r="USV180" s="1"/>
      <c r="USW180" s="1"/>
      <c r="USX180" s="1"/>
      <c r="USY180" s="1"/>
      <c r="USZ180" s="1"/>
      <c r="UTA180" s="1"/>
      <c r="UTB180" s="1"/>
      <c r="UTC180" s="1"/>
      <c r="UTD180" s="1"/>
      <c r="UTE180" s="1"/>
      <c r="UTF180" s="1"/>
      <c r="UTG180" s="1"/>
      <c r="UTH180" s="1"/>
      <c r="UTI180" s="1"/>
      <c r="UTJ180" s="1"/>
      <c r="UTK180" s="1"/>
      <c r="UTL180" s="1"/>
      <c r="UTM180" s="1"/>
      <c r="UTN180" s="1"/>
      <c r="UTO180" s="1"/>
      <c r="UTP180" s="1"/>
      <c r="UTQ180" s="1"/>
      <c r="UTR180" s="1"/>
      <c r="UTS180" s="1"/>
      <c r="UTT180" s="1"/>
      <c r="UTU180" s="1"/>
      <c r="UTV180" s="1"/>
      <c r="UTW180" s="1"/>
      <c r="UTX180" s="1"/>
      <c r="UTY180" s="1"/>
      <c r="UTZ180" s="1"/>
      <c r="UUA180" s="1"/>
      <c r="UUB180" s="1"/>
      <c r="UUC180" s="1"/>
      <c r="UUD180" s="1"/>
      <c r="UUE180" s="1"/>
      <c r="UUF180" s="1"/>
      <c r="UUG180" s="1"/>
      <c r="UUH180" s="1"/>
      <c r="UUI180" s="1"/>
      <c r="UUJ180" s="1"/>
      <c r="UUK180" s="1"/>
      <c r="UUL180" s="1"/>
      <c r="UUM180" s="1"/>
      <c r="UUN180" s="1"/>
      <c r="UUO180" s="1"/>
      <c r="UUP180" s="1"/>
      <c r="UUQ180" s="1"/>
      <c r="UUR180" s="1"/>
      <c r="UUS180" s="1"/>
      <c r="UUT180" s="1"/>
      <c r="UUU180" s="1"/>
      <c r="UUV180" s="1"/>
      <c r="UUW180" s="1"/>
      <c r="UUX180" s="1"/>
      <c r="UUY180" s="1"/>
      <c r="UUZ180" s="1"/>
      <c r="UVA180" s="1"/>
      <c r="UVB180" s="1"/>
      <c r="UVC180" s="1"/>
      <c r="UVD180" s="1"/>
      <c r="UVE180" s="1"/>
      <c r="UVF180" s="1"/>
      <c r="UVG180" s="1"/>
      <c r="UVH180" s="1"/>
      <c r="UVI180" s="1"/>
      <c r="UVJ180" s="1"/>
      <c r="UVK180" s="1"/>
      <c r="UVL180" s="1"/>
      <c r="UVM180" s="1"/>
      <c r="UVN180" s="1"/>
      <c r="UVO180" s="1"/>
      <c r="UVP180" s="1"/>
      <c r="UVQ180" s="1"/>
      <c r="UVR180" s="1"/>
      <c r="UVS180" s="1"/>
      <c r="UVT180" s="1"/>
      <c r="UVU180" s="1"/>
      <c r="UVV180" s="1"/>
      <c r="UVW180" s="1"/>
      <c r="UVX180" s="1"/>
      <c r="UVY180" s="1"/>
      <c r="UVZ180" s="1"/>
      <c r="UWA180" s="1"/>
      <c r="UWB180" s="1"/>
      <c r="UWC180" s="1"/>
      <c r="UWD180" s="1"/>
      <c r="UWE180" s="1"/>
      <c r="UWF180" s="1"/>
      <c r="UWG180" s="1"/>
      <c r="UWH180" s="1"/>
      <c r="UWI180" s="1"/>
      <c r="UWJ180" s="1"/>
      <c r="UWK180" s="1"/>
      <c r="UWL180" s="1"/>
      <c r="UWM180" s="1"/>
      <c r="UWN180" s="1"/>
      <c r="UWO180" s="1"/>
      <c r="UWP180" s="1"/>
      <c r="UWQ180" s="1"/>
      <c r="UWR180" s="1"/>
      <c r="UWS180" s="1"/>
      <c r="UWT180" s="1"/>
      <c r="UWU180" s="1"/>
      <c r="UWV180" s="1"/>
      <c r="UWW180" s="1"/>
      <c r="UWX180" s="1"/>
      <c r="UWY180" s="1"/>
      <c r="UWZ180" s="1"/>
      <c r="UXA180" s="1"/>
      <c r="UXB180" s="1"/>
      <c r="UXC180" s="1"/>
      <c r="UXD180" s="1"/>
      <c r="UXE180" s="1"/>
      <c r="UXF180" s="1"/>
      <c r="UXG180" s="1"/>
      <c r="UXH180" s="1"/>
      <c r="UXI180" s="1"/>
      <c r="UXJ180" s="1"/>
      <c r="UXK180" s="1"/>
      <c r="UXL180" s="1"/>
      <c r="UXM180" s="1"/>
      <c r="UXN180" s="1"/>
      <c r="UXO180" s="1"/>
      <c r="UXP180" s="1"/>
      <c r="UXQ180" s="1"/>
      <c r="UXR180" s="1"/>
      <c r="UXS180" s="1"/>
      <c r="UXT180" s="1"/>
      <c r="UXU180" s="1"/>
      <c r="UXV180" s="1"/>
      <c r="UXW180" s="1"/>
      <c r="UXX180" s="1"/>
      <c r="UXY180" s="1"/>
      <c r="UXZ180" s="1"/>
      <c r="UYA180" s="1"/>
      <c r="UYB180" s="1"/>
      <c r="UYC180" s="1"/>
      <c r="UYD180" s="1"/>
      <c r="UYE180" s="1"/>
      <c r="UYF180" s="1"/>
      <c r="UYG180" s="1"/>
      <c r="UYH180" s="1"/>
      <c r="UYI180" s="1"/>
      <c r="UYJ180" s="1"/>
      <c r="UYK180" s="1"/>
      <c r="UYL180" s="1"/>
      <c r="UYM180" s="1"/>
      <c r="UYN180" s="1"/>
      <c r="UYO180" s="1"/>
      <c r="UYP180" s="1"/>
      <c r="UYQ180" s="1"/>
      <c r="UYR180" s="1"/>
      <c r="UYS180" s="1"/>
      <c r="UYT180" s="1"/>
      <c r="UYU180" s="1"/>
      <c r="UYV180" s="1"/>
      <c r="UYW180" s="1"/>
      <c r="UYX180" s="1"/>
      <c r="UYY180" s="1"/>
      <c r="UYZ180" s="1"/>
      <c r="UZA180" s="1"/>
      <c r="UZB180" s="1"/>
      <c r="UZC180" s="1"/>
      <c r="UZD180" s="1"/>
      <c r="UZE180" s="1"/>
      <c r="UZF180" s="1"/>
      <c r="UZG180" s="1"/>
      <c r="UZH180" s="1"/>
      <c r="UZI180" s="1"/>
      <c r="UZJ180" s="1"/>
      <c r="UZK180" s="1"/>
      <c r="UZL180" s="1"/>
      <c r="UZM180" s="1"/>
      <c r="UZN180" s="1"/>
      <c r="UZO180" s="1"/>
      <c r="UZP180" s="1"/>
      <c r="UZQ180" s="1"/>
      <c r="UZR180" s="1"/>
      <c r="UZS180" s="1"/>
      <c r="UZT180" s="1"/>
      <c r="UZU180" s="1"/>
      <c r="UZV180" s="1"/>
      <c r="UZW180" s="1"/>
      <c r="UZX180" s="1"/>
      <c r="UZY180" s="1"/>
      <c r="UZZ180" s="1"/>
      <c r="VAA180" s="1"/>
      <c r="VAB180" s="1"/>
      <c r="VAC180" s="1"/>
      <c r="VAD180" s="1"/>
      <c r="VAE180" s="1"/>
      <c r="VAF180" s="1"/>
      <c r="VAG180" s="1"/>
      <c r="VAH180" s="1"/>
      <c r="VAI180" s="1"/>
      <c r="VAJ180" s="1"/>
      <c r="VAK180" s="1"/>
      <c r="VAL180" s="1"/>
      <c r="VAM180" s="1"/>
      <c r="VAN180" s="1"/>
      <c r="VAO180" s="1"/>
      <c r="VAP180" s="1"/>
      <c r="VAQ180" s="1"/>
      <c r="VAR180" s="1"/>
      <c r="VAS180" s="1"/>
      <c r="VAT180" s="1"/>
      <c r="VAU180" s="1"/>
      <c r="VAV180" s="1"/>
      <c r="VAW180" s="1"/>
      <c r="VAX180" s="1"/>
      <c r="VAY180" s="1"/>
      <c r="VAZ180" s="1"/>
      <c r="VBA180" s="1"/>
      <c r="VBB180" s="1"/>
      <c r="VBC180" s="1"/>
      <c r="VBD180" s="1"/>
      <c r="VBE180" s="1"/>
      <c r="VBF180" s="1"/>
      <c r="VBG180" s="1"/>
      <c r="VBH180" s="1"/>
      <c r="VBI180" s="1"/>
      <c r="VBJ180" s="1"/>
      <c r="VBK180" s="1"/>
      <c r="VBL180" s="1"/>
      <c r="VBM180" s="1"/>
      <c r="VBN180" s="1"/>
      <c r="VBO180" s="1"/>
      <c r="VBP180" s="1"/>
      <c r="VBQ180" s="1"/>
      <c r="VBR180" s="1"/>
      <c r="VBS180" s="1"/>
      <c r="VBT180" s="1"/>
      <c r="VBU180" s="1"/>
      <c r="VBV180" s="1"/>
      <c r="VBW180" s="1"/>
      <c r="VBX180" s="1"/>
      <c r="VBY180" s="1"/>
      <c r="VBZ180" s="1"/>
      <c r="VCA180" s="1"/>
      <c r="VCB180" s="1"/>
      <c r="VCC180" s="1"/>
      <c r="VCD180" s="1"/>
      <c r="VCE180" s="1"/>
      <c r="VCF180" s="1"/>
      <c r="VCG180" s="1"/>
      <c r="VCH180" s="1"/>
      <c r="VCI180" s="1"/>
      <c r="VCJ180" s="1"/>
      <c r="VCK180" s="1"/>
      <c r="VCL180" s="1"/>
      <c r="VCM180" s="1"/>
      <c r="VCN180" s="1"/>
      <c r="VCO180" s="1"/>
      <c r="VCP180" s="1"/>
      <c r="VCQ180" s="1"/>
      <c r="VCR180" s="1"/>
      <c r="VCS180" s="1"/>
      <c r="VCT180" s="1"/>
      <c r="VCU180" s="1"/>
      <c r="VCV180" s="1"/>
      <c r="VCW180" s="1"/>
      <c r="VCX180" s="1"/>
      <c r="VCY180" s="1"/>
      <c r="VCZ180" s="1"/>
      <c r="VDA180" s="1"/>
      <c r="VDB180" s="1"/>
      <c r="VDC180" s="1"/>
      <c r="VDD180" s="1"/>
      <c r="VDE180" s="1"/>
      <c r="VDF180" s="1"/>
      <c r="VDG180" s="1"/>
      <c r="VDH180" s="1"/>
      <c r="VDI180" s="1"/>
      <c r="VDJ180" s="1"/>
      <c r="VDK180" s="1"/>
      <c r="VDL180" s="1"/>
      <c r="VDM180" s="1"/>
      <c r="VDN180" s="1"/>
      <c r="VDO180" s="1"/>
      <c r="VDP180" s="1"/>
      <c r="VDQ180" s="1"/>
      <c r="VDR180" s="1"/>
      <c r="VDS180" s="1"/>
      <c r="VDT180" s="1"/>
      <c r="VDU180" s="1"/>
      <c r="VDV180" s="1"/>
      <c r="VDW180" s="1"/>
      <c r="VDX180" s="1"/>
      <c r="VDY180" s="1"/>
      <c r="VDZ180" s="1"/>
      <c r="VEA180" s="1"/>
      <c r="VEB180" s="1"/>
      <c r="VEC180" s="1"/>
      <c r="VED180" s="1"/>
      <c r="VEE180" s="1"/>
      <c r="VEF180" s="1"/>
      <c r="VEG180" s="1"/>
      <c r="VEH180" s="1"/>
      <c r="VEI180" s="1"/>
      <c r="VEJ180" s="1"/>
      <c r="VEK180" s="1"/>
      <c r="VEL180" s="1"/>
      <c r="VEM180" s="1"/>
      <c r="VEN180" s="1"/>
      <c r="VEO180" s="1"/>
      <c r="VEP180" s="1"/>
      <c r="VEQ180" s="1"/>
      <c r="VER180" s="1"/>
      <c r="VES180" s="1"/>
      <c r="VET180" s="1"/>
      <c r="VEU180" s="1"/>
      <c r="VEV180" s="1"/>
      <c r="VEW180" s="1"/>
      <c r="VEX180" s="1"/>
      <c r="VEY180" s="1"/>
      <c r="VEZ180" s="1"/>
      <c r="VFA180" s="1"/>
      <c r="VFB180" s="1"/>
      <c r="VFC180" s="1"/>
      <c r="VFD180" s="1"/>
      <c r="VFE180" s="1"/>
      <c r="VFF180" s="1"/>
      <c r="VFG180" s="1"/>
      <c r="VFH180" s="1"/>
      <c r="VFI180" s="1"/>
      <c r="VFJ180" s="1"/>
      <c r="VFK180" s="1"/>
      <c r="VFL180" s="1"/>
      <c r="VFM180" s="1"/>
      <c r="VFN180" s="1"/>
      <c r="VFO180" s="1"/>
      <c r="VFP180" s="1"/>
      <c r="VFQ180" s="1"/>
      <c r="VFR180" s="1"/>
      <c r="VFS180" s="1"/>
      <c r="VFT180" s="1"/>
      <c r="VFU180" s="1"/>
      <c r="VFV180" s="1"/>
      <c r="VFW180" s="1"/>
      <c r="VFX180" s="1"/>
      <c r="VFY180" s="1"/>
      <c r="VFZ180" s="1"/>
      <c r="VGA180" s="1"/>
      <c r="VGB180" s="1"/>
      <c r="VGC180" s="1"/>
      <c r="VGD180" s="1"/>
      <c r="VGE180" s="1"/>
      <c r="VGF180" s="1"/>
      <c r="VGG180" s="1"/>
      <c r="VGH180" s="1"/>
      <c r="VGI180" s="1"/>
      <c r="VGJ180" s="1"/>
      <c r="VGK180" s="1"/>
      <c r="VGL180" s="1"/>
      <c r="VGM180" s="1"/>
      <c r="VGN180" s="1"/>
      <c r="VGO180" s="1"/>
      <c r="VGP180" s="1"/>
      <c r="VGQ180" s="1"/>
      <c r="VGR180" s="1"/>
      <c r="VGS180" s="1"/>
      <c r="VGT180" s="1"/>
      <c r="VGU180" s="1"/>
      <c r="VGV180" s="1"/>
      <c r="VGW180" s="1"/>
      <c r="VGX180" s="1"/>
      <c r="VGY180" s="1"/>
      <c r="VGZ180" s="1"/>
      <c r="VHA180" s="1"/>
      <c r="VHB180" s="1"/>
      <c r="VHC180" s="1"/>
      <c r="VHD180" s="1"/>
      <c r="VHE180" s="1"/>
      <c r="VHF180" s="1"/>
      <c r="VHG180" s="1"/>
      <c r="VHH180" s="1"/>
      <c r="VHI180" s="1"/>
      <c r="VHJ180" s="1"/>
      <c r="VHK180" s="1"/>
      <c r="VHL180" s="1"/>
      <c r="VHM180" s="1"/>
      <c r="VHN180" s="1"/>
      <c r="VHO180" s="1"/>
      <c r="VHP180" s="1"/>
      <c r="VHQ180" s="1"/>
      <c r="VHR180" s="1"/>
      <c r="VHS180" s="1"/>
      <c r="VHT180" s="1"/>
      <c r="VHU180" s="1"/>
      <c r="VHV180" s="1"/>
      <c r="VHW180" s="1"/>
      <c r="VHX180" s="1"/>
      <c r="VHY180" s="1"/>
      <c r="VHZ180" s="1"/>
      <c r="VIA180" s="1"/>
      <c r="VIB180" s="1"/>
      <c r="VIC180" s="1"/>
      <c r="VID180" s="1"/>
      <c r="VIE180" s="1"/>
      <c r="VIF180" s="1"/>
      <c r="VIG180" s="1"/>
      <c r="VIH180" s="1"/>
      <c r="VII180" s="1"/>
      <c r="VIJ180" s="1"/>
      <c r="VIK180" s="1"/>
      <c r="VIL180" s="1"/>
      <c r="VIM180" s="1"/>
      <c r="VIN180" s="1"/>
      <c r="VIO180" s="1"/>
      <c r="VIP180" s="1"/>
      <c r="VIQ180" s="1"/>
      <c r="VIR180" s="1"/>
      <c r="VIS180" s="1"/>
      <c r="VIT180" s="1"/>
      <c r="VIU180" s="1"/>
      <c r="VIV180" s="1"/>
      <c r="VIW180" s="1"/>
      <c r="VIX180" s="1"/>
      <c r="VIY180" s="1"/>
      <c r="VIZ180" s="1"/>
      <c r="VJA180" s="1"/>
      <c r="VJB180" s="1"/>
      <c r="VJC180" s="1"/>
      <c r="VJD180" s="1"/>
      <c r="VJE180" s="1"/>
      <c r="VJF180" s="1"/>
      <c r="VJG180" s="1"/>
      <c r="VJH180" s="1"/>
      <c r="VJI180" s="1"/>
      <c r="VJJ180" s="1"/>
      <c r="VJK180" s="1"/>
      <c r="VJL180" s="1"/>
      <c r="VJM180" s="1"/>
      <c r="VJN180" s="1"/>
      <c r="VJO180" s="1"/>
      <c r="VJP180" s="1"/>
      <c r="VJQ180" s="1"/>
      <c r="VJR180" s="1"/>
      <c r="VJS180" s="1"/>
      <c r="VJT180" s="1"/>
      <c r="VJU180" s="1"/>
      <c r="VJV180" s="1"/>
      <c r="VJW180" s="1"/>
      <c r="VJX180" s="1"/>
      <c r="VJY180" s="1"/>
      <c r="VJZ180" s="1"/>
      <c r="VKA180" s="1"/>
      <c r="VKB180" s="1"/>
      <c r="VKC180" s="1"/>
      <c r="VKD180" s="1"/>
      <c r="VKE180" s="1"/>
      <c r="VKF180" s="1"/>
      <c r="VKG180" s="1"/>
      <c r="VKH180" s="1"/>
      <c r="VKI180" s="1"/>
      <c r="VKJ180" s="1"/>
      <c r="VKK180" s="1"/>
      <c r="VKL180" s="1"/>
      <c r="VKM180" s="1"/>
      <c r="VKN180" s="1"/>
      <c r="VKO180" s="1"/>
      <c r="VKP180" s="1"/>
      <c r="VKQ180" s="1"/>
      <c r="VKR180" s="1"/>
      <c r="VKS180" s="1"/>
      <c r="VKT180" s="1"/>
      <c r="VKU180" s="1"/>
      <c r="VKV180" s="1"/>
      <c r="VKW180" s="1"/>
      <c r="VKX180" s="1"/>
      <c r="VKY180" s="1"/>
      <c r="VKZ180" s="1"/>
      <c r="VLA180" s="1"/>
      <c r="VLB180" s="1"/>
      <c r="VLC180" s="1"/>
      <c r="VLD180" s="1"/>
      <c r="VLE180" s="1"/>
      <c r="VLF180" s="1"/>
      <c r="VLG180" s="1"/>
      <c r="VLH180" s="1"/>
      <c r="VLI180" s="1"/>
      <c r="VLJ180" s="1"/>
      <c r="VLK180" s="1"/>
      <c r="VLL180" s="1"/>
      <c r="VLM180" s="1"/>
      <c r="VLN180" s="1"/>
      <c r="VLO180" s="1"/>
      <c r="VLP180" s="1"/>
      <c r="VLQ180" s="1"/>
      <c r="VLR180" s="1"/>
      <c r="VLS180" s="1"/>
      <c r="VLT180" s="1"/>
      <c r="VLU180" s="1"/>
      <c r="VLV180" s="1"/>
      <c r="VLW180" s="1"/>
      <c r="VLX180" s="1"/>
      <c r="VLY180" s="1"/>
      <c r="VLZ180" s="1"/>
      <c r="VMA180" s="1"/>
      <c r="VMB180" s="1"/>
      <c r="VMC180" s="1"/>
      <c r="VMD180" s="1"/>
      <c r="VME180" s="1"/>
      <c r="VMF180" s="1"/>
      <c r="VMG180" s="1"/>
      <c r="VMH180" s="1"/>
      <c r="VMI180" s="1"/>
      <c r="VMJ180" s="1"/>
      <c r="VMK180" s="1"/>
      <c r="VML180" s="1"/>
      <c r="VMM180" s="1"/>
      <c r="VMN180" s="1"/>
      <c r="VMO180" s="1"/>
      <c r="VMP180" s="1"/>
      <c r="VMQ180" s="1"/>
      <c r="VMR180" s="1"/>
      <c r="VMS180" s="1"/>
      <c r="VMT180" s="1"/>
      <c r="VMU180" s="1"/>
      <c r="VMV180" s="1"/>
      <c r="VMW180" s="1"/>
      <c r="VMX180" s="1"/>
      <c r="VMY180" s="1"/>
      <c r="VMZ180" s="1"/>
      <c r="VNA180" s="1"/>
      <c r="VNB180" s="1"/>
      <c r="VNC180" s="1"/>
      <c r="VND180" s="1"/>
      <c r="VNE180" s="1"/>
      <c r="VNF180" s="1"/>
      <c r="VNG180" s="1"/>
      <c r="VNH180" s="1"/>
      <c r="VNI180" s="1"/>
      <c r="VNJ180" s="1"/>
      <c r="VNK180" s="1"/>
      <c r="VNL180" s="1"/>
      <c r="VNM180" s="1"/>
      <c r="VNN180" s="1"/>
      <c r="VNO180" s="1"/>
      <c r="VNP180" s="1"/>
      <c r="VNQ180" s="1"/>
      <c r="VNR180" s="1"/>
      <c r="VNS180" s="1"/>
      <c r="VNT180" s="1"/>
      <c r="VNU180" s="1"/>
      <c r="VNV180" s="1"/>
      <c r="VNW180" s="1"/>
      <c r="VNX180" s="1"/>
      <c r="VNY180" s="1"/>
      <c r="VNZ180" s="1"/>
      <c r="VOA180" s="1"/>
      <c r="VOB180" s="1"/>
      <c r="VOC180" s="1"/>
      <c r="VOD180" s="1"/>
      <c r="VOE180" s="1"/>
      <c r="VOF180" s="1"/>
      <c r="VOG180" s="1"/>
      <c r="VOH180" s="1"/>
      <c r="VOI180" s="1"/>
      <c r="VOJ180" s="1"/>
      <c r="VOK180" s="1"/>
      <c r="VOL180" s="1"/>
      <c r="VOM180" s="1"/>
      <c r="VON180" s="1"/>
      <c r="VOO180" s="1"/>
      <c r="VOP180" s="1"/>
      <c r="VOQ180" s="1"/>
      <c r="VOR180" s="1"/>
      <c r="VOS180" s="1"/>
      <c r="VOT180" s="1"/>
      <c r="VOU180" s="1"/>
      <c r="VOV180" s="1"/>
      <c r="VOW180" s="1"/>
      <c r="VOX180" s="1"/>
      <c r="VOY180" s="1"/>
      <c r="VOZ180" s="1"/>
      <c r="VPA180" s="1"/>
      <c r="VPB180" s="1"/>
      <c r="VPC180" s="1"/>
      <c r="VPD180" s="1"/>
      <c r="VPE180" s="1"/>
      <c r="VPF180" s="1"/>
      <c r="VPG180" s="1"/>
      <c r="VPH180" s="1"/>
      <c r="VPI180" s="1"/>
      <c r="VPJ180" s="1"/>
      <c r="VPK180" s="1"/>
      <c r="VPL180" s="1"/>
      <c r="VPM180" s="1"/>
      <c r="VPN180" s="1"/>
      <c r="VPO180" s="1"/>
      <c r="VPP180" s="1"/>
      <c r="VPQ180" s="1"/>
      <c r="VPR180" s="1"/>
      <c r="VPS180" s="1"/>
      <c r="VPT180" s="1"/>
      <c r="VPU180" s="1"/>
      <c r="VPV180" s="1"/>
      <c r="VPW180" s="1"/>
      <c r="VPX180" s="1"/>
      <c r="VPY180" s="1"/>
      <c r="VPZ180" s="1"/>
      <c r="VQA180" s="1"/>
      <c r="VQB180" s="1"/>
      <c r="VQC180" s="1"/>
      <c r="VQD180" s="1"/>
      <c r="VQE180" s="1"/>
      <c r="VQF180" s="1"/>
      <c r="VQG180" s="1"/>
      <c r="VQH180" s="1"/>
      <c r="VQI180" s="1"/>
      <c r="VQJ180" s="1"/>
      <c r="VQK180" s="1"/>
      <c r="VQL180" s="1"/>
      <c r="VQM180" s="1"/>
      <c r="VQN180" s="1"/>
      <c r="VQO180" s="1"/>
      <c r="VQP180" s="1"/>
      <c r="VQQ180" s="1"/>
      <c r="VQR180" s="1"/>
      <c r="VQS180" s="1"/>
      <c r="VQT180" s="1"/>
      <c r="VQU180" s="1"/>
      <c r="VQV180" s="1"/>
      <c r="VQW180" s="1"/>
      <c r="VQX180" s="1"/>
      <c r="VQY180" s="1"/>
      <c r="VQZ180" s="1"/>
      <c r="VRA180" s="1"/>
      <c r="VRB180" s="1"/>
      <c r="VRC180" s="1"/>
      <c r="VRD180" s="1"/>
      <c r="VRE180" s="1"/>
      <c r="VRF180" s="1"/>
      <c r="VRG180" s="1"/>
      <c r="VRH180" s="1"/>
      <c r="VRI180" s="1"/>
      <c r="VRJ180" s="1"/>
      <c r="VRK180" s="1"/>
      <c r="VRL180" s="1"/>
      <c r="VRM180" s="1"/>
      <c r="VRN180" s="1"/>
      <c r="VRO180" s="1"/>
      <c r="VRP180" s="1"/>
      <c r="VRQ180" s="1"/>
      <c r="VRR180" s="1"/>
      <c r="VRS180" s="1"/>
      <c r="VRT180" s="1"/>
      <c r="VRU180" s="1"/>
      <c r="VRV180" s="1"/>
      <c r="VRW180" s="1"/>
      <c r="VRX180" s="1"/>
      <c r="VRY180" s="1"/>
      <c r="VRZ180" s="1"/>
      <c r="VSA180" s="1"/>
      <c r="VSB180" s="1"/>
      <c r="VSC180" s="1"/>
      <c r="VSD180" s="1"/>
      <c r="VSE180" s="1"/>
      <c r="VSF180" s="1"/>
      <c r="VSG180" s="1"/>
      <c r="VSH180" s="1"/>
      <c r="VSI180" s="1"/>
      <c r="VSJ180" s="1"/>
      <c r="VSK180" s="1"/>
      <c r="VSL180" s="1"/>
      <c r="VSM180" s="1"/>
      <c r="VSN180" s="1"/>
      <c r="VSO180" s="1"/>
      <c r="VSP180" s="1"/>
      <c r="VSQ180" s="1"/>
      <c r="VSR180" s="1"/>
      <c r="VSS180" s="1"/>
      <c r="VST180" s="1"/>
      <c r="VSU180" s="1"/>
      <c r="VSV180" s="1"/>
      <c r="VSW180" s="1"/>
      <c r="VSX180" s="1"/>
      <c r="VSY180" s="1"/>
      <c r="VSZ180" s="1"/>
      <c r="VTA180" s="1"/>
      <c r="VTB180" s="1"/>
      <c r="VTC180" s="1"/>
      <c r="VTD180" s="1"/>
      <c r="VTE180" s="1"/>
      <c r="VTF180" s="1"/>
      <c r="VTG180" s="1"/>
      <c r="VTH180" s="1"/>
      <c r="VTI180" s="1"/>
      <c r="VTJ180" s="1"/>
      <c r="VTK180" s="1"/>
      <c r="VTL180" s="1"/>
      <c r="VTM180" s="1"/>
      <c r="VTN180" s="1"/>
      <c r="VTO180" s="1"/>
      <c r="VTP180" s="1"/>
      <c r="VTQ180" s="1"/>
      <c r="VTR180" s="1"/>
      <c r="VTS180" s="1"/>
      <c r="VTT180" s="1"/>
      <c r="VTU180" s="1"/>
      <c r="VTV180" s="1"/>
      <c r="VTW180" s="1"/>
      <c r="VTX180" s="1"/>
      <c r="VTY180" s="1"/>
      <c r="VTZ180" s="1"/>
      <c r="VUA180" s="1"/>
      <c r="VUB180" s="1"/>
      <c r="VUC180" s="1"/>
      <c r="VUD180" s="1"/>
      <c r="VUE180" s="1"/>
      <c r="VUF180" s="1"/>
      <c r="VUG180" s="1"/>
      <c r="VUH180" s="1"/>
      <c r="VUI180" s="1"/>
      <c r="VUJ180" s="1"/>
      <c r="VUK180" s="1"/>
      <c r="VUL180" s="1"/>
      <c r="VUM180" s="1"/>
      <c r="VUN180" s="1"/>
      <c r="VUO180" s="1"/>
      <c r="VUP180" s="1"/>
      <c r="VUQ180" s="1"/>
      <c r="VUR180" s="1"/>
      <c r="VUS180" s="1"/>
      <c r="VUT180" s="1"/>
      <c r="VUU180" s="1"/>
      <c r="VUV180" s="1"/>
      <c r="VUW180" s="1"/>
      <c r="VUX180" s="1"/>
      <c r="VUY180" s="1"/>
      <c r="VUZ180" s="1"/>
      <c r="VVA180" s="1"/>
      <c r="VVB180" s="1"/>
      <c r="VVC180" s="1"/>
      <c r="VVD180" s="1"/>
      <c r="VVE180" s="1"/>
      <c r="VVF180" s="1"/>
      <c r="VVG180" s="1"/>
      <c r="VVH180" s="1"/>
      <c r="VVI180" s="1"/>
      <c r="VVJ180" s="1"/>
      <c r="VVK180" s="1"/>
      <c r="VVL180" s="1"/>
      <c r="VVM180" s="1"/>
      <c r="VVN180" s="1"/>
      <c r="VVO180" s="1"/>
      <c r="VVP180" s="1"/>
      <c r="VVQ180" s="1"/>
      <c r="VVR180" s="1"/>
      <c r="VVS180" s="1"/>
      <c r="VVT180" s="1"/>
      <c r="VVU180" s="1"/>
      <c r="VVV180" s="1"/>
      <c r="VVW180" s="1"/>
      <c r="VVX180" s="1"/>
      <c r="VVY180" s="1"/>
      <c r="VVZ180" s="1"/>
      <c r="VWA180" s="1"/>
      <c r="VWB180" s="1"/>
      <c r="VWC180" s="1"/>
      <c r="VWD180" s="1"/>
      <c r="VWE180" s="1"/>
      <c r="VWF180" s="1"/>
      <c r="VWG180" s="1"/>
      <c r="VWH180" s="1"/>
      <c r="VWI180" s="1"/>
      <c r="VWJ180" s="1"/>
      <c r="VWK180" s="1"/>
      <c r="VWL180" s="1"/>
      <c r="VWM180" s="1"/>
      <c r="VWN180" s="1"/>
      <c r="VWO180" s="1"/>
      <c r="VWP180" s="1"/>
      <c r="VWQ180" s="1"/>
      <c r="VWR180" s="1"/>
      <c r="VWS180" s="1"/>
      <c r="VWT180" s="1"/>
      <c r="VWU180" s="1"/>
      <c r="VWV180" s="1"/>
      <c r="VWW180" s="1"/>
      <c r="VWX180" s="1"/>
      <c r="VWY180" s="1"/>
      <c r="VWZ180" s="1"/>
      <c r="VXA180" s="1"/>
      <c r="VXB180" s="1"/>
      <c r="VXC180" s="1"/>
      <c r="VXD180" s="1"/>
      <c r="VXE180" s="1"/>
      <c r="VXF180" s="1"/>
      <c r="VXG180" s="1"/>
      <c r="VXH180" s="1"/>
      <c r="VXI180" s="1"/>
      <c r="VXJ180" s="1"/>
      <c r="VXK180" s="1"/>
      <c r="VXL180" s="1"/>
      <c r="VXM180" s="1"/>
      <c r="VXN180" s="1"/>
      <c r="VXO180" s="1"/>
      <c r="VXP180" s="1"/>
      <c r="VXQ180" s="1"/>
      <c r="VXR180" s="1"/>
      <c r="VXS180" s="1"/>
      <c r="VXT180" s="1"/>
      <c r="VXU180" s="1"/>
      <c r="VXV180" s="1"/>
      <c r="VXW180" s="1"/>
      <c r="VXX180" s="1"/>
      <c r="VXY180" s="1"/>
      <c r="VXZ180" s="1"/>
      <c r="VYA180" s="1"/>
      <c r="VYB180" s="1"/>
      <c r="VYC180" s="1"/>
      <c r="VYD180" s="1"/>
      <c r="VYE180" s="1"/>
      <c r="VYF180" s="1"/>
      <c r="VYG180" s="1"/>
      <c r="VYH180" s="1"/>
      <c r="VYI180" s="1"/>
      <c r="VYJ180" s="1"/>
      <c r="VYK180" s="1"/>
      <c r="VYL180" s="1"/>
      <c r="VYM180" s="1"/>
      <c r="VYN180" s="1"/>
      <c r="VYO180" s="1"/>
      <c r="VYP180" s="1"/>
      <c r="VYQ180" s="1"/>
      <c r="VYR180" s="1"/>
      <c r="VYS180" s="1"/>
      <c r="VYT180" s="1"/>
      <c r="VYU180" s="1"/>
      <c r="VYV180" s="1"/>
      <c r="VYW180" s="1"/>
      <c r="VYX180" s="1"/>
      <c r="VYY180" s="1"/>
      <c r="VYZ180" s="1"/>
      <c r="VZA180" s="1"/>
      <c r="VZB180" s="1"/>
      <c r="VZC180" s="1"/>
      <c r="VZD180" s="1"/>
      <c r="VZE180" s="1"/>
      <c r="VZF180" s="1"/>
      <c r="VZG180" s="1"/>
      <c r="VZH180" s="1"/>
      <c r="VZI180" s="1"/>
      <c r="VZJ180" s="1"/>
      <c r="VZK180" s="1"/>
      <c r="VZL180" s="1"/>
      <c r="VZM180" s="1"/>
      <c r="VZN180" s="1"/>
      <c r="VZO180" s="1"/>
      <c r="VZP180" s="1"/>
      <c r="VZQ180" s="1"/>
      <c r="VZR180" s="1"/>
      <c r="VZS180" s="1"/>
      <c r="VZT180" s="1"/>
      <c r="VZU180" s="1"/>
      <c r="VZV180" s="1"/>
      <c r="VZW180" s="1"/>
      <c r="VZX180" s="1"/>
      <c r="VZY180" s="1"/>
      <c r="VZZ180" s="1"/>
      <c r="WAA180" s="1"/>
      <c r="WAB180" s="1"/>
      <c r="WAC180" s="1"/>
      <c r="WAD180" s="1"/>
      <c r="WAE180" s="1"/>
      <c r="WAF180" s="1"/>
      <c r="WAG180" s="1"/>
      <c r="WAH180" s="1"/>
      <c r="WAI180" s="1"/>
      <c r="WAJ180" s="1"/>
      <c r="WAK180" s="1"/>
      <c r="WAL180" s="1"/>
      <c r="WAM180" s="1"/>
      <c r="WAN180" s="1"/>
      <c r="WAO180" s="1"/>
      <c r="WAP180" s="1"/>
      <c r="WAQ180" s="1"/>
      <c r="WAR180" s="1"/>
      <c r="WAS180" s="1"/>
      <c r="WAT180" s="1"/>
      <c r="WAU180" s="1"/>
      <c r="WAV180" s="1"/>
      <c r="WAW180" s="1"/>
      <c r="WAX180" s="1"/>
      <c r="WAY180" s="1"/>
      <c r="WAZ180" s="1"/>
      <c r="WBA180" s="1"/>
      <c r="WBB180" s="1"/>
      <c r="WBC180" s="1"/>
      <c r="WBD180" s="1"/>
      <c r="WBE180" s="1"/>
      <c r="WBF180" s="1"/>
      <c r="WBG180" s="1"/>
      <c r="WBH180" s="1"/>
      <c r="WBI180" s="1"/>
      <c r="WBJ180" s="1"/>
      <c r="WBK180" s="1"/>
      <c r="WBL180" s="1"/>
      <c r="WBM180" s="1"/>
      <c r="WBN180" s="1"/>
      <c r="WBO180" s="1"/>
      <c r="WBP180" s="1"/>
      <c r="WBQ180" s="1"/>
      <c r="WBR180" s="1"/>
      <c r="WBS180" s="1"/>
      <c r="WBT180" s="1"/>
      <c r="WBU180" s="1"/>
      <c r="WBV180" s="1"/>
      <c r="WBW180" s="1"/>
      <c r="WBX180" s="1"/>
      <c r="WBY180" s="1"/>
      <c r="WBZ180" s="1"/>
      <c r="WCA180" s="1"/>
      <c r="WCB180" s="1"/>
      <c r="WCC180" s="1"/>
      <c r="WCD180" s="1"/>
      <c r="WCE180" s="1"/>
      <c r="WCF180" s="1"/>
      <c r="WCG180" s="1"/>
      <c r="WCH180" s="1"/>
      <c r="WCI180" s="1"/>
      <c r="WCJ180" s="1"/>
      <c r="WCK180" s="1"/>
      <c r="WCL180" s="1"/>
      <c r="WCM180" s="1"/>
      <c r="WCN180" s="1"/>
      <c r="WCO180" s="1"/>
      <c r="WCP180" s="1"/>
      <c r="WCQ180" s="1"/>
      <c r="WCR180" s="1"/>
      <c r="WCS180" s="1"/>
      <c r="WCT180" s="1"/>
      <c r="WCU180" s="1"/>
      <c r="WCV180" s="1"/>
      <c r="WCW180" s="1"/>
      <c r="WCX180" s="1"/>
      <c r="WCY180" s="1"/>
      <c r="WCZ180" s="1"/>
      <c r="WDA180" s="1"/>
      <c r="WDB180" s="1"/>
      <c r="WDC180" s="1"/>
      <c r="WDD180" s="1"/>
      <c r="WDE180" s="1"/>
      <c r="WDF180" s="1"/>
      <c r="WDG180" s="1"/>
      <c r="WDH180" s="1"/>
      <c r="WDI180" s="1"/>
      <c r="WDJ180" s="1"/>
      <c r="WDK180" s="1"/>
      <c r="WDL180" s="1"/>
      <c r="WDM180" s="1"/>
      <c r="WDN180" s="1"/>
      <c r="WDO180" s="1"/>
      <c r="WDP180" s="1"/>
      <c r="WDQ180" s="1"/>
      <c r="WDR180" s="1"/>
      <c r="WDS180" s="1"/>
      <c r="WDT180" s="1"/>
      <c r="WDU180" s="1"/>
      <c r="WDV180" s="1"/>
      <c r="WDW180" s="1"/>
      <c r="WDX180" s="1"/>
      <c r="WDY180" s="1"/>
      <c r="WDZ180" s="1"/>
      <c r="WEA180" s="1"/>
      <c r="WEB180" s="1"/>
      <c r="WEC180" s="1"/>
      <c r="WED180" s="1"/>
      <c r="WEE180" s="1"/>
      <c r="WEF180" s="1"/>
      <c r="WEG180" s="1"/>
      <c r="WEH180" s="1"/>
      <c r="WEI180" s="1"/>
      <c r="WEJ180" s="1"/>
      <c r="WEK180" s="1"/>
      <c r="WEL180" s="1"/>
      <c r="WEM180" s="1"/>
      <c r="WEN180" s="1"/>
      <c r="WEO180" s="1"/>
      <c r="WEP180" s="1"/>
      <c r="WEQ180" s="1"/>
      <c r="WER180" s="1"/>
      <c r="WES180" s="1"/>
      <c r="WET180" s="1"/>
      <c r="WEU180" s="1"/>
      <c r="WEV180" s="1"/>
      <c r="WEW180" s="1"/>
      <c r="WEX180" s="1"/>
      <c r="WEY180" s="1"/>
      <c r="WEZ180" s="1"/>
      <c r="WFA180" s="1"/>
      <c r="WFB180" s="1"/>
      <c r="WFC180" s="1"/>
      <c r="WFD180" s="1"/>
      <c r="WFE180" s="1"/>
      <c r="WFF180" s="1"/>
      <c r="WFG180" s="1"/>
      <c r="WFH180" s="1"/>
      <c r="WFI180" s="1"/>
      <c r="WFJ180" s="1"/>
      <c r="WFK180" s="1"/>
      <c r="WFL180" s="1"/>
      <c r="WFM180" s="1"/>
      <c r="WFN180" s="1"/>
      <c r="WFO180" s="1"/>
      <c r="WFP180" s="1"/>
      <c r="WFQ180" s="1"/>
      <c r="WFR180" s="1"/>
      <c r="WFS180" s="1"/>
      <c r="WFT180" s="1"/>
      <c r="WFU180" s="1"/>
      <c r="WFV180" s="1"/>
      <c r="WFW180" s="1"/>
      <c r="WFX180" s="1"/>
      <c r="WFY180" s="1"/>
      <c r="WFZ180" s="1"/>
      <c r="WGA180" s="1"/>
      <c r="WGB180" s="1"/>
      <c r="WGC180" s="1"/>
      <c r="WGD180" s="1"/>
      <c r="WGE180" s="1"/>
      <c r="WGF180" s="1"/>
      <c r="WGG180" s="1"/>
      <c r="WGH180" s="1"/>
      <c r="WGI180" s="1"/>
      <c r="WGJ180" s="1"/>
      <c r="WGK180" s="1"/>
      <c r="WGL180" s="1"/>
      <c r="WGM180" s="1"/>
      <c r="WGN180" s="1"/>
      <c r="WGO180" s="1"/>
      <c r="WGP180" s="1"/>
      <c r="WGQ180" s="1"/>
      <c r="WGR180" s="1"/>
      <c r="WGS180" s="1"/>
      <c r="WGT180" s="1"/>
      <c r="WGU180" s="1"/>
      <c r="WGV180" s="1"/>
      <c r="WGW180" s="1"/>
      <c r="WGX180" s="1"/>
      <c r="WGY180" s="1"/>
      <c r="WGZ180" s="1"/>
      <c r="WHA180" s="1"/>
      <c r="WHB180" s="1"/>
      <c r="WHC180" s="1"/>
      <c r="WHD180" s="1"/>
      <c r="WHE180" s="1"/>
      <c r="WHF180" s="1"/>
      <c r="WHG180" s="1"/>
      <c r="WHH180" s="1"/>
      <c r="WHI180" s="1"/>
      <c r="WHJ180" s="1"/>
      <c r="WHK180" s="1"/>
      <c r="WHL180" s="1"/>
      <c r="WHM180" s="1"/>
      <c r="WHN180" s="1"/>
      <c r="WHO180" s="1"/>
      <c r="WHP180" s="1"/>
      <c r="WHQ180" s="1"/>
      <c r="WHR180" s="1"/>
      <c r="WHS180" s="1"/>
      <c r="WHT180" s="1"/>
      <c r="WHU180" s="1"/>
      <c r="WHV180" s="1"/>
      <c r="WHW180" s="1"/>
      <c r="WHX180" s="1"/>
      <c r="WHY180" s="1"/>
      <c r="WHZ180" s="1"/>
      <c r="WIA180" s="1"/>
      <c r="WIB180" s="1"/>
      <c r="WIC180" s="1"/>
      <c r="WID180" s="1"/>
      <c r="WIE180" s="1"/>
      <c r="WIF180" s="1"/>
      <c r="WIG180" s="1"/>
      <c r="WIH180" s="1"/>
      <c r="WII180" s="1"/>
      <c r="WIJ180" s="1"/>
      <c r="WIK180" s="1"/>
      <c r="WIL180" s="1"/>
      <c r="WIM180" s="1"/>
      <c r="WIN180" s="1"/>
      <c r="WIO180" s="1"/>
      <c r="WIP180" s="1"/>
      <c r="WIQ180" s="1"/>
      <c r="WIR180" s="1"/>
      <c r="WIS180" s="1"/>
      <c r="WIT180" s="1"/>
      <c r="WIU180" s="1"/>
      <c r="WIV180" s="1"/>
      <c r="WIW180" s="1"/>
      <c r="WIX180" s="1"/>
      <c r="WIY180" s="1"/>
      <c r="WIZ180" s="1"/>
      <c r="WJA180" s="1"/>
      <c r="WJB180" s="1"/>
      <c r="WJC180" s="1"/>
      <c r="WJD180" s="1"/>
      <c r="WJE180" s="1"/>
      <c r="WJF180" s="1"/>
      <c r="WJG180" s="1"/>
      <c r="WJH180" s="1"/>
      <c r="WJI180" s="1"/>
      <c r="WJJ180" s="1"/>
      <c r="WJK180" s="1"/>
      <c r="WJL180" s="1"/>
      <c r="WJM180" s="1"/>
      <c r="WJN180" s="1"/>
      <c r="WJO180" s="1"/>
      <c r="WJP180" s="1"/>
      <c r="WJQ180" s="1"/>
      <c r="WJR180" s="1"/>
      <c r="WJS180" s="1"/>
      <c r="WJT180" s="1"/>
      <c r="WJU180" s="1"/>
      <c r="WJV180" s="1"/>
      <c r="WJW180" s="1"/>
      <c r="WJX180" s="1"/>
      <c r="WJY180" s="1"/>
      <c r="WJZ180" s="1"/>
      <c r="WKA180" s="1"/>
      <c r="WKB180" s="1"/>
      <c r="WKC180" s="1"/>
      <c r="WKD180" s="1"/>
      <c r="WKE180" s="1"/>
      <c r="WKF180" s="1"/>
      <c r="WKG180" s="1"/>
      <c r="WKH180" s="1"/>
      <c r="WKI180" s="1"/>
      <c r="WKJ180" s="1"/>
      <c r="WKK180" s="1"/>
      <c r="WKL180" s="1"/>
      <c r="WKM180" s="1"/>
      <c r="WKN180" s="1"/>
      <c r="WKO180" s="1"/>
      <c r="WKP180" s="1"/>
      <c r="WKQ180" s="1"/>
      <c r="WKR180" s="1"/>
      <c r="WKS180" s="1"/>
      <c r="WKT180" s="1"/>
      <c r="WKU180" s="1"/>
      <c r="WKV180" s="1"/>
      <c r="WKW180" s="1"/>
      <c r="WKX180" s="1"/>
      <c r="WKY180" s="1"/>
      <c r="WKZ180" s="1"/>
      <c r="WLA180" s="1"/>
      <c r="WLB180" s="1"/>
      <c r="WLC180" s="1"/>
      <c r="WLD180" s="1"/>
      <c r="WLE180" s="1"/>
      <c r="WLF180" s="1"/>
      <c r="WLG180" s="1"/>
      <c r="WLH180" s="1"/>
      <c r="WLI180" s="1"/>
      <c r="WLJ180" s="1"/>
      <c r="WLK180" s="1"/>
      <c r="WLL180" s="1"/>
      <c r="WLM180" s="1"/>
      <c r="WLN180" s="1"/>
      <c r="WLO180" s="1"/>
      <c r="WLP180" s="1"/>
      <c r="WLQ180" s="1"/>
      <c r="WLR180" s="1"/>
      <c r="WLS180" s="1"/>
      <c r="WLT180" s="1"/>
      <c r="WLU180" s="1"/>
      <c r="WLV180" s="1"/>
      <c r="WLW180" s="1"/>
      <c r="WLX180" s="1"/>
      <c r="WLY180" s="1"/>
      <c r="WLZ180" s="1"/>
      <c r="WMA180" s="1"/>
      <c r="WMB180" s="1"/>
      <c r="WMC180" s="1"/>
      <c r="WMD180" s="1"/>
      <c r="WME180" s="1"/>
      <c r="WMF180" s="1"/>
      <c r="WMG180" s="1"/>
      <c r="WMH180" s="1"/>
      <c r="WMI180" s="1"/>
      <c r="WMJ180" s="1"/>
      <c r="WMK180" s="1"/>
      <c r="WML180" s="1"/>
      <c r="WMM180" s="1"/>
      <c r="WMN180" s="1"/>
      <c r="WMO180" s="1"/>
      <c r="WMP180" s="1"/>
      <c r="WMQ180" s="1"/>
      <c r="WMR180" s="1"/>
      <c r="WMS180" s="1"/>
      <c r="WMT180" s="1"/>
      <c r="WMU180" s="1"/>
      <c r="WMV180" s="1"/>
      <c r="WMW180" s="1"/>
      <c r="WMX180" s="1"/>
      <c r="WMY180" s="1"/>
      <c r="WMZ180" s="1"/>
      <c r="WNA180" s="1"/>
      <c r="WNB180" s="1"/>
      <c r="WNC180" s="1"/>
      <c r="WND180" s="1"/>
      <c r="WNE180" s="1"/>
      <c r="WNF180" s="1"/>
      <c r="WNG180" s="1"/>
      <c r="WNH180" s="1"/>
      <c r="WNI180" s="1"/>
      <c r="WNJ180" s="1"/>
      <c r="WNK180" s="1"/>
      <c r="WNL180" s="1"/>
      <c r="WNM180" s="1"/>
      <c r="WNN180" s="1"/>
      <c r="WNO180" s="1"/>
      <c r="WNP180" s="1"/>
      <c r="WNQ180" s="1"/>
      <c r="WNR180" s="1"/>
      <c r="WNS180" s="1"/>
      <c r="WNT180" s="1"/>
      <c r="WNU180" s="1"/>
      <c r="WNV180" s="1"/>
      <c r="WNW180" s="1"/>
      <c r="WNX180" s="1"/>
      <c r="WNY180" s="1"/>
      <c r="WNZ180" s="1"/>
      <c r="WOA180" s="1"/>
      <c r="WOB180" s="1"/>
      <c r="WOC180" s="1"/>
      <c r="WOD180" s="1"/>
      <c r="WOE180" s="1"/>
      <c r="WOF180" s="1"/>
      <c r="WOG180" s="1"/>
      <c r="WOH180" s="1"/>
      <c r="WOI180" s="1"/>
      <c r="WOJ180" s="1"/>
      <c r="WOK180" s="1"/>
      <c r="WOL180" s="1"/>
      <c r="WOM180" s="1"/>
      <c r="WON180" s="1"/>
      <c r="WOO180" s="1"/>
      <c r="WOP180" s="1"/>
      <c r="WOQ180" s="1"/>
      <c r="WOR180" s="1"/>
      <c r="WOS180" s="1"/>
      <c r="WOT180" s="1"/>
      <c r="WOU180" s="1"/>
      <c r="WOV180" s="1"/>
      <c r="WOW180" s="1"/>
      <c r="WOX180" s="1"/>
      <c r="WOY180" s="1"/>
      <c r="WOZ180" s="1"/>
      <c r="WPA180" s="1"/>
      <c r="WPB180" s="1"/>
      <c r="WPC180" s="1"/>
      <c r="WPD180" s="1"/>
      <c r="WPE180" s="1"/>
      <c r="WPF180" s="1"/>
      <c r="WPG180" s="1"/>
      <c r="WPH180" s="1"/>
      <c r="WPI180" s="1"/>
      <c r="WPJ180" s="1"/>
      <c r="WPK180" s="1"/>
      <c r="WPL180" s="1"/>
      <c r="WPM180" s="1"/>
      <c r="WPN180" s="1"/>
      <c r="WPO180" s="1"/>
      <c r="WPP180" s="1"/>
      <c r="WPQ180" s="1"/>
      <c r="WPR180" s="1"/>
      <c r="WPS180" s="1"/>
      <c r="WPT180" s="1"/>
      <c r="WPU180" s="1"/>
      <c r="WPV180" s="1"/>
      <c r="WPW180" s="1"/>
      <c r="WPX180" s="1"/>
      <c r="WPY180" s="1"/>
      <c r="WPZ180" s="1"/>
      <c r="WQA180" s="1"/>
      <c r="WQB180" s="1"/>
      <c r="WQC180" s="1"/>
      <c r="WQD180" s="1"/>
      <c r="WQE180" s="1"/>
      <c r="WQF180" s="1"/>
      <c r="WQG180" s="1"/>
      <c r="WQH180" s="1"/>
      <c r="WQI180" s="1"/>
      <c r="WQJ180" s="1"/>
      <c r="WQK180" s="1"/>
      <c r="WQL180" s="1"/>
      <c r="WQM180" s="1"/>
      <c r="WQN180" s="1"/>
      <c r="WQO180" s="1"/>
      <c r="WQP180" s="1"/>
      <c r="WQQ180" s="1"/>
      <c r="WQR180" s="1"/>
      <c r="WQS180" s="1"/>
      <c r="WQT180" s="1"/>
      <c r="WQU180" s="1"/>
      <c r="WQV180" s="1"/>
      <c r="WQW180" s="1"/>
      <c r="WQX180" s="1"/>
      <c r="WQY180" s="1"/>
      <c r="WQZ180" s="1"/>
      <c r="WRA180" s="1"/>
      <c r="WRB180" s="1"/>
      <c r="WRC180" s="1"/>
      <c r="WRD180" s="1"/>
      <c r="WRE180" s="1"/>
      <c r="WRF180" s="1"/>
      <c r="WRG180" s="1"/>
      <c r="WRH180" s="1"/>
      <c r="WRI180" s="1"/>
      <c r="WRJ180" s="1"/>
      <c r="WRK180" s="1"/>
      <c r="WRL180" s="1"/>
      <c r="WRM180" s="1"/>
      <c r="WRN180" s="1"/>
      <c r="WRO180" s="1"/>
      <c r="WRP180" s="1"/>
      <c r="WRQ180" s="1"/>
      <c r="WRR180" s="1"/>
      <c r="WRS180" s="1"/>
      <c r="WRT180" s="1"/>
      <c r="WRU180" s="1"/>
      <c r="WRV180" s="1"/>
      <c r="WRW180" s="1"/>
      <c r="WRX180" s="1"/>
      <c r="WRY180" s="1"/>
      <c r="WRZ180" s="1"/>
      <c r="WSA180" s="1"/>
      <c r="WSB180" s="1"/>
      <c r="WSC180" s="1"/>
      <c r="WSD180" s="1"/>
      <c r="WSE180" s="1"/>
      <c r="WSF180" s="1"/>
      <c r="WSG180" s="1"/>
      <c r="WSH180" s="1"/>
      <c r="WSI180" s="1"/>
      <c r="WSJ180" s="1"/>
      <c r="WSK180" s="1"/>
      <c r="WSL180" s="1"/>
      <c r="WSM180" s="1"/>
      <c r="WSN180" s="1"/>
      <c r="WSO180" s="1"/>
      <c r="WSP180" s="1"/>
      <c r="WSQ180" s="1"/>
      <c r="WSR180" s="1"/>
      <c r="WSS180" s="1"/>
      <c r="WST180" s="1"/>
      <c r="WSU180" s="1"/>
      <c r="WSV180" s="1"/>
      <c r="WSW180" s="1"/>
      <c r="WSX180" s="1"/>
      <c r="WSY180" s="1"/>
      <c r="WSZ180" s="1"/>
      <c r="WTA180" s="1"/>
      <c r="WTB180" s="1"/>
      <c r="WTC180" s="1"/>
      <c r="WTD180" s="1"/>
      <c r="WTE180" s="1"/>
      <c r="WTF180" s="1"/>
      <c r="WTG180" s="1"/>
      <c r="WTH180" s="1"/>
      <c r="WTI180" s="1"/>
      <c r="WTJ180" s="1"/>
      <c r="WTK180" s="1"/>
      <c r="WTL180" s="1"/>
      <c r="WTM180" s="1"/>
      <c r="WTN180" s="1"/>
      <c r="WTO180" s="1"/>
      <c r="WTP180" s="1"/>
      <c r="WTQ180" s="1"/>
      <c r="WTR180" s="1"/>
      <c r="WTS180" s="1"/>
      <c r="WTT180" s="1"/>
      <c r="WTU180" s="1"/>
      <c r="WTV180" s="1"/>
      <c r="WTW180" s="1"/>
      <c r="WTX180" s="1"/>
      <c r="WTY180" s="1"/>
      <c r="WTZ180" s="1"/>
      <c r="WUA180" s="1"/>
      <c r="WUB180" s="1"/>
      <c r="WUC180" s="1"/>
      <c r="WUD180" s="1"/>
      <c r="WUE180" s="1"/>
      <c r="WUF180" s="1"/>
      <c r="WUG180" s="1"/>
      <c r="WUH180" s="1"/>
      <c r="WUI180" s="1"/>
      <c r="WUJ180" s="1"/>
      <c r="WUK180" s="1"/>
      <c r="WUL180" s="1"/>
      <c r="WUM180" s="1"/>
      <c r="WUN180" s="1"/>
      <c r="WUO180" s="1"/>
      <c r="WUP180" s="1"/>
      <c r="WUQ180" s="1"/>
      <c r="WUR180" s="1"/>
      <c r="WUS180" s="1"/>
      <c r="WUT180" s="1"/>
      <c r="WUU180" s="1"/>
      <c r="WUV180" s="1"/>
      <c r="WUW180" s="1"/>
      <c r="WUX180" s="1"/>
      <c r="WUY180" s="1"/>
      <c r="WUZ180" s="1"/>
      <c r="WVA180" s="1"/>
      <c r="WVB180" s="1"/>
      <c r="WVC180" s="1"/>
      <c r="WVD180" s="1"/>
      <c r="WVE180" s="1"/>
      <c r="WVF180" s="1"/>
      <c r="WVG180" s="1"/>
      <c r="WVH180" s="1"/>
      <c r="WVI180" s="1"/>
      <c r="WVJ180" s="1"/>
      <c r="WVK180" s="1"/>
      <c r="WVL180" s="1"/>
      <c r="WVM180" s="1"/>
      <c r="WVN180" s="1"/>
      <c r="WVO180" s="1"/>
      <c r="WVP180" s="1"/>
      <c r="WVQ180" s="1"/>
      <c r="WVR180" s="1"/>
      <c r="WVS180" s="1"/>
      <c r="WVT180" s="1"/>
      <c r="WVU180" s="1"/>
      <c r="WVV180" s="1"/>
      <c r="WVW180" s="1"/>
      <c r="WVX180" s="1"/>
      <c r="WVY180" s="1"/>
      <c r="WVZ180" s="1"/>
      <c r="WWA180" s="1"/>
      <c r="WWB180" s="1"/>
      <c r="WWC180" s="1"/>
    </row>
    <row r="181" spans="2:16149" hidden="1" x14ac:dyDescent="0.2">
      <c r="B181" s="444" t="s">
        <v>32</v>
      </c>
      <c r="C181" s="461">
        <f t="shared" si="55"/>
        <v>0</v>
      </c>
      <c r="D181" s="468">
        <f t="shared" si="52"/>
        <v>0</v>
      </c>
      <c r="E181" s="461">
        <f t="shared" si="52"/>
        <v>0</v>
      </c>
      <c r="F181" s="468">
        <f t="shared" si="52"/>
        <v>0</v>
      </c>
      <c r="G181" s="461">
        <f t="shared" si="52"/>
        <v>0</v>
      </c>
      <c r="H181" s="468">
        <f t="shared" si="52"/>
        <v>0</v>
      </c>
      <c r="I181" s="461">
        <f t="shared" si="52"/>
        <v>0</v>
      </c>
      <c r="J181" s="468">
        <f t="shared" si="52"/>
        <v>0</v>
      </c>
      <c r="K181" s="461">
        <f t="shared" si="52"/>
        <v>0</v>
      </c>
      <c r="L181" s="468">
        <f t="shared" si="52"/>
        <v>0</v>
      </c>
      <c r="M181" s="461">
        <f t="shared" si="52"/>
        <v>0</v>
      </c>
      <c r="N181" s="468">
        <f t="shared" si="52"/>
        <v>0</v>
      </c>
      <c r="O181" s="461">
        <f t="shared" si="52"/>
        <v>0</v>
      </c>
      <c r="P181" s="468">
        <f t="shared" si="52"/>
        <v>0</v>
      </c>
      <c r="Q181" s="275"/>
      <c r="R181" s="482"/>
      <c r="S181" s="482"/>
      <c r="T181" s="484">
        <f t="shared" si="53"/>
        <v>0</v>
      </c>
      <c r="U181" s="477">
        <f t="shared" si="53"/>
        <v>0</v>
      </c>
      <c r="V181" s="14"/>
      <c r="W181" s="461">
        <f t="shared" si="54"/>
        <v>0</v>
      </c>
      <c r="X181" s="450">
        <f t="shared" si="54"/>
        <v>0</v>
      </c>
      <c r="Y181" s="457">
        <f t="shared" si="54"/>
        <v>0</v>
      </c>
    </row>
    <row r="182" spans="2:16149" hidden="1" x14ac:dyDescent="0.2">
      <c r="B182" s="443" t="s">
        <v>33</v>
      </c>
      <c r="C182" s="461">
        <f t="shared" si="55"/>
        <v>0</v>
      </c>
      <c r="D182" s="468">
        <f t="shared" si="52"/>
        <v>0</v>
      </c>
      <c r="E182" s="461">
        <f t="shared" si="52"/>
        <v>0</v>
      </c>
      <c r="F182" s="468">
        <f t="shared" si="52"/>
        <v>0</v>
      </c>
      <c r="G182" s="461">
        <f t="shared" si="52"/>
        <v>0</v>
      </c>
      <c r="H182" s="468">
        <f t="shared" si="52"/>
        <v>0</v>
      </c>
      <c r="I182" s="461">
        <f t="shared" si="52"/>
        <v>0</v>
      </c>
      <c r="J182" s="468">
        <f t="shared" si="52"/>
        <v>0</v>
      </c>
      <c r="K182" s="461">
        <f t="shared" si="52"/>
        <v>0</v>
      </c>
      <c r="L182" s="468">
        <f t="shared" si="52"/>
        <v>0</v>
      </c>
      <c r="M182" s="461">
        <f t="shared" si="52"/>
        <v>0</v>
      </c>
      <c r="N182" s="468">
        <f t="shared" si="52"/>
        <v>0</v>
      </c>
      <c r="O182" s="461">
        <f t="shared" si="52"/>
        <v>0</v>
      </c>
      <c r="P182" s="468">
        <f t="shared" si="52"/>
        <v>0</v>
      </c>
      <c r="Q182" s="275"/>
      <c r="R182" s="482"/>
      <c r="S182" s="482"/>
      <c r="T182" s="484">
        <f t="shared" si="53"/>
        <v>0</v>
      </c>
      <c r="U182" s="477">
        <f t="shared" si="53"/>
        <v>0</v>
      </c>
      <c r="V182" s="14"/>
      <c r="W182" s="461">
        <f t="shared" si="54"/>
        <v>0</v>
      </c>
      <c r="X182" s="450">
        <f t="shared" si="54"/>
        <v>0</v>
      </c>
      <c r="Y182" s="457">
        <f t="shared" si="54"/>
        <v>0</v>
      </c>
    </row>
    <row r="183" spans="2:16149" hidden="1" x14ac:dyDescent="0.2">
      <c r="B183" s="445" t="s">
        <v>34</v>
      </c>
      <c r="C183" s="461">
        <f t="shared" si="55"/>
        <v>0</v>
      </c>
      <c r="D183" s="468">
        <f t="shared" si="52"/>
        <v>0</v>
      </c>
      <c r="E183" s="461">
        <f t="shared" si="52"/>
        <v>0</v>
      </c>
      <c r="F183" s="468">
        <f t="shared" si="52"/>
        <v>0</v>
      </c>
      <c r="G183" s="461">
        <f t="shared" si="52"/>
        <v>0</v>
      </c>
      <c r="H183" s="468">
        <f t="shared" si="52"/>
        <v>0</v>
      </c>
      <c r="I183" s="461">
        <f t="shared" si="52"/>
        <v>0</v>
      </c>
      <c r="J183" s="468">
        <f t="shared" si="52"/>
        <v>0</v>
      </c>
      <c r="K183" s="461">
        <f t="shared" si="52"/>
        <v>0</v>
      </c>
      <c r="L183" s="468">
        <f t="shared" si="52"/>
        <v>0</v>
      </c>
      <c r="M183" s="461">
        <f t="shared" si="52"/>
        <v>0</v>
      </c>
      <c r="N183" s="468">
        <f t="shared" si="52"/>
        <v>0</v>
      </c>
      <c r="O183" s="461">
        <f t="shared" si="52"/>
        <v>0</v>
      </c>
      <c r="P183" s="468">
        <f t="shared" si="52"/>
        <v>0</v>
      </c>
      <c r="Q183" s="275"/>
      <c r="R183" s="482"/>
      <c r="S183" s="482"/>
      <c r="T183" s="484">
        <f t="shared" si="53"/>
        <v>0</v>
      </c>
      <c r="U183" s="477">
        <f t="shared" si="53"/>
        <v>0</v>
      </c>
      <c r="V183" s="14"/>
      <c r="W183" s="461">
        <f t="shared" si="54"/>
        <v>0</v>
      </c>
      <c r="X183" s="450">
        <f t="shared" si="54"/>
        <v>0</v>
      </c>
      <c r="Y183" s="457">
        <f t="shared" si="54"/>
        <v>0</v>
      </c>
    </row>
    <row r="184" spans="2:16149" hidden="1" x14ac:dyDescent="0.2">
      <c r="B184" s="443" t="s">
        <v>35</v>
      </c>
      <c r="C184" s="463">
        <f t="shared" si="55"/>
        <v>0</v>
      </c>
      <c r="D184" s="470">
        <f t="shared" si="52"/>
        <v>0</v>
      </c>
      <c r="E184" s="463">
        <f t="shared" si="52"/>
        <v>0</v>
      </c>
      <c r="F184" s="470">
        <f t="shared" si="52"/>
        <v>0</v>
      </c>
      <c r="G184" s="463">
        <f t="shared" si="52"/>
        <v>0</v>
      </c>
      <c r="H184" s="470">
        <f t="shared" si="52"/>
        <v>0</v>
      </c>
      <c r="I184" s="463">
        <f t="shared" si="52"/>
        <v>0</v>
      </c>
      <c r="J184" s="470">
        <f t="shared" si="52"/>
        <v>0</v>
      </c>
      <c r="K184" s="463">
        <f t="shared" si="52"/>
        <v>0</v>
      </c>
      <c r="L184" s="470">
        <f t="shared" si="52"/>
        <v>0</v>
      </c>
      <c r="M184" s="463">
        <f t="shared" si="52"/>
        <v>0</v>
      </c>
      <c r="N184" s="470">
        <f t="shared" si="52"/>
        <v>0</v>
      </c>
      <c r="O184" s="463">
        <f t="shared" si="52"/>
        <v>0</v>
      </c>
      <c r="P184" s="470">
        <f t="shared" si="52"/>
        <v>0</v>
      </c>
      <c r="Q184" s="275"/>
      <c r="R184" s="482"/>
      <c r="S184" s="482"/>
      <c r="T184" s="486">
        <f t="shared" si="53"/>
        <v>0</v>
      </c>
      <c r="U184" s="479">
        <f t="shared" si="53"/>
        <v>0</v>
      </c>
      <c r="V184" s="14"/>
      <c r="W184" s="463">
        <f t="shared" si="54"/>
        <v>0</v>
      </c>
      <c r="X184" s="454">
        <f t="shared" si="54"/>
        <v>0</v>
      </c>
      <c r="Y184" s="459">
        <f t="shared" si="54"/>
        <v>0</v>
      </c>
    </row>
    <row r="185" spans="2:16149" hidden="1" x14ac:dyDescent="0.2">
      <c r="B185" s="443" t="s">
        <v>36</v>
      </c>
      <c r="C185" s="461">
        <f t="shared" si="55"/>
        <v>0</v>
      </c>
      <c r="D185" s="468">
        <f t="shared" si="52"/>
        <v>0</v>
      </c>
      <c r="E185" s="461">
        <f t="shared" si="52"/>
        <v>0</v>
      </c>
      <c r="F185" s="468">
        <f t="shared" si="52"/>
        <v>0</v>
      </c>
      <c r="G185" s="461">
        <f t="shared" si="52"/>
        <v>0</v>
      </c>
      <c r="H185" s="468">
        <f t="shared" si="52"/>
        <v>0</v>
      </c>
      <c r="I185" s="461">
        <f t="shared" si="52"/>
        <v>0</v>
      </c>
      <c r="J185" s="468">
        <f t="shared" si="52"/>
        <v>0</v>
      </c>
      <c r="K185" s="461">
        <f t="shared" si="52"/>
        <v>0</v>
      </c>
      <c r="L185" s="468">
        <f t="shared" si="52"/>
        <v>0</v>
      </c>
      <c r="M185" s="461">
        <f t="shared" si="52"/>
        <v>0</v>
      </c>
      <c r="N185" s="468">
        <f t="shared" si="52"/>
        <v>0</v>
      </c>
      <c r="O185" s="461">
        <f t="shared" si="52"/>
        <v>0</v>
      </c>
      <c r="P185" s="468">
        <f t="shared" si="52"/>
        <v>0</v>
      </c>
      <c r="Q185" s="275"/>
      <c r="R185" s="482"/>
      <c r="S185" s="482"/>
      <c r="T185" s="484">
        <f t="shared" si="53"/>
        <v>0</v>
      </c>
      <c r="U185" s="477">
        <f t="shared" si="53"/>
        <v>0</v>
      </c>
      <c r="V185" s="14"/>
      <c r="W185" s="461">
        <f t="shared" si="54"/>
        <v>0</v>
      </c>
      <c r="X185" s="450">
        <f t="shared" si="54"/>
        <v>0</v>
      </c>
      <c r="Y185" s="457">
        <f t="shared" si="54"/>
        <v>0</v>
      </c>
    </row>
    <row r="186" spans="2:16149" hidden="1" x14ac:dyDescent="0.2">
      <c r="B186" s="443" t="s">
        <v>37</v>
      </c>
      <c r="C186" s="462">
        <f t="shared" si="55"/>
        <v>0</v>
      </c>
      <c r="D186" s="469">
        <f t="shared" si="52"/>
        <v>0</v>
      </c>
      <c r="E186" s="462">
        <f t="shared" si="52"/>
        <v>0</v>
      </c>
      <c r="F186" s="469">
        <f t="shared" si="52"/>
        <v>0</v>
      </c>
      <c r="G186" s="462">
        <f t="shared" si="52"/>
        <v>0</v>
      </c>
      <c r="H186" s="469">
        <f t="shared" si="52"/>
        <v>0</v>
      </c>
      <c r="I186" s="462">
        <f t="shared" si="52"/>
        <v>0</v>
      </c>
      <c r="J186" s="469">
        <f t="shared" si="52"/>
        <v>0</v>
      </c>
      <c r="K186" s="462">
        <f t="shared" si="52"/>
        <v>0</v>
      </c>
      <c r="L186" s="469">
        <f t="shared" si="52"/>
        <v>0</v>
      </c>
      <c r="M186" s="462">
        <f t="shared" si="52"/>
        <v>0</v>
      </c>
      <c r="N186" s="469">
        <f t="shared" si="52"/>
        <v>0</v>
      </c>
      <c r="O186" s="462">
        <f t="shared" si="52"/>
        <v>0</v>
      </c>
      <c r="P186" s="469">
        <f t="shared" si="52"/>
        <v>0</v>
      </c>
      <c r="Q186" s="275"/>
      <c r="R186" s="482"/>
      <c r="S186" s="482"/>
      <c r="T186" s="485">
        <f t="shared" si="53"/>
        <v>0</v>
      </c>
      <c r="U186" s="478">
        <f t="shared" si="53"/>
        <v>0</v>
      </c>
      <c r="V186" s="14"/>
      <c r="W186" s="462">
        <f t="shared" si="54"/>
        <v>0</v>
      </c>
      <c r="X186" s="452">
        <f t="shared" si="54"/>
        <v>0</v>
      </c>
      <c r="Y186" s="458">
        <f t="shared" si="54"/>
        <v>0</v>
      </c>
    </row>
    <row r="187" spans="2:16149" hidden="1" x14ac:dyDescent="0.2">
      <c r="B187" s="444" t="s">
        <v>38</v>
      </c>
      <c r="C187" s="461">
        <f t="shared" si="55"/>
        <v>0</v>
      </c>
      <c r="D187" s="468">
        <f t="shared" si="52"/>
        <v>0</v>
      </c>
      <c r="E187" s="461">
        <f t="shared" si="52"/>
        <v>0</v>
      </c>
      <c r="F187" s="468">
        <f t="shared" si="52"/>
        <v>0</v>
      </c>
      <c r="G187" s="461">
        <f t="shared" si="52"/>
        <v>0</v>
      </c>
      <c r="H187" s="468">
        <f t="shared" si="52"/>
        <v>0</v>
      </c>
      <c r="I187" s="461">
        <f t="shared" si="52"/>
        <v>0</v>
      </c>
      <c r="J187" s="468">
        <f t="shared" si="52"/>
        <v>0</v>
      </c>
      <c r="K187" s="461">
        <f t="shared" si="52"/>
        <v>0</v>
      </c>
      <c r="L187" s="468">
        <f t="shared" si="52"/>
        <v>0</v>
      </c>
      <c r="M187" s="461">
        <f t="shared" si="52"/>
        <v>0</v>
      </c>
      <c r="N187" s="468">
        <f t="shared" si="52"/>
        <v>0</v>
      </c>
      <c r="O187" s="461">
        <f t="shared" si="52"/>
        <v>0</v>
      </c>
      <c r="P187" s="468">
        <f t="shared" si="52"/>
        <v>0</v>
      </c>
      <c r="Q187" s="275"/>
      <c r="R187" s="482"/>
      <c r="S187" s="482"/>
      <c r="T187" s="484">
        <f t="shared" si="53"/>
        <v>0</v>
      </c>
      <c r="U187" s="477">
        <f t="shared" si="53"/>
        <v>0</v>
      </c>
      <c r="V187" s="14"/>
      <c r="W187" s="461">
        <f t="shared" si="54"/>
        <v>0</v>
      </c>
      <c r="X187" s="450">
        <f t="shared" si="54"/>
        <v>0</v>
      </c>
      <c r="Y187" s="457">
        <f t="shared" si="54"/>
        <v>0</v>
      </c>
    </row>
    <row r="188" spans="2:16149" hidden="1" x14ac:dyDescent="0.2">
      <c r="B188" s="443" t="s">
        <v>39</v>
      </c>
      <c r="C188" s="461">
        <f t="shared" si="55"/>
        <v>0</v>
      </c>
      <c r="D188" s="468">
        <f t="shared" si="52"/>
        <v>0</v>
      </c>
      <c r="E188" s="461">
        <f t="shared" si="52"/>
        <v>0</v>
      </c>
      <c r="F188" s="468">
        <f t="shared" si="52"/>
        <v>0</v>
      </c>
      <c r="G188" s="461">
        <f t="shared" si="52"/>
        <v>0</v>
      </c>
      <c r="H188" s="468">
        <f t="shared" si="52"/>
        <v>0</v>
      </c>
      <c r="I188" s="461">
        <f t="shared" si="52"/>
        <v>0</v>
      </c>
      <c r="J188" s="468">
        <f t="shared" si="52"/>
        <v>0</v>
      </c>
      <c r="K188" s="461">
        <f t="shared" si="52"/>
        <v>0</v>
      </c>
      <c r="L188" s="468">
        <f t="shared" si="52"/>
        <v>0</v>
      </c>
      <c r="M188" s="461">
        <f t="shared" si="52"/>
        <v>0</v>
      </c>
      <c r="N188" s="468">
        <f t="shared" si="52"/>
        <v>0</v>
      </c>
      <c r="O188" s="461">
        <f t="shared" si="52"/>
        <v>0</v>
      </c>
      <c r="P188" s="468">
        <f t="shared" si="52"/>
        <v>0</v>
      </c>
      <c r="Q188" s="275"/>
      <c r="R188" s="482"/>
      <c r="S188" s="482"/>
      <c r="T188" s="484">
        <f t="shared" si="53"/>
        <v>0</v>
      </c>
      <c r="U188" s="477">
        <f t="shared" si="53"/>
        <v>0</v>
      </c>
      <c r="V188" s="14"/>
      <c r="W188" s="461">
        <f t="shared" si="54"/>
        <v>0</v>
      </c>
      <c r="X188" s="450">
        <f t="shared" si="54"/>
        <v>0</v>
      </c>
      <c r="Y188" s="457">
        <f t="shared" si="54"/>
        <v>0</v>
      </c>
    </row>
    <row r="189" spans="2:16149" ht="13.5" hidden="1" thickBot="1" x14ac:dyDescent="0.25">
      <c r="B189" s="446" t="s">
        <v>40</v>
      </c>
      <c r="C189" s="464">
        <f t="shared" si="55"/>
        <v>0</v>
      </c>
      <c r="D189" s="471">
        <f t="shared" si="52"/>
        <v>0</v>
      </c>
      <c r="E189" s="464">
        <f t="shared" si="52"/>
        <v>0</v>
      </c>
      <c r="F189" s="471">
        <f t="shared" si="52"/>
        <v>0</v>
      </c>
      <c r="G189" s="464">
        <f t="shared" si="52"/>
        <v>0</v>
      </c>
      <c r="H189" s="471">
        <f t="shared" si="52"/>
        <v>0</v>
      </c>
      <c r="I189" s="464">
        <f t="shared" si="52"/>
        <v>0</v>
      </c>
      <c r="J189" s="471">
        <f t="shared" si="52"/>
        <v>0</v>
      </c>
      <c r="K189" s="464">
        <f t="shared" si="52"/>
        <v>0</v>
      </c>
      <c r="L189" s="471">
        <f t="shared" si="52"/>
        <v>0</v>
      </c>
      <c r="M189" s="464">
        <f t="shared" si="52"/>
        <v>0</v>
      </c>
      <c r="N189" s="471">
        <f t="shared" si="52"/>
        <v>0</v>
      </c>
      <c r="O189" s="464">
        <f t="shared" si="52"/>
        <v>0</v>
      </c>
      <c r="P189" s="471">
        <f t="shared" si="52"/>
        <v>0</v>
      </c>
      <c r="Q189" s="275"/>
      <c r="R189" s="482"/>
      <c r="S189" s="482"/>
      <c r="T189" s="487">
        <f t="shared" si="53"/>
        <v>0</v>
      </c>
      <c r="U189" s="481">
        <f t="shared" si="53"/>
        <v>0</v>
      </c>
      <c r="V189" s="14"/>
      <c r="W189" s="464">
        <f t="shared" si="54"/>
        <v>0</v>
      </c>
      <c r="X189" s="465">
        <f t="shared" si="54"/>
        <v>0</v>
      </c>
      <c r="Y189" s="460">
        <f t="shared" si="54"/>
        <v>0</v>
      </c>
    </row>
    <row r="190" spans="2:16149" hidden="1" x14ac:dyDescent="0.2"/>
  </sheetData>
  <mergeCells count="85">
    <mergeCell ref="C163:D163"/>
    <mergeCell ref="E163:F163"/>
    <mergeCell ref="G163:H163"/>
    <mergeCell ref="I163:J163"/>
    <mergeCell ref="K163:L163"/>
    <mergeCell ref="M163:N163"/>
    <mergeCell ref="O103:P103"/>
    <mergeCell ref="Q103:R103"/>
    <mergeCell ref="S103:T103"/>
    <mergeCell ref="W103:Y103"/>
    <mergeCell ref="M133:N133"/>
    <mergeCell ref="O163:P163"/>
    <mergeCell ref="T163:U163"/>
    <mergeCell ref="V163:V164"/>
    <mergeCell ref="W163:Y163"/>
    <mergeCell ref="O133:P133"/>
    <mergeCell ref="Q133:R133"/>
    <mergeCell ref="T133:U133"/>
    <mergeCell ref="W133:Y133"/>
    <mergeCell ref="M103:N103"/>
    <mergeCell ref="C133:D133"/>
    <mergeCell ref="E133:F133"/>
    <mergeCell ref="G133:H133"/>
    <mergeCell ref="I133:J133"/>
    <mergeCell ref="K133:L133"/>
    <mergeCell ref="C103:D103"/>
    <mergeCell ref="E103:F103"/>
    <mergeCell ref="G103:H103"/>
    <mergeCell ref="I103:J103"/>
    <mergeCell ref="K103:L103"/>
    <mergeCell ref="W43:Y43"/>
    <mergeCell ref="C73:D73"/>
    <mergeCell ref="E73:F73"/>
    <mergeCell ref="G73:H73"/>
    <mergeCell ref="I73:J73"/>
    <mergeCell ref="K73:L73"/>
    <mergeCell ref="M73:N73"/>
    <mergeCell ref="O73:P73"/>
    <mergeCell ref="Q73:R73"/>
    <mergeCell ref="T73:U73"/>
    <mergeCell ref="V73:V74"/>
    <mergeCell ref="W73:Y73"/>
    <mergeCell ref="T39:V39"/>
    <mergeCell ref="T40:V40"/>
    <mergeCell ref="J41:K41"/>
    <mergeCell ref="T41:V41"/>
    <mergeCell ref="C43:D43"/>
    <mergeCell ref="E43:F43"/>
    <mergeCell ref="G43:H43"/>
    <mergeCell ref="I43:J43"/>
    <mergeCell ref="K43:L43"/>
    <mergeCell ref="M43:N43"/>
    <mergeCell ref="O43:P43"/>
    <mergeCell ref="R43:U43"/>
    <mergeCell ref="T38:V38"/>
    <mergeCell ref="T20:V20"/>
    <mergeCell ref="T24:Y24"/>
    <mergeCell ref="T25:V25"/>
    <mergeCell ref="T26:V26"/>
    <mergeCell ref="T27:V27"/>
    <mergeCell ref="T28:V28"/>
    <mergeCell ref="T29:V29"/>
    <mergeCell ref="T30:V30"/>
    <mergeCell ref="T35:Y35"/>
    <mergeCell ref="T36:V36"/>
    <mergeCell ref="T37:V37"/>
    <mergeCell ref="T19:V19"/>
    <mergeCell ref="T6:Y6"/>
    <mergeCell ref="T7:V7"/>
    <mergeCell ref="T8:V8"/>
    <mergeCell ref="T9:V9"/>
    <mergeCell ref="T10:V10"/>
    <mergeCell ref="T11:V11"/>
    <mergeCell ref="T12:V12"/>
    <mergeCell ref="T14:Y15"/>
    <mergeCell ref="T16:V16"/>
    <mergeCell ref="T17:V17"/>
    <mergeCell ref="T18:V18"/>
    <mergeCell ref="B2:M2"/>
    <mergeCell ref="N2:O2"/>
    <mergeCell ref="C6:E6"/>
    <mergeCell ref="F6:H6"/>
    <mergeCell ref="I6:K6"/>
    <mergeCell ref="L6:N6"/>
    <mergeCell ref="O6:Q6"/>
  </mergeCells>
  <conditionalFormatting sqref="C8:Q21 C165:Y177 C75:Y87 C45:Y57 C135:Y147 C105:Y117">
    <cfRule type="expression" dxfId="33" priority="17">
      <formula>IF(C8=0,1,0)</formula>
    </cfRule>
  </conditionalFormatting>
  <conditionalFormatting sqref="E8:E19 H8:H19 K8:K19 N8:N19 C20:P21 Q8:Q21 Y45:Y57 Y75:Y87 Y105:Y117 Y135:Y147 Y165:Y177 C177:X177 C117:X117 C57:X57 C147:X147 C87:X87">
    <cfRule type="expression" dxfId="32" priority="16">
      <formula>IF(C8=0,1,0)</formula>
    </cfRule>
  </conditionalFormatting>
  <conditionalFormatting sqref="Q58:Q69 V58:V69">
    <cfRule type="expression" dxfId="31" priority="14">
      <formula>IF(Q58=0,1,0)</formula>
    </cfRule>
  </conditionalFormatting>
  <conditionalFormatting sqref="Q58:Q69 V58:V69">
    <cfRule type="expression" dxfId="30" priority="15">
      <formula>IF(Q58=0,1,0)</formula>
    </cfRule>
  </conditionalFormatting>
  <conditionalFormatting sqref="Q178:Q189 V178:V189">
    <cfRule type="expression" dxfId="29" priority="10">
      <formula>IF(Q178=0,1,0)</formula>
    </cfRule>
  </conditionalFormatting>
  <conditionalFormatting sqref="V148:V159">
    <cfRule type="expression" dxfId="28" priority="13">
      <formula>IF(V148=0,1,0)</formula>
    </cfRule>
  </conditionalFormatting>
  <conditionalFormatting sqref="V148:V159">
    <cfRule type="expression" dxfId="27" priority="12">
      <formula>IF(V148=0,1,0)</formula>
    </cfRule>
  </conditionalFormatting>
  <conditionalFormatting sqref="Q178:Q189 V178:V189">
    <cfRule type="expression" dxfId="26" priority="11">
      <formula>IF(Q178=0,1,0)</formula>
    </cfRule>
  </conditionalFormatting>
  <conditionalFormatting sqref="R20">
    <cfRule type="expression" dxfId="25" priority="9">
      <formula>IF(R20=0,1,0)</formula>
    </cfRule>
  </conditionalFormatting>
  <conditionalFormatting sqref="R20">
    <cfRule type="expression" dxfId="24" priority="8">
      <formula>IF(R20=0,1,0)</formula>
    </cfRule>
  </conditionalFormatting>
  <conditionalFormatting sqref="W39:X39 W41:X41 Y36:Y41">
    <cfRule type="expression" dxfId="23" priority="4">
      <formula>IF(W36=0,1,0)</formula>
    </cfRule>
  </conditionalFormatting>
  <conditionalFormatting sqref="W36:Y41">
    <cfRule type="expression" dxfId="22" priority="5">
      <formula>IF(W36=0,1,0)</formula>
    </cfRule>
  </conditionalFormatting>
  <conditionalFormatting sqref="W30:X30 Y26:Y30">
    <cfRule type="expression" dxfId="21" priority="2">
      <formula>IF(W26=0,1,0)</formula>
    </cfRule>
  </conditionalFormatting>
  <conditionalFormatting sqref="W26:Y30">
    <cfRule type="expression" dxfId="20" priority="3">
      <formula>IF(W26=0,1,0)</formula>
    </cfRule>
  </conditionalFormatting>
  <conditionalFormatting sqref="W8:Y12">
    <cfRule type="expression" dxfId="19" priority="7">
      <formula>IF(W8=0,1,0)</formula>
    </cfRule>
  </conditionalFormatting>
  <conditionalFormatting sqref="W12:X12 Y8:Y12 Y16:Y19 Y21">
    <cfRule type="expression" dxfId="18" priority="6">
      <formula>IF(W8=0,1,0)</formula>
    </cfRule>
  </conditionalFormatting>
  <conditionalFormatting sqref="Y20">
    <cfRule type="expression" dxfId="17" priority="1">
      <formula>IF(Y20=0,1,0)</formula>
    </cfRule>
  </conditionalFormatting>
  <pageMargins left="0.25" right="0.25" top="0.75" bottom="0.75" header="0.3" footer="0.3"/>
  <pageSetup paperSize="8" scale="43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WC190"/>
  <sheetViews>
    <sheetView zoomScale="50" zoomScaleNormal="50" zoomScalePageLayoutView="50" workbookViewId="0">
      <pane xSplit="2" topLeftCell="C1" activePane="topRight" state="frozen"/>
      <selection pane="topRight" activeCell="R44" sqref="R44"/>
    </sheetView>
  </sheetViews>
  <sheetFormatPr defaultColWidth="0" defaultRowHeight="12.75" x14ac:dyDescent="0.2"/>
  <cols>
    <col min="1" max="1" width="2.85546875" style="1" customWidth="1"/>
    <col min="2" max="2" width="23.28515625" style="1" customWidth="1"/>
    <col min="3" max="20" width="13.7109375" style="1" customWidth="1"/>
    <col min="21" max="21" width="13.7109375" style="10" customWidth="1"/>
    <col min="22" max="22" width="3.140625" style="10" customWidth="1"/>
    <col min="23" max="25" width="13.7109375" style="1" customWidth="1"/>
    <col min="26" max="26" width="2.7109375" style="1" customWidth="1"/>
    <col min="27" max="27" width="11.7109375" style="1" bestFit="1" customWidth="1"/>
    <col min="28" max="250" width="8.85546875" style="1" hidden="1"/>
    <col min="251" max="251" width="23.28515625" style="1" hidden="1"/>
    <col min="252" max="252" width="12.28515625" style="1" hidden="1"/>
    <col min="253" max="253" width="10.28515625" style="1" hidden="1"/>
    <col min="254" max="254" width="10" style="1" hidden="1"/>
    <col min="255" max="255" width="11.42578125" style="1" hidden="1"/>
    <col min="256" max="256" width="10.7109375" style="1" hidden="1"/>
    <col min="257" max="257" width="10.28515625" style="1" hidden="1"/>
    <col min="258" max="258" width="9.7109375" style="1" hidden="1"/>
    <col min="259" max="259" width="10.7109375" style="1" hidden="1"/>
    <col min="260" max="261" width="9.7109375" style="1" hidden="1"/>
    <col min="262" max="262" width="10.7109375" style="1" hidden="1"/>
    <col min="263" max="263" width="12.42578125" style="1" hidden="1"/>
    <col min="264" max="264" width="12" style="1" hidden="1"/>
    <col min="265" max="265" width="8.85546875" style="1" hidden="1"/>
    <col min="266" max="266" width="11.28515625" style="1" hidden="1"/>
    <col min="267" max="267" width="10.7109375" style="1" hidden="1"/>
    <col min="268" max="268" width="9.42578125" style="1" hidden="1"/>
    <col min="269" max="269" width="12.7109375" style="1" hidden="1"/>
    <col min="270" max="270" width="10.140625" style="1" hidden="1"/>
    <col min="271" max="272" width="11.7109375" style="1" hidden="1"/>
    <col min="273" max="273" width="2.7109375" style="1" hidden="1"/>
    <col min="274" max="275" width="11.7109375" style="1" hidden="1"/>
    <col min="276" max="276" width="10.7109375" style="1" hidden="1"/>
    <col min="277" max="277" width="11.28515625" style="1" hidden="1"/>
    <col min="278" max="506" width="8.85546875" style="1" hidden="1"/>
    <col min="507" max="507" width="23.28515625" style="1" hidden="1"/>
    <col min="508" max="508" width="12.28515625" style="1" hidden="1"/>
    <col min="509" max="509" width="10.28515625" style="1" hidden="1"/>
    <col min="510" max="510" width="10" style="1" hidden="1"/>
    <col min="511" max="511" width="11.42578125" style="1" hidden="1"/>
    <col min="512" max="512" width="10.7109375" style="1" hidden="1"/>
    <col min="513" max="513" width="10.28515625" style="1" hidden="1"/>
    <col min="514" max="514" width="9.7109375" style="1" hidden="1"/>
    <col min="515" max="515" width="10.7109375" style="1" hidden="1"/>
    <col min="516" max="517" width="9.7109375" style="1" hidden="1"/>
    <col min="518" max="518" width="10.7109375" style="1" hidden="1"/>
    <col min="519" max="519" width="12.42578125" style="1" hidden="1"/>
    <col min="520" max="520" width="12" style="1" hidden="1"/>
    <col min="521" max="521" width="8.85546875" style="1" hidden="1"/>
    <col min="522" max="522" width="11.28515625" style="1" hidden="1"/>
    <col min="523" max="523" width="10.7109375" style="1" hidden="1"/>
    <col min="524" max="524" width="9.42578125" style="1" hidden="1"/>
    <col min="525" max="525" width="12.7109375" style="1" hidden="1"/>
    <col min="526" max="526" width="10.140625" style="1" hidden="1"/>
    <col min="527" max="528" width="11.7109375" style="1" hidden="1"/>
    <col min="529" max="529" width="2.7109375" style="1" hidden="1"/>
    <col min="530" max="531" width="11.7109375" style="1" hidden="1"/>
    <col min="532" max="532" width="10.7109375" style="1" hidden="1"/>
    <col min="533" max="533" width="11.28515625" style="1" hidden="1"/>
    <col min="534" max="762" width="8.85546875" style="1" hidden="1"/>
    <col min="763" max="763" width="23.28515625" style="1" hidden="1"/>
    <col min="764" max="764" width="12.28515625" style="1" hidden="1"/>
    <col min="765" max="765" width="10.28515625" style="1" hidden="1"/>
    <col min="766" max="766" width="10" style="1" hidden="1"/>
    <col min="767" max="767" width="11.42578125" style="1" hidden="1"/>
    <col min="768" max="768" width="10.7109375" style="1" hidden="1"/>
    <col min="769" max="769" width="10.28515625" style="1" hidden="1"/>
    <col min="770" max="770" width="9.7109375" style="1" hidden="1"/>
    <col min="771" max="771" width="10.7109375" style="1" hidden="1"/>
    <col min="772" max="773" width="9.7109375" style="1" hidden="1"/>
    <col min="774" max="774" width="10.7109375" style="1" hidden="1"/>
    <col min="775" max="775" width="12.42578125" style="1" hidden="1"/>
    <col min="776" max="776" width="12" style="1" hidden="1"/>
    <col min="777" max="777" width="8.85546875" style="1" hidden="1"/>
    <col min="778" max="778" width="11.28515625" style="1" hidden="1"/>
    <col min="779" max="779" width="10.7109375" style="1" hidden="1"/>
    <col min="780" max="780" width="9.42578125" style="1" hidden="1"/>
    <col min="781" max="781" width="12.7109375" style="1" hidden="1"/>
    <col min="782" max="782" width="10.140625" style="1" hidden="1"/>
    <col min="783" max="784" width="11.7109375" style="1" hidden="1"/>
    <col min="785" max="785" width="2.7109375" style="1" hidden="1"/>
    <col min="786" max="787" width="11.7109375" style="1" hidden="1"/>
    <col min="788" max="788" width="10.7109375" style="1" hidden="1"/>
    <col min="789" max="789" width="11.28515625" style="1" hidden="1"/>
    <col min="790" max="1018" width="8.85546875" style="1" hidden="1"/>
    <col min="1019" max="1019" width="23.28515625" style="1" hidden="1"/>
    <col min="1020" max="1020" width="12.28515625" style="1" hidden="1"/>
    <col min="1021" max="1021" width="10.28515625" style="1" hidden="1"/>
    <col min="1022" max="1022" width="10" style="1" hidden="1"/>
    <col min="1023" max="1023" width="11.42578125" style="1" hidden="1"/>
    <col min="1024" max="1024" width="10.7109375" style="1" hidden="1"/>
    <col min="1025" max="1025" width="10.28515625" style="1" hidden="1"/>
    <col min="1026" max="1026" width="9.7109375" style="1" hidden="1"/>
    <col min="1027" max="1027" width="10.7109375" style="1" hidden="1"/>
    <col min="1028" max="1029" width="9.7109375" style="1" hidden="1"/>
    <col min="1030" max="1030" width="10.7109375" style="1" hidden="1"/>
    <col min="1031" max="1031" width="12.42578125" style="1" hidden="1"/>
    <col min="1032" max="1032" width="12" style="1" hidden="1"/>
    <col min="1033" max="1033" width="8.85546875" style="1" hidden="1"/>
    <col min="1034" max="1034" width="11.28515625" style="1" hidden="1"/>
    <col min="1035" max="1035" width="10.7109375" style="1" hidden="1"/>
    <col min="1036" max="1036" width="9.42578125" style="1" hidden="1"/>
    <col min="1037" max="1037" width="12.7109375" style="1" hidden="1"/>
    <col min="1038" max="1038" width="10.140625" style="1" hidden="1"/>
    <col min="1039" max="1040" width="11.7109375" style="1" hidden="1"/>
    <col min="1041" max="1041" width="2.7109375" style="1" hidden="1"/>
    <col min="1042" max="1043" width="11.7109375" style="1" hidden="1"/>
    <col min="1044" max="1044" width="10.7109375" style="1" hidden="1"/>
    <col min="1045" max="1045" width="11.28515625" style="1" hidden="1"/>
    <col min="1046" max="1274" width="8.85546875" style="1" hidden="1"/>
    <col min="1275" max="1275" width="23.28515625" style="1" hidden="1"/>
    <col min="1276" max="1276" width="12.28515625" style="1" hidden="1"/>
    <col min="1277" max="1277" width="10.28515625" style="1" hidden="1"/>
    <col min="1278" max="1278" width="10" style="1" hidden="1"/>
    <col min="1279" max="1279" width="11.42578125" style="1" hidden="1"/>
    <col min="1280" max="1280" width="10.7109375" style="1" hidden="1"/>
    <col min="1281" max="1281" width="10.28515625" style="1" hidden="1"/>
    <col min="1282" max="1282" width="9.7109375" style="1" hidden="1"/>
    <col min="1283" max="1283" width="10.7109375" style="1" hidden="1"/>
    <col min="1284" max="1285" width="9.7109375" style="1" hidden="1"/>
    <col min="1286" max="1286" width="10.7109375" style="1" hidden="1"/>
    <col min="1287" max="1287" width="12.42578125" style="1" hidden="1"/>
    <col min="1288" max="1288" width="12" style="1" hidden="1"/>
    <col min="1289" max="1289" width="8.85546875" style="1" hidden="1"/>
    <col min="1290" max="1290" width="11.28515625" style="1" hidden="1"/>
    <col min="1291" max="1291" width="10.7109375" style="1" hidden="1"/>
    <col min="1292" max="1292" width="9.42578125" style="1" hidden="1"/>
    <col min="1293" max="1293" width="12.7109375" style="1" hidden="1"/>
    <col min="1294" max="1294" width="10.140625" style="1" hidden="1"/>
    <col min="1295" max="1296" width="11.7109375" style="1" hidden="1"/>
    <col min="1297" max="1297" width="2.7109375" style="1" hidden="1"/>
    <col min="1298" max="1299" width="11.7109375" style="1" hidden="1"/>
    <col min="1300" max="1300" width="10.7109375" style="1" hidden="1"/>
    <col min="1301" max="1301" width="11.28515625" style="1" hidden="1"/>
    <col min="1302" max="1530" width="8.85546875" style="1" hidden="1"/>
    <col min="1531" max="1531" width="23.28515625" style="1" hidden="1"/>
    <col min="1532" max="1532" width="12.28515625" style="1" hidden="1"/>
    <col min="1533" max="1533" width="10.28515625" style="1" hidden="1"/>
    <col min="1534" max="1534" width="10" style="1" hidden="1"/>
    <col min="1535" max="1535" width="11.42578125" style="1" hidden="1"/>
    <col min="1536" max="1536" width="10.7109375" style="1" hidden="1"/>
    <col min="1537" max="1537" width="10.28515625" style="1" hidden="1"/>
    <col min="1538" max="1538" width="9.7109375" style="1" hidden="1"/>
    <col min="1539" max="1539" width="10.7109375" style="1" hidden="1"/>
    <col min="1540" max="1541" width="9.7109375" style="1" hidden="1"/>
    <col min="1542" max="1542" width="10.7109375" style="1" hidden="1"/>
    <col min="1543" max="1543" width="12.42578125" style="1" hidden="1"/>
    <col min="1544" max="1544" width="12" style="1" hidden="1"/>
    <col min="1545" max="1545" width="8.85546875" style="1" hidden="1"/>
    <col min="1546" max="1546" width="11.28515625" style="1" hidden="1"/>
    <col min="1547" max="1547" width="10.7109375" style="1" hidden="1"/>
    <col min="1548" max="1548" width="9.42578125" style="1" hidden="1"/>
    <col min="1549" max="1549" width="12.7109375" style="1" hidden="1"/>
    <col min="1550" max="1550" width="10.140625" style="1" hidden="1"/>
    <col min="1551" max="1552" width="11.7109375" style="1" hidden="1"/>
    <col min="1553" max="1553" width="2.7109375" style="1" hidden="1"/>
    <col min="1554" max="1555" width="11.7109375" style="1" hidden="1"/>
    <col min="1556" max="1556" width="10.7109375" style="1" hidden="1"/>
    <col min="1557" max="1557" width="11.28515625" style="1" hidden="1"/>
    <col min="1558" max="1786" width="8.85546875" style="1" hidden="1"/>
    <col min="1787" max="1787" width="23.28515625" style="1" hidden="1"/>
    <col min="1788" max="1788" width="12.28515625" style="1" hidden="1"/>
    <col min="1789" max="1789" width="10.28515625" style="1" hidden="1"/>
    <col min="1790" max="1790" width="10" style="1" hidden="1"/>
    <col min="1791" max="1791" width="11.42578125" style="1" hidden="1"/>
    <col min="1792" max="1792" width="10.7109375" style="1" hidden="1"/>
    <col min="1793" max="1793" width="10.28515625" style="1" hidden="1"/>
    <col min="1794" max="1794" width="9.7109375" style="1" hidden="1"/>
    <col min="1795" max="1795" width="10.7109375" style="1" hidden="1"/>
    <col min="1796" max="1797" width="9.7109375" style="1" hidden="1"/>
    <col min="1798" max="1798" width="10.7109375" style="1" hidden="1"/>
    <col min="1799" max="1799" width="12.42578125" style="1" hidden="1"/>
    <col min="1800" max="1800" width="12" style="1" hidden="1"/>
    <col min="1801" max="1801" width="8.85546875" style="1" hidden="1"/>
    <col min="1802" max="1802" width="11.28515625" style="1" hidden="1"/>
    <col min="1803" max="1803" width="10.7109375" style="1" hidden="1"/>
    <col min="1804" max="1804" width="9.42578125" style="1" hidden="1"/>
    <col min="1805" max="1805" width="12.7109375" style="1" hidden="1"/>
    <col min="1806" max="1806" width="10.140625" style="1" hidden="1"/>
    <col min="1807" max="1808" width="11.7109375" style="1" hidden="1"/>
    <col min="1809" max="1809" width="2.7109375" style="1" hidden="1"/>
    <col min="1810" max="1811" width="11.7109375" style="1" hidden="1"/>
    <col min="1812" max="1812" width="10.7109375" style="1" hidden="1"/>
    <col min="1813" max="1813" width="11.28515625" style="1" hidden="1"/>
    <col min="1814" max="2042" width="8.85546875" style="1" hidden="1"/>
    <col min="2043" max="2043" width="23.28515625" style="1" hidden="1"/>
    <col min="2044" max="2044" width="12.28515625" style="1" hidden="1"/>
    <col min="2045" max="2045" width="10.28515625" style="1" hidden="1"/>
    <col min="2046" max="2046" width="10" style="1" hidden="1"/>
    <col min="2047" max="2047" width="11.42578125" style="1" hidden="1"/>
    <col min="2048" max="2048" width="10.7109375" style="1" hidden="1"/>
    <col min="2049" max="2049" width="10.28515625" style="1" hidden="1"/>
    <col min="2050" max="2050" width="9.7109375" style="1" hidden="1"/>
    <col min="2051" max="2051" width="10.7109375" style="1" hidden="1"/>
    <col min="2052" max="2053" width="9.7109375" style="1" hidden="1"/>
    <col min="2054" max="2054" width="10.7109375" style="1" hidden="1"/>
    <col min="2055" max="2055" width="12.42578125" style="1" hidden="1"/>
    <col min="2056" max="2056" width="12" style="1" hidden="1"/>
    <col min="2057" max="2057" width="8.85546875" style="1" hidden="1"/>
    <col min="2058" max="2058" width="11.28515625" style="1" hidden="1"/>
    <col min="2059" max="2059" width="10.7109375" style="1" hidden="1"/>
    <col min="2060" max="2060" width="9.42578125" style="1" hidden="1"/>
    <col min="2061" max="2061" width="12.7109375" style="1" hidden="1"/>
    <col min="2062" max="2062" width="10.140625" style="1" hidden="1"/>
    <col min="2063" max="2064" width="11.7109375" style="1" hidden="1"/>
    <col min="2065" max="2065" width="2.7109375" style="1" hidden="1"/>
    <col min="2066" max="2067" width="11.7109375" style="1" hidden="1"/>
    <col min="2068" max="2068" width="10.7109375" style="1" hidden="1"/>
    <col min="2069" max="2069" width="11.28515625" style="1" hidden="1"/>
    <col min="2070" max="2298" width="8.85546875" style="1" hidden="1"/>
    <col min="2299" max="2299" width="23.28515625" style="1" hidden="1"/>
    <col min="2300" max="2300" width="12.28515625" style="1" hidden="1"/>
    <col min="2301" max="2301" width="10.28515625" style="1" hidden="1"/>
    <col min="2302" max="2302" width="10" style="1" hidden="1"/>
    <col min="2303" max="2303" width="11.42578125" style="1" hidden="1"/>
    <col min="2304" max="2304" width="10.7109375" style="1" hidden="1"/>
    <col min="2305" max="2305" width="10.28515625" style="1" hidden="1"/>
    <col min="2306" max="2306" width="9.7109375" style="1" hidden="1"/>
    <col min="2307" max="2307" width="10.7109375" style="1" hidden="1"/>
    <col min="2308" max="2309" width="9.7109375" style="1" hidden="1"/>
    <col min="2310" max="2310" width="10.7109375" style="1" hidden="1"/>
    <col min="2311" max="2311" width="12.42578125" style="1" hidden="1"/>
    <col min="2312" max="2312" width="12" style="1" hidden="1"/>
    <col min="2313" max="2313" width="8.85546875" style="1" hidden="1"/>
    <col min="2314" max="2314" width="11.28515625" style="1" hidden="1"/>
    <col min="2315" max="2315" width="10.7109375" style="1" hidden="1"/>
    <col min="2316" max="2316" width="9.42578125" style="1" hidden="1"/>
    <col min="2317" max="2317" width="12.7109375" style="1" hidden="1"/>
    <col min="2318" max="2318" width="10.140625" style="1" hidden="1"/>
    <col min="2319" max="2320" width="11.7109375" style="1" hidden="1"/>
    <col min="2321" max="2321" width="2.7109375" style="1" hidden="1"/>
    <col min="2322" max="2323" width="11.7109375" style="1" hidden="1"/>
    <col min="2324" max="2324" width="10.7109375" style="1" hidden="1"/>
    <col min="2325" max="2325" width="11.28515625" style="1" hidden="1"/>
    <col min="2326" max="2554" width="8.85546875" style="1" hidden="1"/>
    <col min="2555" max="2555" width="23.28515625" style="1" hidden="1"/>
    <col min="2556" max="2556" width="12.28515625" style="1" hidden="1"/>
    <col min="2557" max="2557" width="10.28515625" style="1" hidden="1"/>
    <col min="2558" max="2558" width="10" style="1" hidden="1"/>
    <col min="2559" max="2559" width="11.42578125" style="1" hidden="1"/>
    <col min="2560" max="2560" width="10.7109375" style="1" hidden="1"/>
    <col min="2561" max="2561" width="10.28515625" style="1" hidden="1"/>
    <col min="2562" max="2562" width="9.7109375" style="1" hidden="1"/>
    <col min="2563" max="2563" width="10.7109375" style="1" hidden="1"/>
    <col min="2564" max="2565" width="9.7109375" style="1" hidden="1"/>
    <col min="2566" max="2566" width="10.7109375" style="1" hidden="1"/>
    <col min="2567" max="2567" width="12.42578125" style="1" hidden="1"/>
    <col min="2568" max="2568" width="12" style="1" hidden="1"/>
    <col min="2569" max="2569" width="8.85546875" style="1" hidden="1"/>
    <col min="2570" max="2570" width="11.28515625" style="1" hidden="1"/>
    <col min="2571" max="2571" width="10.7109375" style="1" hidden="1"/>
    <col min="2572" max="2572" width="9.42578125" style="1" hidden="1"/>
    <col min="2573" max="2573" width="12.7109375" style="1" hidden="1"/>
    <col min="2574" max="2574" width="10.140625" style="1" hidden="1"/>
    <col min="2575" max="2576" width="11.7109375" style="1" hidden="1"/>
    <col min="2577" max="2577" width="2.7109375" style="1" hidden="1"/>
    <col min="2578" max="2579" width="11.7109375" style="1" hidden="1"/>
    <col min="2580" max="2580" width="10.7109375" style="1" hidden="1"/>
    <col min="2581" max="2581" width="11.28515625" style="1" hidden="1"/>
    <col min="2582" max="2810" width="8.85546875" style="1" hidden="1"/>
    <col min="2811" max="2811" width="23.28515625" style="1" hidden="1"/>
    <col min="2812" max="2812" width="12.28515625" style="1" hidden="1"/>
    <col min="2813" max="2813" width="10.28515625" style="1" hidden="1"/>
    <col min="2814" max="2814" width="10" style="1" hidden="1"/>
    <col min="2815" max="2815" width="11.42578125" style="1" hidden="1"/>
    <col min="2816" max="2816" width="10.7109375" style="1" hidden="1"/>
    <col min="2817" max="2817" width="10.28515625" style="1" hidden="1"/>
    <col min="2818" max="2818" width="9.7109375" style="1" hidden="1"/>
    <col min="2819" max="2819" width="10.7109375" style="1" hidden="1"/>
    <col min="2820" max="2821" width="9.7109375" style="1" hidden="1"/>
    <col min="2822" max="2822" width="10.7109375" style="1" hidden="1"/>
    <col min="2823" max="2823" width="12.42578125" style="1" hidden="1"/>
    <col min="2824" max="2824" width="12" style="1" hidden="1"/>
    <col min="2825" max="2825" width="8.85546875" style="1" hidden="1"/>
    <col min="2826" max="2826" width="11.28515625" style="1" hidden="1"/>
    <col min="2827" max="2827" width="10.7109375" style="1" hidden="1"/>
    <col min="2828" max="2828" width="9.42578125" style="1" hidden="1"/>
    <col min="2829" max="2829" width="12.7109375" style="1" hidden="1"/>
    <col min="2830" max="2830" width="10.140625" style="1" hidden="1"/>
    <col min="2831" max="2832" width="11.7109375" style="1" hidden="1"/>
    <col min="2833" max="2833" width="2.7109375" style="1" hidden="1"/>
    <col min="2834" max="2835" width="11.7109375" style="1" hidden="1"/>
    <col min="2836" max="2836" width="10.7109375" style="1" hidden="1"/>
    <col min="2837" max="2837" width="11.28515625" style="1" hidden="1"/>
    <col min="2838" max="3066" width="8.85546875" style="1" hidden="1"/>
    <col min="3067" max="3067" width="23.28515625" style="1" hidden="1"/>
    <col min="3068" max="3068" width="12.28515625" style="1" hidden="1"/>
    <col min="3069" max="3069" width="10.28515625" style="1" hidden="1"/>
    <col min="3070" max="3070" width="10" style="1" hidden="1"/>
    <col min="3071" max="3071" width="11.42578125" style="1" hidden="1"/>
    <col min="3072" max="3072" width="10.7109375" style="1" hidden="1"/>
    <col min="3073" max="3073" width="10.28515625" style="1" hidden="1"/>
    <col min="3074" max="3074" width="9.7109375" style="1" hidden="1"/>
    <col min="3075" max="3075" width="10.7109375" style="1" hidden="1"/>
    <col min="3076" max="3077" width="9.7109375" style="1" hidden="1"/>
    <col min="3078" max="3078" width="10.7109375" style="1" hidden="1"/>
    <col min="3079" max="3079" width="12.42578125" style="1" hidden="1"/>
    <col min="3080" max="3080" width="12" style="1" hidden="1"/>
    <col min="3081" max="3081" width="8.85546875" style="1" hidden="1"/>
    <col min="3082" max="3082" width="11.28515625" style="1" hidden="1"/>
    <col min="3083" max="3083" width="10.7109375" style="1" hidden="1"/>
    <col min="3084" max="3084" width="9.42578125" style="1" hidden="1"/>
    <col min="3085" max="3085" width="12.7109375" style="1" hidden="1"/>
    <col min="3086" max="3086" width="10.140625" style="1" hidden="1"/>
    <col min="3087" max="3088" width="11.7109375" style="1" hidden="1"/>
    <col min="3089" max="3089" width="2.7109375" style="1" hidden="1"/>
    <col min="3090" max="3091" width="11.7109375" style="1" hidden="1"/>
    <col min="3092" max="3092" width="10.7109375" style="1" hidden="1"/>
    <col min="3093" max="3093" width="11.28515625" style="1" hidden="1"/>
    <col min="3094" max="3322" width="8.85546875" style="1" hidden="1"/>
    <col min="3323" max="3323" width="23.28515625" style="1" hidden="1"/>
    <col min="3324" max="3324" width="12.28515625" style="1" hidden="1"/>
    <col min="3325" max="3325" width="10.28515625" style="1" hidden="1"/>
    <col min="3326" max="3326" width="10" style="1" hidden="1"/>
    <col min="3327" max="3327" width="11.42578125" style="1" hidden="1"/>
    <col min="3328" max="3328" width="10.7109375" style="1" hidden="1"/>
    <col min="3329" max="3329" width="10.28515625" style="1" hidden="1"/>
    <col min="3330" max="3330" width="9.7109375" style="1" hidden="1"/>
    <col min="3331" max="3331" width="10.7109375" style="1" hidden="1"/>
    <col min="3332" max="3333" width="9.7109375" style="1" hidden="1"/>
    <col min="3334" max="3334" width="10.7109375" style="1" hidden="1"/>
    <col min="3335" max="3335" width="12.42578125" style="1" hidden="1"/>
    <col min="3336" max="3336" width="12" style="1" hidden="1"/>
    <col min="3337" max="3337" width="8.85546875" style="1" hidden="1"/>
    <col min="3338" max="3338" width="11.28515625" style="1" hidden="1"/>
    <col min="3339" max="3339" width="10.7109375" style="1" hidden="1"/>
    <col min="3340" max="3340" width="9.42578125" style="1" hidden="1"/>
    <col min="3341" max="3341" width="12.7109375" style="1" hidden="1"/>
    <col min="3342" max="3342" width="10.140625" style="1" hidden="1"/>
    <col min="3343" max="3344" width="11.7109375" style="1" hidden="1"/>
    <col min="3345" max="3345" width="2.7109375" style="1" hidden="1"/>
    <col min="3346" max="3347" width="11.7109375" style="1" hidden="1"/>
    <col min="3348" max="3348" width="10.7109375" style="1" hidden="1"/>
    <col min="3349" max="3349" width="11.28515625" style="1" hidden="1"/>
    <col min="3350" max="3578" width="8.85546875" style="1" hidden="1"/>
    <col min="3579" max="3579" width="23.28515625" style="1" hidden="1"/>
    <col min="3580" max="3580" width="12.28515625" style="1" hidden="1"/>
    <col min="3581" max="3581" width="10.28515625" style="1" hidden="1"/>
    <col min="3582" max="3582" width="10" style="1" hidden="1"/>
    <col min="3583" max="3583" width="11.42578125" style="1" hidden="1"/>
    <col min="3584" max="3584" width="10.7109375" style="1" hidden="1"/>
    <col min="3585" max="3585" width="10.28515625" style="1" hidden="1"/>
    <col min="3586" max="3586" width="9.7109375" style="1" hidden="1"/>
    <col min="3587" max="3587" width="10.7109375" style="1" hidden="1"/>
    <col min="3588" max="3589" width="9.7109375" style="1" hidden="1"/>
    <col min="3590" max="3590" width="10.7109375" style="1" hidden="1"/>
    <col min="3591" max="3591" width="12.42578125" style="1" hidden="1"/>
    <col min="3592" max="3592" width="12" style="1" hidden="1"/>
    <col min="3593" max="3593" width="8.85546875" style="1" hidden="1"/>
    <col min="3594" max="3594" width="11.28515625" style="1" hidden="1"/>
    <col min="3595" max="3595" width="10.7109375" style="1" hidden="1"/>
    <col min="3596" max="3596" width="9.42578125" style="1" hidden="1"/>
    <col min="3597" max="3597" width="12.7109375" style="1" hidden="1"/>
    <col min="3598" max="3598" width="10.140625" style="1" hidden="1"/>
    <col min="3599" max="3600" width="11.7109375" style="1" hidden="1"/>
    <col min="3601" max="3601" width="2.7109375" style="1" hidden="1"/>
    <col min="3602" max="3603" width="11.7109375" style="1" hidden="1"/>
    <col min="3604" max="3604" width="10.7109375" style="1" hidden="1"/>
    <col min="3605" max="3605" width="11.28515625" style="1" hidden="1"/>
    <col min="3606" max="3834" width="8.85546875" style="1" hidden="1"/>
    <col min="3835" max="3835" width="23.28515625" style="1" hidden="1"/>
    <col min="3836" max="3836" width="12.28515625" style="1" hidden="1"/>
    <col min="3837" max="3837" width="10.28515625" style="1" hidden="1"/>
    <col min="3838" max="3838" width="10" style="1" hidden="1"/>
    <col min="3839" max="3839" width="11.42578125" style="1" hidden="1"/>
    <col min="3840" max="3840" width="10.7109375" style="1" hidden="1"/>
    <col min="3841" max="3841" width="10.28515625" style="1" hidden="1"/>
    <col min="3842" max="3842" width="9.7109375" style="1" hidden="1"/>
    <col min="3843" max="3843" width="10.7109375" style="1" hidden="1"/>
    <col min="3844" max="3845" width="9.7109375" style="1" hidden="1"/>
    <col min="3846" max="3846" width="10.7109375" style="1" hidden="1"/>
    <col min="3847" max="3847" width="12.42578125" style="1" hidden="1"/>
    <col min="3848" max="3848" width="12" style="1" hidden="1"/>
    <col min="3849" max="3849" width="8.85546875" style="1" hidden="1"/>
    <col min="3850" max="3850" width="11.28515625" style="1" hidden="1"/>
    <col min="3851" max="3851" width="10.7109375" style="1" hidden="1"/>
    <col min="3852" max="3852" width="9.42578125" style="1" hidden="1"/>
    <col min="3853" max="3853" width="12.7109375" style="1" hidden="1"/>
    <col min="3854" max="3854" width="10.140625" style="1" hidden="1"/>
    <col min="3855" max="3856" width="11.7109375" style="1" hidden="1"/>
    <col min="3857" max="3857" width="2.7109375" style="1" hidden="1"/>
    <col min="3858" max="3859" width="11.7109375" style="1" hidden="1"/>
    <col min="3860" max="3860" width="10.7109375" style="1" hidden="1"/>
    <col min="3861" max="3861" width="11.28515625" style="1" hidden="1"/>
    <col min="3862" max="4090" width="8.85546875" style="1" hidden="1"/>
    <col min="4091" max="4091" width="23.28515625" style="1" hidden="1"/>
    <col min="4092" max="4092" width="12.28515625" style="1" hidden="1"/>
    <col min="4093" max="4093" width="10.28515625" style="1" hidden="1"/>
    <col min="4094" max="4094" width="10" style="1" hidden="1"/>
    <col min="4095" max="4095" width="11.42578125" style="1" hidden="1"/>
    <col min="4096" max="4096" width="10.7109375" style="1" hidden="1"/>
    <col min="4097" max="4097" width="10.28515625" style="1" hidden="1"/>
    <col min="4098" max="4098" width="9.7109375" style="1" hidden="1"/>
    <col min="4099" max="4099" width="10.7109375" style="1" hidden="1"/>
    <col min="4100" max="4101" width="9.7109375" style="1" hidden="1"/>
    <col min="4102" max="4102" width="10.7109375" style="1" hidden="1"/>
    <col min="4103" max="4103" width="12.42578125" style="1" hidden="1"/>
    <col min="4104" max="4104" width="12" style="1" hidden="1"/>
    <col min="4105" max="4105" width="8.85546875" style="1" hidden="1"/>
    <col min="4106" max="4106" width="11.28515625" style="1" hidden="1"/>
    <col min="4107" max="4107" width="10.7109375" style="1" hidden="1"/>
    <col min="4108" max="4108" width="9.42578125" style="1" hidden="1"/>
    <col min="4109" max="4109" width="12.7109375" style="1" hidden="1"/>
    <col min="4110" max="4110" width="10.140625" style="1" hidden="1"/>
    <col min="4111" max="4112" width="11.7109375" style="1" hidden="1"/>
    <col min="4113" max="4113" width="2.7109375" style="1" hidden="1"/>
    <col min="4114" max="4115" width="11.7109375" style="1" hidden="1"/>
    <col min="4116" max="4116" width="10.7109375" style="1" hidden="1"/>
    <col min="4117" max="4117" width="11.28515625" style="1" hidden="1"/>
    <col min="4118" max="4346" width="8.85546875" style="1" hidden="1"/>
    <col min="4347" max="4347" width="23.28515625" style="1" hidden="1"/>
    <col min="4348" max="4348" width="12.28515625" style="1" hidden="1"/>
    <col min="4349" max="4349" width="10.28515625" style="1" hidden="1"/>
    <col min="4350" max="4350" width="10" style="1" hidden="1"/>
    <col min="4351" max="4351" width="11.42578125" style="1" hidden="1"/>
    <col min="4352" max="4352" width="10.7109375" style="1" hidden="1"/>
    <col min="4353" max="4353" width="10.28515625" style="1" hidden="1"/>
    <col min="4354" max="4354" width="9.7109375" style="1" hidden="1"/>
    <col min="4355" max="4355" width="10.7109375" style="1" hidden="1"/>
    <col min="4356" max="4357" width="9.7109375" style="1" hidden="1"/>
    <col min="4358" max="4358" width="10.7109375" style="1" hidden="1"/>
    <col min="4359" max="4359" width="12.42578125" style="1" hidden="1"/>
    <col min="4360" max="4360" width="12" style="1" hidden="1"/>
    <col min="4361" max="4361" width="8.85546875" style="1" hidden="1"/>
    <col min="4362" max="4362" width="11.28515625" style="1" hidden="1"/>
    <col min="4363" max="4363" width="10.7109375" style="1" hidden="1"/>
    <col min="4364" max="4364" width="9.42578125" style="1" hidden="1"/>
    <col min="4365" max="4365" width="12.7109375" style="1" hidden="1"/>
    <col min="4366" max="4366" width="10.140625" style="1" hidden="1"/>
    <col min="4367" max="4368" width="11.7109375" style="1" hidden="1"/>
    <col min="4369" max="4369" width="2.7109375" style="1" hidden="1"/>
    <col min="4370" max="4371" width="11.7109375" style="1" hidden="1"/>
    <col min="4372" max="4372" width="10.7109375" style="1" hidden="1"/>
    <col min="4373" max="4373" width="11.28515625" style="1" hidden="1"/>
    <col min="4374" max="4602" width="8.85546875" style="1" hidden="1"/>
    <col min="4603" max="4603" width="23.28515625" style="1" hidden="1"/>
    <col min="4604" max="4604" width="12.28515625" style="1" hidden="1"/>
    <col min="4605" max="4605" width="10.28515625" style="1" hidden="1"/>
    <col min="4606" max="4606" width="10" style="1" hidden="1"/>
    <col min="4607" max="4607" width="11.42578125" style="1" hidden="1"/>
    <col min="4608" max="4608" width="10.7109375" style="1" hidden="1"/>
    <col min="4609" max="4609" width="10.28515625" style="1" hidden="1"/>
    <col min="4610" max="4610" width="9.7109375" style="1" hidden="1"/>
    <col min="4611" max="4611" width="10.7109375" style="1" hidden="1"/>
    <col min="4612" max="4613" width="9.7109375" style="1" hidden="1"/>
    <col min="4614" max="4614" width="10.7109375" style="1" hidden="1"/>
    <col min="4615" max="4615" width="12.42578125" style="1" hidden="1"/>
    <col min="4616" max="4616" width="12" style="1" hidden="1"/>
    <col min="4617" max="4617" width="8.85546875" style="1" hidden="1"/>
    <col min="4618" max="4618" width="11.28515625" style="1" hidden="1"/>
    <col min="4619" max="4619" width="10.7109375" style="1" hidden="1"/>
    <col min="4620" max="4620" width="9.42578125" style="1" hidden="1"/>
    <col min="4621" max="4621" width="12.7109375" style="1" hidden="1"/>
    <col min="4622" max="4622" width="10.140625" style="1" hidden="1"/>
    <col min="4623" max="4624" width="11.7109375" style="1" hidden="1"/>
    <col min="4625" max="4625" width="2.7109375" style="1" hidden="1"/>
    <col min="4626" max="4627" width="11.7109375" style="1" hidden="1"/>
    <col min="4628" max="4628" width="10.7109375" style="1" hidden="1"/>
    <col min="4629" max="4629" width="11.28515625" style="1" hidden="1"/>
    <col min="4630" max="4858" width="8.85546875" style="1" hidden="1"/>
    <col min="4859" max="4859" width="23.28515625" style="1" hidden="1"/>
    <col min="4860" max="4860" width="12.28515625" style="1" hidden="1"/>
    <col min="4861" max="4861" width="10.28515625" style="1" hidden="1"/>
    <col min="4862" max="4862" width="10" style="1" hidden="1"/>
    <col min="4863" max="4863" width="11.42578125" style="1" hidden="1"/>
    <col min="4864" max="4864" width="10.7109375" style="1" hidden="1"/>
    <col min="4865" max="4865" width="10.28515625" style="1" hidden="1"/>
    <col min="4866" max="4866" width="9.7109375" style="1" hidden="1"/>
    <col min="4867" max="4867" width="10.7109375" style="1" hidden="1"/>
    <col min="4868" max="4869" width="9.7109375" style="1" hidden="1"/>
    <col min="4870" max="4870" width="10.7109375" style="1" hidden="1"/>
    <col min="4871" max="4871" width="12.42578125" style="1" hidden="1"/>
    <col min="4872" max="4872" width="12" style="1" hidden="1"/>
    <col min="4873" max="4873" width="8.85546875" style="1" hidden="1"/>
    <col min="4874" max="4874" width="11.28515625" style="1" hidden="1"/>
    <col min="4875" max="4875" width="10.7109375" style="1" hidden="1"/>
    <col min="4876" max="4876" width="9.42578125" style="1" hidden="1"/>
    <col min="4877" max="4877" width="12.7109375" style="1" hidden="1"/>
    <col min="4878" max="4878" width="10.140625" style="1" hidden="1"/>
    <col min="4879" max="4880" width="11.7109375" style="1" hidden="1"/>
    <col min="4881" max="4881" width="2.7109375" style="1" hidden="1"/>
    <col min="4882" max="4883" width="11.7109375" style="1" hidden="1"/>
    <col min="4884" max="4884" width="10.7109375" style="1" hidden="1"/>
    <col min="4885" max="4885" width="11.28515625" style="1" hidden="1"/>
    <col min="4886" max="5114" width="8.85546875" style="1" hidden="1"/>
    <col min="5115" max="5115" width="23.28515625" style="1" hidden="1"/>
    <col min="5116" max="5116" width="12.28515625" style="1" hidden="1"/>
    <col min="5117" max="5117" width="10.28515625" style="1" hidden="1"/>
    <col min="5118" max="5118" width="10" style="1" hidden="1"/>
    <col min="5119" max="5119" width="11.42578125" style="1" hidden="1"/>
    <col min="5120" max="5120" width="10.7109375" style="1" hidden="1"/>
    <col min="5121" max="5121" width="10.28515625" style="1" hidden="1"/>
    <col min="5122" max="5122" width="9.7109375" style="1" hidden="1"/>
    <col min="5123" max="5123" width="10.7109375" style="1" hidden="1"/>
    <col min="5124" max="5125" width="9.7109375" style="1" hidden="1"/>
    <col min="5126" max="5126" width="10.7109375" style="1" hidden="1"/>
    <col min="5127" max="5127" width="12.42578125" style="1" hidden="1"/>
    <col min="5128" max="5128" width="12" style="1" hidden="1"/>
    <col min="5129" max="5129" width="8.85546875" style="1" hidden="1"/>
    <col min="5130" max="5130" width="11.28515625" style="1" hidden="1"/>
    <col min="5131" max="5131" width="10.7109375" style="1" hidden="1"/>
    <col min="5132" max="5132" width="9.42578125" style="1" hidden="1"/>
    <col min="5133" max="5133" width="12.7109375" style="1" hidden="1"/>
    <col min="5134" max="5134" width="10.140625" style="1" hidden="1"/>
    <col min="5135" max="5136" width="11.7109375" style="1" hidden="1"/>
    <col min="5137" max="5137" width="2.7109375" style="1" hidden="1"/>
    <col min="5138" max="5139" width="11.7109375" style="1" hidden="1"/>
    <col min="5140" max="5140" width="10.7109375" style="1" hidden="1"/>
    <col min="5141" max="5141" width="11.28515625" style="1" hidden="1"/>
    <col min="5142" max="5370" width="8.85546875" style="1" hidden="1"/>
    <col min="5371" max="5371" width="23.28515625" style="1" hidden="1"/>
    <col min="5372" max="5372" width="12.28515625" style="1" hidden="1"/>
    <col min="5373" max="5373" width="10.28515625" style="1" hidden="1"/>
    <col min="5374" max="5374" width="10" style="1" hidden="1"/>
    <col min="5375" max="5375" width="11.42578125" style="1" hidden="1"/>
    <col min="5376" max="5376" width="10.7109375" style="1" hidden="1"/>
    <col min="5377" max="5377" width="10.28515625" style="1" hidden="1"/>
    <col min="5378" max="5378" width="9.7109375" style="1" hidden="1"/>
    <col min="5379" max="5379" width="10.7109375" style="1" hidden="1"/>
    <col min="5380" max="5381" width="9.7109375" style="1" hidden="1"/>
    <col min="5382" max="5382" width="10.7109375" style="1" hidden="1"/>
    <col min="5383" max="5383" width="12.42578125" style="1" hidden="1"/>
    <col min="5384" max="5384" width="12" style="1" hidden="1"/>
    <col min="5385" max="5385" width="8.85546875" style="1" hidden="1"/>
    <col min="5386" max="5386" width="11.28515625" style="1" hidden="1"/>
    <col min="5387" max="5387" width="10.7109375" style="1" hidden="1"/>
    <col min="5388" max="5388" width="9.42578125" style="1" hidden="1"/>
    <col min="5389" max="5389" width="12.7109375" style="1" hidden="1"/>
    <col min="5390" max="5390" width="10.140625" style="1" hidden="1"/>
    <col min="5391" max="5392" width="11.7109375" style="1" hidden="1"/>
    <col min="5393" max="5393" width="2.7109375" style="1" hidden="1"/>
    <col min="5394" max="5395" width="11.7109375" style="1" hidden="1"/>
    <col min="5396" max="5396" width="10.7109375" style="1" hidden="1"/>
    <col min="5397" max="5397" width="11.28515625" style="1" hidden="1"/>
    <col min="5398" max="5626" width="8.85546875" style="1" hidden="1"/>
    <col min="5627" max="5627" width="23.28515625" style="1" hidden="1"/>
    <col min="5628" max="5628" width="12.28515625" style="1" hidden="1"/>
    <col min="5629" max="5629" width="10.28515625" style="1" hidden="1"/>
    <col min="5630" max="5630" width="10" style="1" hidden="1"/>
    <col min="5631" max="5631" width="11.42578125" style="1" hidden="1"/>
    <col min="5632" max="5632" width="10.7109375" style="1" hidden="1"/>
    <col min="5633" max="5633" width="10.28515625" style="1" hidden="1"/>
    <col min="5634" max="5634" width="9.7109375" style="1" hidden="1"/>
    <col min="5635" max="5635" width="10.7109375" style="1" hidden="1"/>
    <col min="5636" max="5637" width="9.7109375" style="1" hidden="1"/>
    <col min="5638" max="5638" width="10.7109375" style="1" hidden="1"/>
    <col min="5639" max="5639" width="12.42578125" style="1" hidden="1"/>
    <col min="5640" max="5640" width="12" style="1" hidden="1"/>
    <col min="5641" max="5641" width="8.85546875" style="1" hidden="1"/>
    <col min="5642" max="5642" width="11.28515625" style="1" hidden="1"/>
    <col min="5643" max="5643" width="10.7109375" style="1" hidden="1"/>
    <col min="5644" max="5644" width="9.42578125" style="1" hidden="1"/>
    <col min="5645" max="5645" width="12.7109375" style="1" hidden="1"/>
    <col min="5646" max="5646" width="10.140625" style="1" hidden="1"/>
    <col min="5647" max="5648" width="11.7109375" style="1" hidden="1"/>
    <col min="5649" max="5649" width="2.7109375" style="1" hidden="1"/>
    <col min="5650" max="5651" width="11.7109375" style="1" hidden="1"/>
    <col min="5652" max="5652" width="10.7109375" style="1" hidden="1"/>
    <col min="5653" max="5653" width="11.28515625" style="1" hidden="1"/>
    <col min="5654" max="5882" width="8.85546875" style="1" hidden="1"/>
    <col min="5883" max="5883" width="23.28515625" style="1" hidden="1"/>
    <col min="5884" max="5884" width="12.28515625" style="1" hidden="1"/>
    <col min="5885" max="5885" width="10.28515625" style="1" hidden="1"/>
    <col min="5886" max="5886" width="10" style="1" hidden="1"/>
    <col min="5887" max="5887" width="11.42578125" style="1" hidden="1"/>
    <col min="5888" max="5888" width="10.7109375" style="1" hidden="1"/>
    <col min="5889" max="5889" width="10.28515625" style="1" hidden="1"/>
    <col min="5890" max="5890" width="9.7109375" style="1" hidden="1"/>
    <col min="5891" max="5891" width="10.7109375" style="1" hidden="1"/>
    <col min="5892" max="5893" width="9.7109375" style="1" hidden="1"/>
    <col min="5894" max="5894" width="10.7109375" style="1" hidden="1"/>
    <col min="5895" max="5895" width="12.42578125" style="1" hidden="1"/>
    <col min="5896" max="5896" width="12" style="1" hidden="1"/>
    <col min="5897" max="5897" width="8.85546875" style="1" hidden="1"/>
    <col min="5898" max="5898" width="11.28515625" style="1" hidden="1"/>
    <col min="5899" max="5899" width="10.7109375" style="1" hidden="1"/>
    <col min="5900" max="5900" width="9.42578125" style="1" hidden="1"/>
    <col min="5901" max="5901" width="12.7109375" style="1" hidden="1"/>
    <col min="5902" max="5902" width="10.140625" style="1" hidden="1"/>
    <col min="5903" max="5904" width="11.7109375" style="1" hidden="1"/>
    <col min="5905" max="5905" width="2.7109375" style="1" hidden="1"/>
    <col min="5906" max="5907" width="11.7109375" style="1" hidden="1"/>
    <col min="5908" max="5908" width="10.7109375" style="1" hidden="1"/>
    <col min="5909" max="5909" width="11.28515625" style="1" hidden="1"/>
    <col min="5910" max="6138" width="8.85546875" style="1" hidden="1"/>
    <col min="6139" max="6139" width="23.28515625" style="1" hidden="1"/>
    <col min="6140" max="6140" width="12.28515625" style="1" hidden="1"/>
    <col min="6141" max="6141" width="10.28515625" style="1" hidden="1"/>
    <col min="6142" max="6142" width="10" style="1" hidden="1"/>
    <col min="6143" max="6143" width="11.42578125" style="1" hidden="1"/>
    <col min="6144" max="6144" width="10.7109375" style="1" hidden="1"/>
    <col min="6145" max="6145" width="10.28515625" style="1" hidden="1"/>
    <col min="6146" max="6146" width="9.7109375" style="1" hidden="1"/>
    <col min="6147" max="6147" width="10.7109375" style="1" hidden="1"/>
    <col min="6148" max="6149" width="9.7109375" style="1" hidden="1"/>
    <col min="6150" max="6150" width="10.7109375" style="1" hidden="1"/>
    <col min="6151" max="6151" width="12.42578125" style="1" hidden="1"/>
    <col min="6152" max="6152" width="12" style="1" hidden="1"/>
    <col min="6153" max="6153" width="8.85546875" style="1" hidden="1"/>
    <col min="6154" max="6154" width="11.28515625" style="1" hidden="1"/>
    <col min="6155" max="6155" width="10.7109375" style="1" hidden="1"/>
    <col min="6156" max="6156" width="9.42578125" style="1" hidden="1"/>
    <col min="6157" max="6157" width="12.7109375" style="1" hidden="1"/>
    <col min="6158" max="6158" width="10.140625" style="1" hidden="1"/>
    <col min="6159" max="6160" width="11.7109375" style="1" hidden="1"/>
    <col min="6161" max="6161" width="2.7109375" style="1" hidden="1"/>
    <col min="6162" max="6163" width="11.7109375" style="1" hidden="1"/>
    <col min="6164" max="6164" width="10.7109375" style="1" hidden="1"/>
    <col min="6165" max="6165" width="11.28515625" style="1" hidden="1"/>
    <col min="6166" max="6394" width="8.85546875" style="1" hidden="1"/>
    <col min="6395" max="6395" width="23.28515625" style="1" hidden="1"/>
    <col min="6396" max="6396" width="12.28515625" style="1" hidden="1"/>
    <col min="6397" max="6397" width="10.28515625" style="1" hidden="1"/>
    <col min="6398" max="6398" width="10" style="1" hidden="1"/>
    <col min="6399" max="6399" width="11.42578125" style="1" hidden="1"/>
    <col min="6400" max="6400" width="10.7109375" style="1" hidden="1"/>
    <col min="6401" max="6401" width="10.28515625" style="1" hidden="1"/>
    <col min="6402" max="6402" width="9.7109375" style="1" hidden="1"/>
    <col min="6403" max="6403" width="10.7109375" style="1" hidden="1"/>
    <col min="6404" max="6405" width="9.7109375" style="1" hidden="1"/>
    <col min="6406" max="6406" width="10.7109375" style="1" hidden="1"/>
    <col min="6407" max="6407" width="12.42578125" style="1" hidden="1"/>
    <col min="6408" max="6408" width="12" style="1" hidden="1"/>
    <col min="6409" max="6409" width="8.85546875" style="1" hidden="1"/>
    <col min="6410" max="6410" width="11.28515625" style="1" hidden="1"/>
    <col min="6411" max="6411" width="10.7109375" style="1" hidden="1"/>
    <col min="6412" max="6412" width="9.42578125" style="1" hidden="1"/>
    <col min="6413" max="6413" width="12.7109375" style="1" hidden="1"/>
    <col min="6414" max="6414" width="10.140625" style="1" hidden="1"/>
    <col min="6415" max="6416" width="11.7109375" style="1" hidden="1"/>
    <col min="6417" max="6417" width="2.7109375" style="1" hidden="1"/>
    <col min="6418" max="6419" width="11.7109375" style="1" hidden="1"/>
    <col min="6420" max="6420" width="10.7109375" style="1" hidden="1"/>
    <col min="6421" max="6421" width="11.28515625" style="1" hidden="1"/>
    <col min="6422" max="6650" width="8.85546875" style="1" hidden="1"/>
    <col min="6651" max="6651" width="23.28515625" style="1" hidden="1"/>
    <col min="6652" max="6652" width="12.28515625" style="1" hidden="1"/>
    <col min="6653" max="6653" width="10.28515625" style="1" hidden="1"/>
    <col min="6654" max="6654" width="10" style="1" hidden="1"/>
    <col min="6655" max="6655" width="11.42578125" style="1" hidden="1"/>
    <col min="6656" max="6656" width="10.7109375" style="1" hidden="1"/>
    <col min="6657" max="6657" width="10.28515625" style="1" hidden="1"/>
    <col min="6658" max="6658" width="9.7109375" style="1" hidden="1"/>
    <col min="6659" max="6659" width="10.7109375" style="1" hidden="1"/>
    <col min="6660" max="6661" width="9.7109375" style="1" hidden="1"/>
    <col min="6662" max="6662" width="10.7109375" style="1" hidden="1"/>
    <col min="6663" max="6663" width="12.42578125" style="1" hidden="1"/>
    <col min="6664" max="6664" width="12" style="1" hidden="1"/>
    <col min="6665" max="6665" width="8.85546875" style="1" hidden="1"/>
    <col min="6666" max="6666" width="11.28515625" style="1" hidden="1"/>
    <col min="6667" max="6667" width="10.7109375" style="1" hidden="1"/>
    <col min="6668" max="6668" width="9.42578125" style="1" hidden="1"/>
    <col min="6669" max="6669" width="12.7109375" style="1" hidden="1"/>
    <col min="6670" max="6670" width="10.140625" style="1" hidden="1"/>
    <col min="6671" max="6672" width="11.7109375" style="1" hidden="1"/>
    <col min="6673" max="6673" width="2.7109375" style="1" hidden="1"/>
    <col min="6674" max="6675" width="11.7109375" style="1" hidden="1"/>
    <col min="6676" max="6676" width="10.7109375" style="1" hidden="1"/>
    <col min="6677" max="6677" width="11.28515625" style="1" hidden="1"/>
    <col min="6678" max="6906" width="8.85546875" style="1" hidden="1"/>
    <col min="6907" max="6907" width="23.28515625" style="1" hidden="1"/>
    <col min="6908" max="6908" width="12.28515625" style="1" hidden="1"/>
    <col min="6909" max="6909" width="10.28515625" style="1" hidden="1"/>
    <col min="6910" max="6910" width="10" style="1" hidden="1"/>
    <col min="6911" max="6911" width="11.42578125" style="1" hidden="1"/>
    <col min="6912" max="6912" width="10.7109375" style="1" hidden="1"/>
    <col min="6913" max="6913" width="10.28515625" style="1" hidden="1"/>
    <col min="6914" max="6914" width="9.7109375" style="1" hidden="1"/>
    <col min="6915" max="6915" width="10.7109375" style="1" hidden="1"/>
    <col min="6916" max="6917" width="9.7109375" style="1" hidden="1"/>
    <col min="6918" max="6918" width="10.7109375" style="1" hidden="1"/>
    <col min="6919" max="6919" width="12.42578125" style="1" hidden="1"/>
    <col min="6920" max="6920" width="12" style="1" hidden="1"/>
    <col min="6921" max="6921" width="8.85546875" style="1" hidden="1"/>
    <col min="6922" max="6922" width="11.28515625" style="1" hidden="1"/>
    <col min="6923" max="6923" width="10.7109375" style="1" hidden="1"/>
    <col min="6924" max="6924" width="9.42578125" style="1" hidden="1"/>
    <col min="6925" max="6925" width="12.7109375" style="1" hidden="1"/>
    <col min="6926" max="6926" width="10.140625" style="1" hidden="1"/>
    <col min="6927" max="6928" width="11.7109375" style="1" hidden="1"/>
    <col min="6929" max="6929" width="2.7109375" style="1" hidden="1"/>
    <col min="6930" max="6931" width="11.7109375" style="1" hidden="1"/>
    <col min="6932" max="6932" width="10.7109375" style="1" hidden="1"/>
    <col min="6933" max="6933" width="11.28515625" style="1" hidden="1"/>
    <col min="6934" max="7162" width="8.85546875" style="1" hidden="1"/>
    <col min="7163" max="7163" width="23.28515625" style="1" hidden="1"/>
    <col min="7164" max="7164" width="12.28515625" style="1" hidden="1"/>
    <col min="7165" max="7165" width="10.28515625" style="1" hidden="1"/>
    <col min="7166" max="7166" width="10" style="1" hidden="1"/>
    <col min="7167" max="7167" width="11.42578125" style="1" hidden="1"/>
    <col min="7168" max="7168" width="10.7109375" style="1" hidden="1"/>
    <col min="7169" max="7169" width="10.28515625" style="1" hidden="1"/>
    <col min="7170" max="7170" width="9.7109375" style="1" hidden="1"/>
    <col min="7171" max="7171" width="10.7109375" style="1" hidden="1"/>
    <col min="7172" max="7173" width="9.7109375" style="1" hidden="1"/>
    <col min="7174" max="7174" width="10.7109375" style="1" hidden="1"/>
    <col min="7175" max="7175" width="12.42578125" style="1" hidden="1"/>
    <col min="7176" max="7176" width="12" style="1" hidden="1"/>
    <col min="7177" max="7177" width="8.85546875" style="1" hidden="1"/>
    <col min="7178" max="7178" width="11.28515625" style="1" hidden="1"/>
    <col min="7179" max="7179" width="10.7109375" style="1" hidden="1"/>
    <col min="7180" max="7180" width="9.42578125" style="1" hidden="1"/>
    <col min="7181" max="7181" width="12.7109375" style="1" hidden="1"/>
    <col min="7182" max="7182" width="10.140625" style="1" hidden="1"/>
    <col min="7183" max="7184" width="11.7109375" style="1" hidden="1"/>
    <col min="7185" max="7185" width="2.7109375" style="1" hidden="1"/>
    <col min="7186" max="7187" width="11.7109375" style="1" hidden="1"/>
    <col min="7188" max="7188" width="10.7109375" style="1" hidden="1"/>
    <col min="7189" max="7189" width="11.28515625" style="1" hidden="1"/>
    <col min="7190" max="7418" width="8.85546875" style="1" hidden="1"/>
    <col min="7419" max="7419" width="23.28515625" style="1" hidden="1"/>
    <col min="7420" max="7420" width="12.28515625" style="1" hidden="1"/>
    <col min="7421" max="7421" width="10.28515625" style="1" hidden="1"/>
    <col min="7422" max="7422" width="10" style="1" hidden="1"/>
    <col min="7423" max="7423" width="11.42578125" style="1" hidden="1"/>
    <col min="7424" max="7424" width="10.7109375" style="1" hidden="1"/>
    <col min="7425" max="7425" width="10.28515625" style="1" hidden="1"/>
    <col min="7426" max="7426" width="9.7109375" style="1" hidden="1"/>
    <col min="7427" max="7427" width="10.7109375" style="1" hidden="1"/>
    <col min="7428" max="7429" width="9.7109375" style="1" hidden="1"/>
    <col min="7430" max="7430" width="10.7109375" style="1" hidden="1"/>
    <col min="7431" max="7431" width="12.42578125" style="1" hidden="1"/>
    <col min="7432" max="7432" width="12" style="1" hidden="1"/>
    <col min="7433" max="7433" width="8.85546875" style="1" hidden="1"/>
    <col min="7434" max="7434" width="11.28515625" style="1" hidden="1"/>
    <col min="7435" max="7435" width="10.7109375" style="1" hidden="1"/>
    <col min="7436" max="7436" width="9.42578125" style="1" hidden="1"/>
    <col min="7437" max="7437" width="12.7109375" style="1" hidden="1"/>
    <col min="7438" max="7438" width="10.140625" style="1" hidden="1"/>
    <col min="7439" max="7440" width="11.7109375" style="1" hidden="1"/>
    <col min="7441" max="7441" width="2.7109375" style="1" hidden="1"/>
    <col min="7442" max="7443" width="11.7109375" style="1" hidden="1"/>
    <col min="7444" max="7444" width="10.7109375" style="1" hidden="1"/>
    <col min="7445" max="7445" width="11.28515625" style="1" hidden="1"/>
    <col min="7446" max="7674" width="8.85546875" style="1" hidden="1"/>
    <col min="7675" max="7675" width="23.28515625" style="1" hidden="1"/>
    <col min="7676" max="7676" width="12.28515625" style="1" hidden="1"/>
    <col min="7677" max="7677" width="10.28515625" style="1" hidden="1"/>
    <col min="7678" max="7678" width="10" style="1" hidden="1"/>
    <col min="7679" max="7679" width="11.42578125" style="1" hidden="1"/>
    <col min="7680" max="7680" width="10.7109375" style="1" hidden="1"/>
    <col min="7681" max="7681" width="10.28515625" style="1" hidden="1"/>
    <col min="7682" max="7682" width="9.7109375" style="1" hidden="1"/>
    <col min="7683" max="7683" width="10.7109375" style="1" hidden="1"/>
    <col min="7684" max="7685" width="9.7109375" style="1" hidden="1"/>
    <col min="7686" max="7686" width="10.7109375" style="1" hidden="1"/>
    <col min="7687" max="7687" width="12.42578125" style="1" hidden="1"/>
    <col min="7688" max="7688" width="12" style="1" hidden="1"/>
    <col min="7689" max="7689" width="8.85546875" style="1" hidden="1"/>
    <col min="7690" max="7690" width="11.28515625" style="1" hidden="1"/>
    <col min="7691" max="7691" width="10.7109375" style="1" hidden="1"/>
    <col min="7692" max="7692" width="9.42578125" style="1" hidden="1"/>
    <col min="7693" max="7693" width="12.7109375" style="1" hidden="1"/>
    <col min="7694" max="7694" width="10.140625" style="1" hidden="1"/>
    <col min="7695" max="7696" width="11.7109375" style="1" hidden="1"/>
    <col min="7697" max="7697" width="2.7109375" style="1" hidden="1"/>
    <col min="7698" max="7699" width="11.7109375" style="1" hidden="1"/>
    <col min="7700" max="7700" width="10.7109375" style="1" hidden="1"/>
    <col min="7701" max="7701" width="11.28515625" style="1" hidden="1"/>
    <col min="7702" max="7930" width="8.85546875" style="1" hidden="1"/>
    <col min="7931" max="7931" width="23.28515625" style="1" hidden="1"/>
    <col min="7932" max="7932" width="12.28515625" style="1" hidden="1"/>
    <col min="7933" max="7933" width="10.28515625" style="1" hidden="1"/>
    <col min="7934" max="7934" width="10" style="1" hidden="1"/>
    <col min="7935" max="7935" width="11.42578125" style="1" hidden="1"/>
    <col min="7936" max="7936" width="10.7109375" style="1" hidden="1"/>
    <col min="7937" max="7937" width="10.28515625" style="1" hidden="1"/>
    <col min="7938" max="7938" width="9.7109375" style="1" hidden="1"/>
    <col min="7939" max="7939" width="10.7109375" style="1" hidden="1"/>
    <col min="7940" max="7941" width="9.7109375" style="1" hidden="1"/>
    <col min="7942" max="7942" width="10.7109375" style="1" hidden="1"/>
    <col min="7943" max="7943" width="12.42578125" style="1" hidden="1"/>
    <col min="7944" max="7944" width="12" style="1" hidden="1"/>
    <col min="7945" max="7945" width="8.85546875" style="1" hidden="1"/>
    <col min="7946" max="7946" width="11.28515625" style="1" hidden="1"/>
    <col min="7947" max="7947" width="10.7109375" style="1" hidden="1"/>
    <col min="7948" max="7948" width="9.42578125" style="1" hidden="1"/>
    <col min="7949" max="7949" width="12.7109375" style="1" hidden="1"/>
    <col min="7950" max="7950" width="10.140625" style="1" hidden="1"/>
    <col min="7951" max="7952" width="11.7109375" style="1" hidden="1"/>
    <col min="7953" max="7953" width="2.7109375" style="1" hidden="1"/>
    <col min="7954" max="7955" width="11.7109375" style="1" hidden="1"/>
    <col min="7956" max="7956" width="10.7109375" style="1" hidden="1"/>
    <col min="7957" max="7957" width="11.28515625" style="1" hidden="1"/>
    <col min="7958" max="8186" width="8.85546875" style="1" hidden="1"/>
    <col min="8187" max="8187" width="23.28515625" style="1" hidden="1"/>
    <col min="8188" max="8188" width="12.28515625" style="1" hidden="1"/>
    <col min="8189" max="8189" width="10.28515625" style="1" hidden="1"/>
    <col min="8190" max="8190" width="10" style="1" hidden="1"/>
    <col min="8191" max="8191" width="11.42578125" style="1" hidden="1"/>
    <col min="8192" max="8192" width="10.7109375" style="1" hidden="1"/>
    <col min="8193" max="8193" width="10.28515625" style="1" hidden="1"/>
    <col min="8194" max="8194" width="9.7109375" style="1" hidden="1"/>
    <col min="8195" max="8195" width="10.7109375" style="1" hidden="1"/>
    <col min="8196" max="8197" width="9.7109375" style="1" hidden="1"/>
    <col min="8198" max="8198" width="10.7109375" style="1" hidden="1"/>
    <col min="8199" max="8199" width="12.42578125" style="1" hidden="1"/>
    <col min="8200" max="8200" width="12" style="1" hidden="1"/>
    <col min="8201" max="8201" width="8.85546875" style="1" hidden="1"/>
    <col min="8202" max="8202" width="11.28515625" style="1" hidden="1"/>
    <col min="8203" max="8203" width="10.7109375" style="1" hidden="1"/>
    <col min="8204" max="8204" width="9.42578125" style="1" hidden="1"/>
    <col min="8205" max="8205" width="12.7109375" style="1" hidden="1"/>
    <col min="8206" max="8206" width="10.140625" style="1" hidden="1"/>
    <col min="8207" max="8208" width="11.7109375" style="1" hidden="1"/>
    <col min="8209" max="8209" width="2.7109375" style="1" hidden="1"/>
    <col min="8210" max="8211" width="11.7109375" style="1" hidden="1"/>
    <col min="8212" max="8212" width="10.7109375" style="1" hidden="1"/>
    <col min="8213" max="8213" width="11.28515625" style="1" hidden="1"/>
    <col min="8214" max="8442" width="8.85546875" style="1" hidden="1"/>
    <col min="8443" max="8443" width="23.28515625" style="1" hidden="1"/>
    <col min="8444" max="8444" width="12.28515625" style="1" hidden="1"/>
    <col min="8445" max="8445" width="10.28515625" style="1" hidden="1"/>
    <col min="8446" max="8446" width="10" style="1" hidden="1"/>
    <col min="8447" max="8447" width="11.42578125" style="1" hidden="1"/>
    <col min="8448" max="8448" width="10.7109375" style="1" hidden="1"/>
    <col min="8449" max="8449" width="10.28515625" style="1" hidden="1"/>
    <col min="8450" max="8450" width="9.7109375" style="1" hidden="1"/>
    <col min="8451" max="8451" width="10.7109375" style="1" hidden="1"/>
    <col min="8452" max="8453" width="9.7109375" style="1" hidden="1"/>
    <col min="8454" max="8454" width="10.7109375" style="1" hidden="1"/>
    <col min="8455" max="8455" width="12.42578125" style="1" hidden="1"/>
    <col min="8456" max="8456" width="12" style="1" hidden="1"/>
    <col min="8457" max="8457" width="8.85546875" style="1" hidden="1"/>
    <col min="8458" max="8458" width="11.28515625" style="1" hidden="1"/>
    <col min="8459" max="8459" width="10.7109375" style="1" hidden="1"/>
    <col min="8460" max="8460" width="9.42578125" style="1" hidden="1"/>
    <col min="8461" max="8461" width="12.7109375" style="1" hidden="1"/>
    <col min="8462" max="8462" width="10.140625" style="1" hidden="1"/>
    <col min="8463" max="8464" width="11.7109375" style="1" hidden="1"/>
    <col min="8465" max="8465" width="2.7109375" style="1" hidden="1"/>
    <col min="8466" max="8467" width="11.7109375" style="1" hidden="1"/>
    <col min="8468" max="8468" width="10.7109375" style="1" hidden="1"/>
    <col min="8469" max="8469" width="11.28515625" style="1" hidden="1"/>
    <col min="8470" max="8698" width="8.85546875" style="1" hidden="1"/>
    <col min="8699" max="8699" width="23.28515625" style="1" hidden="1"/>
    <col min="8700" max="8700" width="12.28515625" style="1" hidden="1"/>
    <col min="8701" max="8701" width="10.28515625" style="1" hidden="1"/>
    <col min="8702" max="8702" width="10" style="1" hidden="1"/>
    <col min="8703" max="8703" width="11.42578125" style="1" hidden="1"/>
    <col min="8704" max="8704" width="10.7109375" style="1" hidden="1"/>
    <col min="8705" max="8705" width="10.28515625" style="1" hidden="1"/>
    <col min="8706" max="8706" width="9.7109375" style="1" hidden="1"/>
    <col min="8707" max="8707" width="10.7109375" style="1" hidden="1"/>
    <col min="8708" max="8709" width="9.7109375" style="1" hidden="1"/>
    <col min="8710" max="8710" width="10.7109375" style="1" hidden="1"/>
    <col min="8711" max="8711" width="12.42578125" style="1" hidden="1"/>
    <col min="8712" max="8712" width="12" style="1" hidden="1"/>
    <col min="8713" max="8713" width="8.85546875" style="1" hidden="1"/>
    <col min="8714" max="8714" width="11.28515625" style="1" hidden="1"/>
    <col min="8715" max="8715" width="10.7109375" style="1" hidden="1"/>
    <col min="8716" max="8716" width="9.42578125" style="1" hidden="1"/>
    <col min="8717" max="8717" width="12.7109375" style="1" hidden="1"/>
    <col min="8718" max="8718" width="10.140625" style="1" hidden="1"/>
    <col min="8719" max="8720" width="11.7109375" style="1" hidden="1"/>
    <col min="8721" max="8721" width="2.7109375" style="1" hidden="1"/>
    <col min="8722" max="8723" width="11.7109375" style="1" hidden="1"/>
    <col min="8724" max="8724" width="10.7109375" style="1" hidden="1"/>
    <col min="8725" max="8725" width="11.28515625" style="1" hidden="1"/>
    <col min="8726" max="8954" width="8.85546875" style="1" hidden="1"/>
    <col min="8955" max="8955" width="23.28515625" style="1" hidden="1"/>
    <col min="8956" max="8956" width="12.28515625" style="1" hidden="1"/>
    <col min="8957" max="8957" width="10.28515625" style="1" hidden="1"/>
    <col min="8958" max="8958" width="10" style="1" hidden="1"/>
    <col min="8959" max="8959" width="11.42578125" style="1" hidden="1"/>
    <col min="8960" max="8960" width="10.7109375" style="1" hidden="1"/>
    <col min="8961" max="8961" width="10.28515625" style="1" hidden="1"/>
    <col min="8962" max="8962" width="9.7109375" style="1" hidden="1"/>
    <col min="8963" max="8963" width="10.7109375" style="1" hidden="1"/>
    <col min="8964" max="8965" width="9.7109375" style="1" hidden="1"/>
    <col min="8966" max="8966" width="10.7109375" style="1" hidden="1"/>
    <col min="8967" max="8967" width="12.42578125" style="1" hidden="1"/>
    <col min="8968" max="8968" width="12" style="1" hidden="1"/>
    <col min="8969" max="8969" width="8.85546875" style="1" hidden="1"/>
    <col min="8970" max="8970" width="11.28515625" style="1" hidden="1"/>
    <col min="8971" max="8971" width="10.7109375" style="1" hidden="1"/>
    <col min="8972" max="8972" width="9.42578125" style="1" hidden="1"/>
    <col min="8973" max="8973" width="12.7109375" style="1" hidden="1"/>
    <col min="8974" max="8974" width="10.140625" style="1" hidden="1"/>
    <col min="8975" max="8976" width="11.7109375" style="1" hidden="1"/>
    <col min="8977" max="8977" width="2.7109375" style="1" hidden="1"/>
    <col min="8978" max="8979" width="11.7109375" style="1" hidden="1"/>
    <col min="8980" max="8980" width="10.7109375" style="1" hidden="1"/>
    <col min="8981" max="8981" width="11.28515625" style="1" hidden="1"/>
    <col min="8982" max="9210" width="8.85546875" style="1" hidden="1"/>
    <col min="9211" max="9211" width="23.28515625" style="1" hidden="1"/>
    <col min="9212" max="9212" width="12.28515625" style="1" hidden="1"/>
    <col min="9213" max="9213" width="10.28515625" style="1" hidden="1"/>
    <col min="9214" max="9214" width="10" style="1" hidden="1"/>
    <col min="9215" max="9215" width="11.42578125" style="1" hidden="1"/>
    <col min="9216" max="9216" width="10.7109375" style="1" hidden="1"/>
    <col min="9217" max="9217" width="10.28515625" style="1" hidden="1"/>
    <col min="9218" max="9218" width="9.7109375" style="1" hidden="1"/>
    <col min="9219" max="9219" width="10.7109375" style="1" hidden="1"/>
    <col min="9220" max="9221" width="9.7109375" style="1" hidden="1"/>
    <col min="9222" max="9222" width="10.7109375" style="1" hidden="1"/>
    <col min="9223" max="9223" width="12.42578125" style="1" hidden="1"/>
    <col min="9224" max="9224" width="12" style="1" hidden="1"/>
    <col min="9225" max="9225" width="8.85546875" style="1" hidden="1"/>
    <col min="9226" max="9226" width="11.28515625" style="1" hidden="1"/>
    <col min="9227" max="9227" width="10.7109375" style="1" hidden="1"/>
    <col min="9228" max="9228" width="9.42578125" style="1" hidden="1"/>
    <col min="9229" max="9229" width="12.7109375" style="1" hidden="1"/>
    <col min="9230" max="9230" width="10.140625" style="1" hidden="1"/>
    <col min="9231" max="9232" width="11.7109375" style="1" hidden="1"/>
    <col min="9233" max="9233" width="2.7109375" style="1" hidden="1"/>
    <col min="9234" max="9235" width="11.7109375" style="1" hidden="1"/>
    <col min="9236" max="9236" width="10.7109375" style="1" hidden="1"/>
    <col min="9237" max="9237" width="11.28515625" style="1" hidden="1"/>
    <col min="9238" max="9466" width="8.85546875" style="1" hidden="1"/>
    <col min="9467" max="9467" width="23.28515625" style="1" hidden="1"/>
    <col min="9468" max="9468" width="12.28515625" style="1" hidden="1"/>
    <col min="9469" max="9469" width="10.28515625" style="1" hidden="1"/>
    <col min="9470" max="9470" width="10" style="1" hidden="1"/>
    <col min="9471" max="9471" width="11.42578125" style="1" hidden="1"/>
    <col min="9472" max="9472" width="10.7109375" style="1" hidden="1"/>
    <col min="9473" max="9473" width="10.28515625" style="1" hidden="1"/>
    <col min="9474" max="9474" width="9.7109375" style="1" hidden="1"/>
    <col min="9475" max="9475" width="10.7109375" style="1" hidden="1"/>
    <col min="9476" max="9477" width="9.7109375" style="1" hidden="1"/>
    <col min="9478" max="9478" width="10.7109375" style="1" hidden="1"/>
    <col min="9479" max="9479" width="12.42578125" style="1" hidden="1"/>
    <col min="9480" max="9480" width="12" style="1" hidden="1"/>
    <col min="9481" max="9481" width="8.85546875" style="1" hidden="1"/>
    <col min="9482" max="9482" width="11.28515625" style="1" hidden="1"/>
    <col min="9483" max="9483" width="10.7109375" style="1" hidden="1"/>
    <col min="9484" max="9484" width="9.42578125" style="1" hidden="1"/>
    <col min="9485" max="9485" width="12.7109375" style="1" hidden="1"/>
    <col min="9486" max="9486" width="10.140625" style="1" hidden="1"/>
    <col min="9487" max="9488" width="11.7109375" style="1" hidden="1"/>
    <col min="9489" max="9489" width="2.7109375" style="1" hidden="1"/>
    <col min="9490" max="9491" width="11.7109375" style="1" hidden="1"/>
    <col min="9492" max="9492" width="10.7109375" style="1" hidden="1"/>
    <col min="9493" max="9493" width="11.28515625" style="1" hidden="1"/>
    <col min="9494" max="9722" width="8.85546875" style="1" hidden="1"/>
    <col min="9723" max="9723" width="23.28515625" style="1" hidden="1"/>
    <col min="9724" max="9724" width="12.28515625" style="1" hidden="1"/>
    <col min="9725" max="9725" width="10.28515625" style="1" hidden="1"/>
    <col min="9726" max="9726" width="10" style="1" hidden="1"/>
    <col min="9727" max="9727" width="11.42578125" style="1" hidden="1"/>
    <col min="9728" max="9728" width="10.7109375" style="1" hidden="1"/>
    <col min="9729" max="9729" width="10.28515625" style="1" hidden="1"/>
    <col min="9730" max="9730" width="9.7109375" style="1" hidden="1"/>
    <col min="9731" max="9731" width="10.7109375" style="1" hidden="1"/>
    <col min="9732" max="9733" width="9.7109375" style="1" hidden="1"/>
    <col min="9734" max="9734" width="10.7109375" style="1" hidden="1"/>
    <col min="9735" max="9735" width="12.42578125" style="1" hidden="1"/>
    <col min="9736" max="9736" width="12" style="1" hidden="1"/>
    <col min="9737" max="9737" width="8.85546875" style="1" hidden="1"/>
    <col min="9738" max="9738" width="11.28515625" style="1" hidden="1"/>
    <col min="9739" max="9739" width="10.7109375" style="1" hidden="1"/>
    <col min="9740" max="9740" width="9.42578125" style="1" hidden="1"/>
    <col min="9741" max="9741" width="12.7109375" style="1" hidden="1"/>
    <col min="9742" max="9742" width="10.140625" style="1" hidden="1"/>
    <col min="9743" max="9744" width="11.7109375" style="1" hidden="1"/>
    <col min="9745" max="9745" width="2.7109375" style="1" hidden="1"/>
    <col min="9746" max="9747" width="11.7109375" style="1" hidden="1"/>
    <col min="9748" max="9748" width="10.7109375" style="1" hidden="1"/>
    <col min="9749" max="9749" width="11.28515625" style="1" hidden="1"/>
    <col min="9750" max="9978" width="8.85546875" style="1" hidden="1"/>
    <col min="9979" max="9979" width="23.28515625" style="1" hidden="1"/>
    <col min="9980" max="9980" width="12.28515625" style="1" hidden="1"/>
    <col min="9981" max="9981" width="10.28515625" style="1" hidden="1"/>
    <col min="9982" max="9982" width="10" style="1" hidden="1"/>
    <col min="9983" max="9983" width="11.42578125" style="1" hidden="1"/>
    <col min="9984" max="9984" width="10.7109375" style="1" hidden="1"/>
    <col min="9985" max="9985" width="10.28515625" style="1" hidden="1"/>
    <col min="9986" max="9986" width="9.7109375" style="1" hidden="1"/>
    <col min="9987" max="9987" width="10.7109375" style="1" hidden="1"/>
    <col min="9988" max="9989" width="9.7109375" style="1" hidden="1"/>
    <col min="9990" max="9990" width="10.7109375" style="1" hidden="1"/>
    <col min="9991" max="9991" width="12.42578125" style="1" hidden="1"/>
    <col min="9992" max="9992" width="12" style="1" hidden="1"/>
    <col min="9993" max="9993" width="8.85546875" style="1" hidden="1"/>
    <col min="9994" max="9994" width="11.28515625" style="1" hidden="1"/>
    <col min="9995" max="9995" width="10.7109375" style="1" hidden="1"/>
    <col min="9996" max="9996" width="9.42578125" style="1" hidden="1"/>
    <col min="9997" max="9997" width="12.7109375" style="1" hidden="1"/>
    <col min="9998" max="9998" width="10.140625" style="1" hidden="1"/>
    <col min="9999" max="10000" width="11.7109375" style="1" hidden="1"/>
    <col min="10001" max="10001" width="2.7109375" style="1" hidden="1"/>
    <col min="10002" max="10003" width="11.7109375" style="1" hidden="1"/>
    <col min="10004" max="10004" width="10.7109375" style="1" hidden="1"/>
    <col min="10005" max="10005" width="11.28515625" style="1" hidden="1"/>
    <col min="10006" max="10234" width="8.85546875" style="1" hidden="1"/>
    <col min="10235" max="10235" width="23.28515625" style="1" hidden="1"/>
    <col min="10236" max="10236" width="12.28515625" style="1" hidden="1"/>
    <col min="10237" max="10237" width="10.28515625" style="1" hidden="1"/>
    <col min="10238" max="10238" width="10" style="1" hidden="1"/>
    <col min="10239" max="10239" width="11.42578125" style="1" hidden="1"/>
    <col min="10240" max="10240" width="10.7109375" style="1" hidden="1"/>
    <col min="10241" max="10241" width="10.28515625" style="1" hidden="1"/>
    <col min="10242" max="10242" width="9.7109375" style="1" hidden="1"/>
    <col min="10243" max="10243" width="10.7109375" style="1" hidden="1"/>
    <col min="10244" max="10245" width="9.7109375" style="1" hidden="1"/>
    <col min="10246" max="10246" width="10.7109375" style="1" hidden="1"/>
    <col min="10247" max="10247" width="12.42578125" style="1" hidden="1"/>
    <col min="10248" max="10248" width="12" style="1" hidden="1"/>
    <col min="10249" max="10249" width="8.85546875" style="1" hidden="1"/>
    <col min="10250" max="10250" width="11.28515625" style="1" hidden="1"/>
    <col min="10251" max="10251" width="10.7109375" style="1" hidden="1"/>
    <col min="10252" max="10252" width="9.42578125" style="1" hidden="1"/>
    <col min="10253" max="10253" width="12.7109375" style="1" hidden="1"/>
    <col min="10254" max="10254" width="10.140625" style="1" hidden="1"/>
    <col min="10255" max="10256" width="11.7109375" style="1" hidden="1"/>
    <col min="10257" max="10257" width="2.7109375" style="1" hidden="1"/>
    <col min="10258" max="10259" width="11.7109375" style="1" hidden="1"/>
    <col min="10260" max="10260" width="10.7109375" style="1" hidden="1"/>
    <col min="10261" max="10261" width="11.28515625" style="1" hidden="1"/>
    <col min="10262" max="10490" width="8.85546875" style="1" hidden="1"/>
    <col min="10491" max="10491" width="23.28515625" style="1" hidden="1"/>
    <col min="10492" max="10492" width="12.28515625" style="1" hidden="1"/>
    <col min="10493" max="10493" width="10.28515625" style="1" hidden="1"/>
    <col min="10494" max="10494" width="10" style="1" hidden="1"/>
    <col min="10495" max="10495" width="11.42578125" style="1" hidden="1"/>
    <col min="10496" max="10496" width="10.7109375" style="1" hidden="1"/>
    <col min="10497" max="10497" width="10.28515625" style="1" hidden="1"/>
    <col min="10498" max="10498" width="9.7109375" style="1" hidden="1"/>
    <col min="10499" max="10499" width="10.7109375" style="1" hidden="1"/>
    <col min="10500" max="10501" width="9.7109375" style="1" hidden="1"/>
    <col min="10502" max="10502" width="10.7109375" style="1" hidden="1"/>
    <col min="10503" max="10503" width="12.42578125" style="1" hidden="1"/>
    <col min="10504" max="10504" width="12" style="1" hidden="1"/>
    <col min="10505" max="10505" width="8.85546875" style="1" hidden="1"/>
    <col min="10506" max="10506" width="11.28515625" style="1" hidden="1"/>
    <col min="10507" max="10507" width="10.7109375" style="1" hidden="1"/>
    <col min="10508" max="10508" width="9.42578125" style="1" hidden="1"/>
    <col min="10509" max="10509" width="12.7109375" style="1" hidden="1"/>
    <col min="10510" max="10510" width="10.140625" style="1" hidden="1"/>
    <col min="10511" max="10512" width="11.7109375" style="1" hidden="1"/>
    <col min="10513" max="10513" width="2.7109375" style="1" hidden="1"/>
    <col min="10514" max="10515" width="11.7109375" style="1" hidden="1"/>
    <col min="10516" max="10516" width="10.7109375" style="1" hidden="1"/>
    <col min="10517" max="10517" width="11.28515625" style="1" hidden="1"/>
    <col min="10518" max="10746" width="8.85546875" style="1" hidden="1"/>
    <col min="10747" max="10747" width="23.28515625" style="1" hidden="1"/>
    <col min="10748" max="10748" width="12.28515625" style="1" hidden="1"/>
    <col min="10749" max="10749" width="10.28515625" style="1" hidden="1"/>
    <col min="10750" max="10750" width="10" style="1" hidden="1"/>
    <col min="10751" max="10751" width="11.42578125" style="1" hidden="1"/>
    <col min="10752" max="10752" width="10.7109375" style="1" hidden="1"/>
    <col min="10753" max="10753" width="10.28515625" style="1" hidden="1"/>
    <col min="10754" max="10754" width="9.7109375" style="1" hidden="1"/>
    <col min="10755" max="10755" width="10.7109375" style="1" hidden="1"/>
    <col min="10756" max="10757" width="9.7109375" style="1" hidden="1"/>
    <col min="10758" max="10758" width="10.7109375" style="1" hidden="1"/>
    <col min="10759" max="10759" width="12.42578125" style="1" hidden="1"/>
    <col min="10760" max="10760" width="12" style="1" hidden="1"/>
    <col min="10761" max="10761" width="8.85546875" style="1" hidden="1"/>
    <col min="10762" max="10762" width="11.28515625" style="1" hidden="1"/>
    <col min="10763" max="10763" width="10.7109375" style="1" hidden="1"/>
    <col min="10764" max="10764" width="9.42578125" style="1" hidden="1"/>
    <col min="10765" max="10765" width="12.7109375" style="1" hidden="1"/>
    <col min="10766" max="10766" width="10.140625" style="1" hidden="1"/>
    <col min="10767" max="10768" width="11.7109375" style="1" hidden="1"/>
    <col min="10769" max="10769" width="2.7109375" style="1" hidden="1"/>
    <col min="10770" max="10771" width="11.7109375" style="1" hidden="1"/>
    <col min="10772" max="10772" width="10.7109375" style="1" hidden="1"/>
    <col min="10773" max="10773" width="11.28515625" style="1" hidden="1"/>
    <col min="10774" max="11002" width="8.85546875" style="1" hidden="1"/>
    <col min="11003" max="11003" width="23.28515625" style="1" hidden="1"/>
    <col min="11004" max="11004" width="12.28515625" style="1" hidden="1"/>
    <col min="11005" max="11005" width="10.28515625" style="1" hidden="1"/>
    <col min="11006" max="11006" width="10" style="1" hidden="1"/>
    <col min="11007" max="11007" width="11.42578125" style="1" hidden="1"/>
    <col min="11008" max="11008" width="10.7109375" style="1" hidden="1"/>
    <col min="11009" max="11009" width="10.28515625" style="1" hidden="1"/>
    <col min="11010" max="11010" width="9.7109375" style="1" hidden="1"/>
    <col min="11011" max="11011" width="10.7109375" style="1" hidden="1"/>
    <col min="11012" max="11013" width="9.7109375" style="1" hidden="1"/>
    <col min="11014" max="11014" width="10.7109375" style="1" hidden="1"/>
    <col min="11015" max="11015" width="12.42578125" style="1" hidden="1"/>
    <col min="11016" max="11016" width="12" style="1" hidden="1"/>
    <col min="11017" max="11017" width="8.85546875" style="1" hidden="1"/>
    <col min="11018" max="11018" width="11.28515625" style="1" hidden="1"/>
    <col min="11019" max="11019" width="10.7109375" style="1" hidden="1"/>
    <col min="11020" max="11020" width="9.42578125" style="1" hidden="1"/>
    <col min="11021" max="11021" width="12.7109375" style="1" hidden="1"/>
    <col min="11022" max="11022" width="10.140625" style="1" hidden="1"/>
    <col min="11023" max="11024" width="11.7109375" style="1" hidden="1"/>
    <col min="11025" max="11025" width="2.7109375" style="1" hidden="1"/>
    <col min="11026" max="11027" width="11.7109375" style="1" hidden="1"/>
    <col min="11028" max="11028" width="10.7109375" style="1" hidden="1"/>
    <col min="11029" max="11029" width="11.28515625" style="1" hidden="1"/>
    <col min="11030" max="11258" width="8.85546875" style="1" hidden="1"/>
    <col min="11259" max="11259" width="23.28515625" style="1" hidden="1"/>
    <col min="11260" max="11260" width="12.28515625" style="1" hidden="1"/>
    <col min="11261" max="11261" width="10.28515625" style="1" hidden="1"/>
    <col min="11262" max="11262" width="10" style="1" hidden="1"/>
    <col min="11263" max="11263" width="11.42578125" style="1" hidden="1"/>
    <col min="11264" max="11264" width="10.7109375" style="1" hidden="1"/>
    <col min="11265" max="11265" width="10.28515625" style="1" hidden="1"/>
    <col min="11266" max="11266" width="9.7109375" style="1" hidden="1"/>
    <col min="11267" max="11267" width="10.7109375" style="1" hidden="1"/>
    <col min="11268" max="11269" width="9.7109375" style="1" hidden="1"/>
    <col min="11270" max="11270" width="10.7109375" style="1" hidden="1"/>
    <col min="11271" max="11271" width="12.42578125" style="1" hidden="1"/>
    <col min="11272" max="11272" width="12" style="1" hidden="1"/>
    <col min="11273" max="11273" width="8.85546875" style="1" hidden="1"/>
    <col min="11274" max="11274" width="11.28515625" style="1" hidden="1"/>
    <col min="11275" max="11275" width="10.7109375" style="1" hidden="1"/>
    <col min="11276" max="11276" width="9.42578125" style="1" hidden="1"/>
    <col min="11277" max="11277" width="12.7109375" style="1" hidden="1"/>
    <col min="11278" max="11278" width="10.140625" style="1" hidden="1"/>
    <col min="11279" max="11280" width="11.7109375" style="1" hidden="1"/>
    <col min="11281" max="11281" width="2.7109375" style="1" hidden="1"/>
    <col min="11282" max="11283" width="11.7109375" style="1" hidden="1"/>
    <col min="11284" max="11284" width="10.7109375" style="1" hidden="1"/>
    <col min="11285" max="11285" width="11.28515625" style="1" hidden="1"/>
    <col min="11286" max="11514" width="8.85546875" style="1" hidden="1"/>
    <col min="11515" max="11515" width="23.28515625" style="1" hidden="1"/>
    <col min="11516" max="11516" width="12.28515625" style="1" hidden="1"/>
    <col min="11517" max="11517" width="10.28515625" style="1" hidden="1"/>
    <col min="11518" max="11518" width="10" style="1" hidden="1"/>
    <col min="11519" max="11519" width="11.42578125" style="1" hidden="1"/>
    <col min="11520" max="11520" width="10.7109375" style="1" hidden="1"/>
    <col min="11521" max="11521" width="10.28515625" style="1" hidden="1"/>
    <col min="11522" max="11522" width="9.7109375" style="1" hidden="1"/>
    <col min="11523" max="11523" width="10.7109375" style="1" hidden="1"/>
    <col min="11524" max="11525" width="9.7109375" style="1" hidden="1"/>
    <col min="11526" max="11526" width="10.7109375" style="1" hidden="1"/>
    <col min="11527" max="11527" width="12.42578125" style="1" hidden="1"/>
    <col min="11528" max="11528" width="12" style="1" hidden="1"/>
    <col min="11529" max="11529" width="8.85546875" style="1" hidden="1"/>
    <col min="11530" max="11530" width="11.28515625" style="1" hidden="1"/>
    <col min="11531" max="11531" width="10.7109375" style="1" hidden="1"/>
    <col min="11532" max="11532" width="9.42578125" style="1" hidden="1"/>
    <col min="11533" max="11533" width="12.7109375" style="1" hidden="1"/>
    <col min="11534" max="11534" width="10.140625" style="1" hidden="1"/>
    <col min="11535" max="11536" width="11.7109375" style="1" hidden="1"/>
    <col min="11537" max="11537" width="2.7109375" style="1" hidden="1"/>
    <col min="11538" max="11539" width="11.7109375" style="1" hidden="1"/>
    <col min="11540" max="11540" width="10.7109375" style="1" hidden="1"/>
    <col min="11541" max="11541" width="11.28515625" style="1" hidden="1"/>
    <col min="11542" max="11770" width="8.85546875" style="1" hidden="1"/>
    <col min="11771" max="11771" width="23.28515625" style="1" hidden="1"/>
    <col min="11772" max="11772" width="12.28515625" style="1" hidden="1"/>
    <col min="11773" max="11773" width="10.28515625" style="1" hidden="1"/>
    <col min="11774" max="11774" width="10" style="1" hidden="1"/>
    <col min="11775" max="11775" width="11.42578125" style="1" hidden="1"/>
    <col min="11776" max="11776" width="10.7109375" style="1" hidden="1"/>
    <col min="11777" max="11777" width="10.28515625" style="1" hidden="1"/>
    <col min="11778" max="11778" width="9.7109375" style="1" hidden="1"/>
    <col min="11779" max="11779" width="10.7109375" style="1" hidden="1"/>
    <col min="11780" max="11781" width="9.7109375" style="1" hidden="1"/>
    <col min="11782" max="11782" width="10.7109375" style="1" hidden="1"/>
    <col min="11783" max="11783" width="12.42578125" style="1" hidden="1"/>
    <col min="11784" max="11784" width="12" style="1" hidden="1"/>
    <col min="11785" max="11785" width="8.85546875" style="1" hidden="1"/>
    <col min="11786" max="11786" width="11.28515625" style="1" hidden="1"/>
    <col min="11787" max="11787" width="10.7109375" style="1" hidden="1"/>
    <col min="11788" max="11788" width="9.42578125" style="1" hidden="1"/>
    <col min="11789" max="11789" width="12.7109375" style="1" hidden="1"/>
    <col min="11790" max="11790" width="10.140625" style="1" hidden="1"/>
    <col min="11791" max="11792" width="11.7109375" style="1" hidden="1"/>
    <col min="11793" max="11793" width="2.7109375" style="1" hidden="1"/>
    <col min="11794" max="11795" width="11.7109375" style="1" hidden="1"/>
    <col min="11796" max="11796" width="10.7109375" style="1" hidden="1"/>
    <col min="11797" max="11797" width="11.28515625" style="1" hidden="1"/>
    <col min="11798" max="12026" width="8.85546875" style="1" hidden="1"/>
    <col min="12027" max="12027" width="23.28515625" style="1" hidden="1"/>
    <col min="12028" max="12028" width="12.28515625" style="1" hidden="1"/>
    <col min="12029" max="12029" width="10.28515625" style="1" hidden="1"/>
    <col min="12030" max="12030" width="10" style="1" hidden="1"/>
    <col min="12031" max="12031" width="11.42578125" style="1" hidden="1"/>
    <col min="12032" max="12032" width="10.7109375" style="1" hidden="1"/>
    <col min="12033" max="12033" width="10.28515625" style="1" hidden="1"/>
    <col min="12034" max="12034" width="9.7109375" style="1" hidden="1"/>
    <col min="12035" max="12035" width="10.7109375" style="1" hidden="1"/>
    <col min="12036" max="12037" width="9.7109375" style="1" hidden="1"/>
    <col min="12038" max="12038" width="10.7109375" style="1" hidden="1"/>
    <col min="12039" max="12039" width="12.42578125" style="1" hidden="1"/>
    <col min="12040" max="12040" width="12" style="1" hidden="1"/>
    <col min="12041" max="12041" width="8.85546875" style="1" hidden="1"/>
    <col min="12042" max="12042" width="11.28515625" style="1" hidden="1"/>
    <col min="12043" max="12043" width="10.7109375" style="1" hidden="1"/>
    <col min="12044" max="12044" width="9.42578125" style="1" hidden="1"/>
    <col min="12045" max="12045" width="12.7109375" style="1" hidden="1"/>
    <col min="12046" max="12046" width="10.140625" style="1" hidden="1"/>
    <col min="12047" max="12048" width="11.7109375" style="1" hidden="1"/>
    <col min="12049" max="12049" width="2.7109375" style="1" hidden="1"/>
    <col min="12050" max="12051" width="11.7109375" style="1" hidden="1"/>
    <col min="12052" max="12052" width="10.7109375" style="1" hidden="1"/>
    <col min="12053" max="12053" width="11.28515625" style="1" hidden="1"/>
    <col min="12054" max="12282" width="8.85546875" style="1" hidden="1"/>
    <col min="12283" max="12283" width="23.28515625" style="1" hidden="1"/>
    <col min="12284" max="12284" width="12.28515625" style="1" hidden="1"/>
    <col min="12285" max="12285" width="10.28515625" style="1" hidden="1"/>
    <col min="12286" max="12286" width="10" style="1" hidden="1"/>
    <col min="12287" max="12287" width="11.42578125" style="1" hidden="1"/>
    <col min="12288" max="12288" width="10.7109375" style="1" hidden="1"/>
    <col min="12289" max="12289" width="10.28515625" style="1" hidden="1"/>
    <col min="12290" max="12290" width="9.7109375" style="1" hidden="1"/>
    <col min="12291" max="12291" width="10.7109375" style="1" hidden="1"/>
    <col min="12292" max="12293" width="9.7109375" style="1" hidden="1"/>
    <col min="12294" max="12294" width="10.7109375" style="1" hidden="1"/>
    <col min="12295" max="12295" width="12.42578125" style="1" hidden="1"/>
    <col min="12296" max="12296" width="12" style="1" hidden="1"/>
    <col min="12297" max="12297" width="8.85546875" style="1" hidden="1"/>
    <col min="12298" max="12298" width="11.28515625" style="1" hidden="1"/>
    <col min="12299" max="12299" width="10.7109375" style="1" hidden="1"/>
    <col min="12300" max="12300" width="9.42578125" style="1" hidden="1"/>
    <col min="12301" max="12301" width="12.7109375" style="1" hidden="1"/>
    <col min="12302" max="12302" width="10.140625" style="1" hidden="1"/>
    <col min="12303" max="12304" width="11.7109375" style="1" hidden="1"/>
    <col min="12305" max="12305" width="2.7109375" style="1" hidden="1"/>
    <col min="12306" max="12307" width="11.7109375" style="1" hidden="1"/>
    <col min="12308" max="12308" width="10.7109375" style="1" hidden="1"/>
    <col min="12309" max="12309" width="11.28515625" style="1" hidden="1"/>
    <col min="12310" max="12538" width="8.85546875" style="1" hidden="1"/>
    <col min="12539" max="12539" width="23.28515625" style="1" hidden="1"/>
    <col min="12540" max="12540" width="12.28515625" style="1" hidden="1"/>
    <col min="12541" max="12541" width="10.28515625" style="1" hidden="1"/>
    <col min="12542" max="12542" width="10" style="1" hidden="1"/>
    <col min="12543" max="12543" width="11.42578125" style="1" hidden="1"/>
    <col min="12544" max="12544" width="10.7109375" style="1" hidden="1"/>
    <col min="12545" max="12545" width="10.28515625" style="1" hidden="1"/>
    <col min="12546" max="12546" width="9.7109375" style="1" hidden="1"/>
    <col min="12547" max="12547" width="10.7109375" style="1" hidden="1"/>
    <col min="12548" max="12549" width="9.7109375" style="1" hidden="1"/>
    <col min="12550" max="12550" width="10.7109375" style="1" hidden="1"/>
    <col min="12551" max="12551" width="12.42578125" style="1" hidden="1"/>
    <col min="12552" max="12552" width="12" style="1" hidden="1"/>
    <col min="12553" max="12553" width="8.85546875" style="1" hidden="1"/>
    <col min="12554" max="12554" width="11.28515625" style="1" hidden="1"/>
    <col min="12555" max="12555" width="10.7109375" style="1" hidden="1"/>
    <col min="12556" max="12556" width="9.42578125" style="1" hidden="1"/>
    <col min="12557" max="12557" width="12.7109375" style="1" hidden="1"/>
    <col min="12558" max="12558" width="10.140625" style="1" hidden="1"/>
    <col min="12559" max="12560" width="11.7109375" style="1" hidden="1"/>
    <col min="12561" max="12561" width="2.7109375" style="1" hidden="1"/>
    <col min="12562" max="12563" width="11.7109375" style="1" hidden="1"/>
    <col min="12564" max="12564" width="10.7109375" style="1" hidden="1"/>
    <col min="12565" max="12565" width="11.28515625" style="1" hidden="1"/>
    <col min="12566" max="12794" width="8.85546875" style="1" hidden="1"/>
    <col min="12795" max="12795" width="23.28515625" style="1" hidden="1"/>
    <col min="12796" max="12796" width="12.28515625" style="1" hidden="1"/>
    <col min="12797" max="12797" width="10.28515625" style="1" hidden="1"/>
    <col min="12798" max="12798" width="10" style="1" hidden="1"/>
    <col min="12799" max="12799" width="11.42578125" style="1" hidden="1"/>
    <col min="12800" max="12800" width="10.7109375" style="1" hidden="1"/>
    <col min="12801" max="12801" width="10.28515625" style="1" hidden="1"/>
    <col min="12802" max="12802" width="9.7109375" style="1" hidden="1"/>
    <col min="12803" max="12803" width="10.7109375" style="1" hidden="1"/>
    <col min="12804" max="12805" width="9.7109375" style="1" hidden="1"/>
    <col min="12806" max="12806" width="10.7109375" style="1" hidden="1"/>
    <col min="12807" max="12807" width="12.42578125" style="1" hidden="1"/>
    <col min="12808" max="12808" width="12" style="1" hidden="1"/>
    <col min="12809" max="12809" width="8.85546875" style="1" hidden="1"/>
    <col min="12810" max="12810" width="11.28515625" style="1" hidden="1"/>
    <col min="12811" max="12811" width="10.7109375" style="1" hidden="1"/>
    <col min="12812" max="12812" width="9.42578125" style="1" hidden="1"/>
    <col min="12813" max="12813" width="12.7109375" style="1" hidden="1"/>
    <col min="12814" max="12814" width="10.140625" style="1" hidden="1"/>
    <col min="12815" max="12816" width="11.7109375" style="1" hidden="1"/>
    <col min="12817" max="12817" width="2.7109375" style="1" hidden="1"/>
    <col min="12818" max="12819" width="11.7109375" style="1" hidden="1"/>
    <col min="12820" max="12820" width="10.7109375" style="1" hidden="1"/>
    <col min="12821" max="12821" width="11.28515625" style="1" hidden="1"/>
    <col min="12822" max="13050" width="8.85546875" style="1" hidden="1"/>
    <col min="13051" max="13051" width="23.28515625" style="1" hidden="1"/>
    <col min="13052" max="13052" width="12.28515625" style="1" hidden="1"/>
    <col min="13053" max="13053" width="10.28515625" style="1" hidden="1"/>
    <col min="13054" max="13054" width="10" style="1" hidden="1"/>
    <col min="13055" max="13055" width="11.42578125" style="1" hidden="1"/>
    <col min="13056" max="13056" width="10.7109375" style="1" hidden="1"/>
    <col min="13057" max="13057" width="10.28515625" style="1" hidden="1"/>
    <col min="13058" max="13058" width="9.7109375" style="1" hidden="1"/>
    <col min="13059" max="13059" width="10.7109375" style="1" hidden="1"/>
    <col min="13060" max="13061" width="9.7109375" style="1" hidden="1"/>
    <col min="13062" max="13062" width="10.7109375" style="1" hidden="1"/>
    <col min="13063" max="13063" width="12.42578125" style="1" hidden="1"/>
    <col min="13064" max="13064" width="12" style="1" hidden="1"/>
    <col min="13065" max="13065" width="8.85546875" style="1" hidden="1"/>
    <col min="13066" max="13066" width="11.28515625" style="1" hidden="1"/>
    <col min="13067" max="13067" width="10.7109375" style="1" hidden="1"/>
    <col min="13068" max="13068" width="9.42578125" style="1" hidden="1"/>
    <col min="13069" max="13069" width="12.7109375" style="1" hidden="1"/>
    <col min="13070" max="13070" width="10.140625" style="1" hidden="1"/>
    <col min="13071" max="13072" width="11.7109375" style="1" hidden="1"/>
    <col min="13073" max="13073" width="2.7109375" style="1" hidden="1"/>
    <col min="13074" max="13075" width="11.7109375" style="1" hidden="1"/>
    <col min="13076" max="13076" width="10.7109375" style="1" hidden="1"/>
    <col min="13077" max="13077" width="11.28515625" style="1" hidden="1"/>
    <col min="13078" max="13306" width="8.85546875" style="1" hidden="1"/>
    <col min="13307" max="13307" width="23.28515625" style="1" hidden="1"/>
    <col min="13308" max="13308" width="12.28515625" style="1" hidden="1"/>
    <col min="13309" max="13309" width="10.28515625" style="1" hidden="1"/>
    <col min="13310" max="13310" width="10" style="1" hidden="1"/>
    <col min="13311" max="13311" width="11.42578125" style="1" hidden="1"/>
    <col min="13312" max="13312" width="10.7109375" style="1" hidden="1"/>
    <col min="13313" max="13313" width="10.28515625" style="1" hidden="1"/>
    <col min="13314" max="13314" width="9.7109375" style="1" hidden="1"/>
    <col min="13315" max="13315" width="10.7109375" style="1" hidden="1"/>
    <col min="13316" max="13317" width="9.7109375" style="1" hidden="1"/>
    <col min="13318" max="13318" width="10.7109375" style="1" hidden="1"/>
    <col min="13319" max="13319" width="12.42578125" style="1" hidden="1"/>
    <col min="13320" max="13320" width="12" style="1" hidden="1"/>
    <col min="13321" max="13321" width="8.85546875" style="1" hidden="1"/>
    <col min="13322" max="13322" width="11.28515625" style="1" hidden="1"/>
    <col min="13323" max="13323" width="10.7109375" style="1" hidden="1"/>
    <col min="13324" max="13324" width="9.42578125" style="1" hidden="1"/>
    <col min="13325" max="13325" width="12.7109375" style="1" hidden="1"/>
    <col min="13326" max="13326" width="10.140625" style="1" hidden="1"/>
    <col min="13327" max="13328" width="11.7109375" style="1" hidden="1"/>
    <col min="13329" max="13329" width="2.7109375" style="1" hidden="1"/>
    <col min="13330" max="13331" width="11.7109375" style="1" hidden="1"/>
    <col min="13332" max="13332" width="10.7109375" style="1" hidden="1"/>
    <col min="13333" max="13333" width="11.28515625" style="1" hidden="1"/>
    <col min="13334" max="13562" width="8.85546875" style="1" hidden="1"/>
    <col min="13563" max="13563" width="23.28515625" style="1" hidden="1"/>
    <col min="13564" max="13564" width="12.28515625" style="1" hidden="1"/>
    <col min="13565" max="13565" width="10.28515625" style="1" hidden="1"/>
    <col min="13566" max="13566" width="10" style="1" hidden="1"/>
    <col min="13567" max="13567" width="11.42578125" style="1" hidden="1"/>
    <col min="13568" max="13568" width="10.7109375" style="1" hidden="1"/>
    <col min="13569" max="13569" width="10.28515625" style="1" hidden="1"/>
    <col min="13570" max="13570" width="9.7109375" style="1" hidden="1"/>
    <col min="13571" max="13571" width="10.7109375" style="1" hidden="1"/>
    <col min="13572" max="13573" width="9.7109375" style="1" hidden="1"/>
    <col min="13574" max="13574" width="10.7109375" style="1" hidden="1"/>
    <col min="13575" max="13575" width="12.42578125" style="1" hidden="1"/>
    <col min="13576" max="13576" width="12" style="1" hidden="1"/>
    <col min="13577" max="13577" width="8.85546875" style="1" hidden="1"/>
    <col min="13578" max="13578" width="11.28515625" style="1" hidden="1"/>
    <col min="13579" max="13579" width="10.7109375" style="1" hidden="1"/>
    <col min="13580" max="13580" width="9.42578125" style="1" hidden="1"/>
    <col min="13581" max="13581" width="12.7109375" style="1" hidden="1"/>
    <col min="13582" max="13582" width="10.140625" style="1" hidden="1"/>
    <col min="13583" max="13584" width="11.7109375" style="1" hidden="1"/>
    <col min="13585" max="13585" width="2.7109375" style="1" hidden="1"/>
    <col min="13586" max="13587" width="11.7109375" style="1" hidden="1"/>
    <col min="13588" max="13588" width="10.7109375" style="1" hidden="1"/>
    <col min="13589" max="13589" width="11.28515625" style="1" hidden="1"/>
    <col min="13590" max="13818" width="8.85546875" style="1" hidden="1"/>
    <col min="13819" max="13819" width="23.28515625" style="1" hidden="1"/>
    <col min="13820" max="13820" width="12.28515625" style="1" hidden="1"/>
    <col min="13821" max="13821" width="10.28515625" style="1" hidden="1"/>
    <col min="13822" max="13822" width="10" style="1" hidden="1"/>
    <col min="13823" max="13823" width="11.42578125" style="1" hidden="1"/>
    <col min="13824" max="13824" width="10.7109375" style="1" hidden="1"/>
    <col min="13825" max="13825" width="10.28515625" style="1" hidden="1"/>
    <col min="13826" max="13826" width="9.7109375" style="1" hidden="1"/>
    <col min="13827" max="13827" width="10.7109375" style="1" hidden="1"/>
    <col min="13828" max="13829" width="9.7109375" style="1" hidden="1"/>
    <col min="13830" max="13830" width="10.7109375" style="1" hidden="1"/>
    <col min="13831" max="13831" width="12.42578125" style="1" hidden="1"/>
    <col min="13832" max="13832" width="12" style="1" hidden="1"/>
    <col min="13833" max="13833" width="8.85546875" style="1" hidden="1"/>
    <col min="13834" max="13834" width="11.28515625" style="1" hidden="1"/>
    <col min="13835" max="13835" width="10.7109375" style="1" hidden="1"/>
    <col min="13836" max="13836" width="9.42578125" style="1" hidden="1"/>
    <col min="13837" max="13837" width="12.7109375" style="1" hidden="1"/>
    <col min="13838" max="13838" width="10.140625" style="1" hidden="1"/>
    <col min="13839" max="13840" width="11.7109375" style="1" hidden="1"/>
    <col min="13841" max="13841" width="2.7109375" style="1" hidden="1"/>
    <col min="13842" max="13843" width="11.7109375" style="1" hidden="1"/>
    <col min="13844" max="13844" width="10.7109375" style="1" hidden="1"/>
    <col min="13845" max="13845" width="11.28515625" style="1" hidden="1"/>
    <col min="13846" max="14074" width="8.85546875" style="1" hidden="1"/>
    <col min="14075" max="14075" width="23.28515625" style="1" hidden="1"/>
    <col min="14076" max="14076" width="12.28515625" style="1" hidden="1"/>
    <col min="14077" max="14077" width="10.28515625" style="1" hidden="1"/>
    <col min="14078" max="14078" width="10" style="1" hidden="1"/>
    <col min="14079" max="14079" width="11.42578125" style="1" hidden="1"/>
    <col min="14080" max="14080" width="10.7109375" style="1" hidden="1"/>
    <col min="14081" max="14081" width="10.28515625" style="1" hidden="1"/>
    <col min="14082" max="14082" width="9.7109375" style="1" hidden="1"/>
    <col min="14083" max="14083" width="10.7109375" style="1" hidden="1"/>
    <col min="14084" max="14085" width="9.7109375" style="1" hidden="1"/>
    <col min="14086" max="14086" width="10.7109375" style="1" hidden="1"/>
    <col min="14087" max="14087" width="12.42578125" style="1" hidden="1"/>
    <col min="14088" max="14088" width="12" style="1" hidden="1"/>
    <col min="14089" max="14089" width="8.85546875" style="1" hidden="1"/>
    <col min="14090" max="14090" width="11.28515625" style="1" hidden="1"/>
    <col min="14091" max="14091" width="10.7109375" style="1" hidden="1"/>
    <col min="14092" max="14092" width="9.42578125" style="1" hidden="1"/>
    <col min="14093" max="14093" width="12.7109375" style="1" hidden="1"/>
    <col min="14094" max="14094" width="10.140625" style="1" hidden="1"/>
    <col min="14095" max="14096" width="11.7109375" style="1" hidden="1"/>
    <col min="14097" max="14097" width="2.7109375" style="1" hidden="1"/>
    <col min="14098" max="14099" width="11.7109375" style="1" hidden="1"/>
    <col min="14100" max="14100" width="10.7109375" style="1" hidden="1"/>
    <col min="14101" max="14101" width="11.28515625" style="1" hidden="1"/>
    <col min="14102" max="14330" width="8.85546875" style="1" hidden="1"/>
    <col min="14331" max="14331" width="23.28515625" style="1" hidden="1"/>
    <col min="14332" max="14332" width="12.28515625" style="1" hidden="1"/>
    <col min="14333" max="14333" width="10.28515625" style="1" hidden="1"/>
    <col min="14334" max="14334" width="10" style="1" hidden="1"/>
    <col min="14335" max="14335" width="11.42578125" style="1" hidden="1"/>
    <col min="14336" max="14336" width="10.7109375" style="1" hidden="1"/>
    <col min="14337" max="14337" width="10.28515625" style="1" hidden="1"/>
    <col min="14338" max="14338" width="9.7109375" style="1" hidden="1"/>
    <col min="14339" max="14339" width="10.7109375" style="1" hidden="1"/>
    <col min="14340" max="14341" width="9.7109375" style="1" hidden="1"/>
    <col min="14342" max="14342" width="10.7109375" style="1" hidden="1"/>
    <col min="14343" max="14343" width="12.42578125" style="1" hidden="1"/>
    <col min="14344" max="14344" width="12" style="1" hidden="1"/>
    <col min="14345" max="14345" width="8.85546875" style="1" hidden="1"/>
    <col min="14346" max="14346" width="11.28515625" style="1" hidden="1"/>
    <col min="14347" max="14347" width="10.7109375" style="1" hidden="1"/>
    <col min="14348" max="14348" width="9.42578125" style="1" hidden="1"/>
    <col min="14349" max="14349" width="12.7109375" style="1" hidden="1"/>
    <col min="14350" max="14350" width="10.140625" style="1" hidden="1"/>
    <col min="14351" max="14352" width="11.7109375" style="1" hidden="1"/>
    <col min="14353" max="14353" width="2.7109375" style="1" hidden="1"/>
    <col min="14354" max="14355" width="11.7109375" style="1" hidden="1"/>
    <col min="14356" max="14356" width="10.7109375" style="1" hidden="1"/>
    <col min="14357" max="14357" width="11.28515625" style="1" hidden="1"/>
    <col min="14358" max="14586" width="8.85546875" style="1" hidden="1"/>
    <col min="14587" max="14587" width="23.28515625" style="1" hidden="1"/>
    <col min="14588" max="14588" width="12.28515625" style="1" hidden="1"/>
    <col min="14589" max="14589" width="10.28515625" style="1" hidden="1"/>
    <col min="14590" max="14590" width="10" style="1" hidden="1"/>
    <col min="14591" max="14591" width="11.42578125" style="1" hidden="1"/>
    <col min="14592" max="14592" width="10.7109375" style="1" hidden="1"/>
    <col min="14593" max="14593" width="10.28515625" style="1" hidden="1"/>
    <col min="14594" max="14594" width="9.7109375" style="1" hidden="1"/>
    <col min="14595" max="14595" width="10.7109375" style="1" hidden="1"/>
    <col min="14596" max="14597" width="9.7109375" style="1" hidden="1"/>
    <col min="14598" max="14598" width="10.7109375" style="1" hidden="1"/>
    <col min="14599" max="14599" width="12.42578125" style="1" hidden="1"/>
    <col min="14600" max="14600" width="12" style="1" hidden="1"/>
    <col min="14601" max="14601" width="8.85546875" style="1" hidden="1"/>
    <col min="14602" max="14602" width="11.28515625" style="1" hidden="1"/>
    <col min="14603" max="14603" width="10.7109375" style="1" hidden="1"/>
    <col min="14604" max="14604" width="9.42578125" style="1" hidden="1"/>
    <col min="14605" max="14605" width="12.7109375" style="1" hidden="1"/>
    <col min="14606" max="14606" width="10.140625" style="1" hidden="1"/>
    <col min="14607" max="14608" width="11.7109375" style="1" hidden="1"/>
    <col min="14609" max="14609" width="2.7109375" style="1" hidden="1"/>
    <col min="14610" max="14611" width="11.7109375" style="1" hidden="1"/>
    <col min="14612" max="14612" width="10.7109375" style="1" hidden="1"/>
    <col min="14613" max="14613" width="11.28515625" style="1" hidden="1"/>
    <col min="14614" max="14842" width="8.85546875" style="1" hidden="1"/>
    <col min="14843" max="14843" width="23.28515625" style="1" hidden="1"/>
    <col min="14844" max="14844" width="12.28515625" style="1" hidden="1"/>
    <col min="14845" max="14845" width="10.28515625" style="1" hidden="1"/>
    <col min="14846" max="14846" width="10" style="1" hidden="1"/>
    <col min="14847" max="14847" width="11.42578125" style="1" hidden="1"/>
    <col min="14848" max="14848" width="10.7109375" style="1" hidden="1"/>
    <col min="14849" max="14849" width="10.28515625" style="1" hidden="1"/>
    <col min="14850" max="14850" width="9.7109375" style="1" hidden="1"/>
    <col min="14851" max="14851" width="10.7109375" style="1" hidden="1"/>
    <col min="14852" max="14853" width="9.7109375" style="1" hidden="1"/>
    <col min="14854" max="14854" width="10.7109375" style="1" hidden="1"/>
    <col min="14855" max="14855" width="12.42578125" style="1" hidden="1"/>
    <col min="14856" max="14856" width="12" style="1" hidden="1"/>
    <col min="14857" max="14857" width="8.85546875" style="1" hidden="1"/>
    <col min="14858" max="14858" width="11.28515625" style="1" hidden="1"/>
    <col min="14859" max="14859" width="10.7109375" style="1" hidden="1"/>
    <col min="14860" max="14860" width="9.42578125" style="1" hidden="1"/>
    <col min="14861" max="14861" width="12.7109375" style="1" hidden="1"/>
    <col min="14862" max="14862" width="10.140625" style="1" hidden="1"/>
    <col min="14863" max="14864" width="11.7109375" style="1" hidden="1"/>
    <col min="14865" max="14865" width="2.7109375" style="1" hidden="1"/>
    <col min="14866" max="14867" width="11.7109375" style="1" hidden="1"/>
    <col min="14868" max="14868" width="10.7109375" style="1" hidden="1"/>
    <col min="14869" max="14869" width="11.28515625" style="1" hidden="1"/>
    <col min="14870" max="15098" width="8.85546875" style="1" hidden="1"/>
    <col min="15099" max="15099" width="23.28515625" style="1" hidden="1"/>
    <col min="15100" max="15100" width="12.28515625" style="1" hidden="1"/>
    <col min="15101" max="15101" width="10.28515625" style="1" hidden="1"/>
    <col min="15102" max="15102" width="10" style="1" hidden="1"/>
    <col min="15103" max="15103" width="11.42578125" style="1" hidden="1"/>
    <col min="15104" max="15104" width="10.7109375" style="1" hidden="1"/>
    <col min="15105" max="15105" width="10.28515625" style="1" hidden="1"/>
    <col min="15106" max="15106" width="9.7109375" style="1" hidden="1"/>
    <col min="15107" max="15107" width="10.7109375" style="1" hidden="1"/>
    <col min="15108" max="15109" width="9.7109375" style="1" hidden="1"/>
    <col min="15110" max="15110" width="10.7109375" style="1" hidden="1"/>
    <col min="15111" max="15111" width="12.42578125" style="1" hidden="1"/>
    <col min="15112" max="15112" width="12" style="1" hidden="1"/>
    <col min="15113" max="15113" width="8.85546875" style="1" hidden="1"/>
    <col min="15114" max="15114" width="11.28515625" style="1" hidden="1"/>
    <col min="15115" max="15115" width="10.7109375" style="1" hidden="1"/>
    <col min="15116" max="15116" width="9.42578125" style="1" hidden="1"/>
    <col min="15117" max="15117" width="12.7109375" style="1" hidden="1"/>
    <col min="15118" max="15118" width="10.140625" style="1" hidden="1"/>
    <col min="15119" max="15120" width="11.7109375" style="1" hidden="1"/>
    <col min="15121" max="15121" width="2.7109375" style="1" hidden="1"/>
    <col min="15122" max="15123" width="11.7109375" style="1" hidden="1"/>
    <col min="15124" max="15124" width="10.7109375" style="1" hidden="1"/>
    <col min="15125" max="15125" width="11.28515625" style="1" hidden="1"/>
    <col min="15126" max="15354" width="8.85546875" style="1" hidden="1"/>
    <col min="15355" max="15355" width="23.28515625" style="1" hidden="1"/>
    <col min="15356" max="15356" width="12.28515625" style="1" hidden="1"/>
    <col min="15357" max="15357" width="10.28515625" style="1" hidden="1"/>
    <col min="15358" max="15358" width="10" style="1" hidden="1"/>
    <col min="15359" max="15359" width="11.42578125" style="1" hidden="1"/>
    <col min="15360" max="15360" width="10.7109375" style="1" hidden="1"/>
    <col min="15361" max="15361" width="10.28515625" style="1" hidden="1"/>
    <col min="15362" max="15362" width="9.7109375" style="1" hidden="1"/>
    <col min="15363" max="15363" width="10.7109375" style="1" hidden="1"/>
    <col min="15364" max="15365" width="9.7109375" style="1" hidden="1"/>
    <col min="15366" max="15366" width="10.7109375" style="1" hidden="1"/>
    <col min="15367" max="15367" width="12.42578125" style="1" hidden="1"/>
    <col min="15368" max="15368" width="12" style="1" hidden="1"/>
    <col min="15369" max="15369" width="8.85546875" style="1" hidden="1"/>
    <col min="15370" max="15370" width="11.28515625" style="1" hidden="1"/>
    <col min="15371" max="15371" width="10.7109375" style="1" hidden="1"/>
    <col min="15372" max="15372" width="9.42578125" style="1" hidden="1"/>
    <col min="15373" max="15373" width="12.7109375" style="1" hidden="1"/>
    <col min="15374" max="15374" width="10.140625" style="1" hidden="1"/>
    <col min="15375" max="15376" width="11.7109375" style="1" hidden="1"/>
    <col min="15377" max="15377" width="2.7109375" style="1" hidden="1"/>
    <col min="15378" max="15379" width="11.7109375" style="1" hidden="1"/>
    <col min="15380" max="15380" width="10.7109375" style="1" hidden="1"/>
    <col min="15381" max="15381" width="11.28515625" style="1" hidden="1"/>
    <col min="15382" max="15610" width="8.85546875" style="1" hidden="1"/>
    <col min="15611" max="15611" width="23.28515625" style="1" hidden="1"/>
    <col min="15612" max="15612" width="12.28515625" style="1" hidden="1"/>
    <col min="15613" max="15613" width="10.28515625" style="1" hidden="1"/>
    <col min="15614" max="15614" width="10" style="1" hidden="1"/>
    <col min="15615" max="15615" width="11.42578125" style="1" hidden="1"/>
    <col min="15616" max="15616" width="10.7109375" style="1" hidden="1"/>
    <col min="15617" max="15617" width="10.28515625" style="1" hidden="1"/>
    <col min="15618" max="15618" width="9.7109375" style="1" hidden="1"/>
    <col min="15619" max="15619" width="10.7109375" style="1" hidden="1"/>
    <col min="15620" max="15621" width="9.7109375" style="1" hidden="1"/>
    <col min="15622" max="15622" width="10.7109375" style="1" hidden="1"/>
    <col min="15623" max="15623" width="12.42578125" style="1" hidden="1"/>
    <col min="15624" max="15624" width="12" style="1" hidden="1"/>
    <col min="15625" max="15625" width="8.85546875" style="1" hidden="1"/>
    <col min="15626" max="15626" width="11.28515625" style="1" hidden="1"/>
    <col min="15627" max="15627" width="10.7109375" style="1" hidden="1"/>
    <col min="15628" max="15628" width="9.42578125" style="1" hidden="1"/>
    <col min="15629" max="15629" width="12.7109375" style="1" hidden="1"/>
    <col min="15630" max="15630" width="10.140625" style="1" hidden="1"/>
    <col min="15631" max="15632" width="11.7109375" style="1" hidden="1"/>
    <col min="15633" max="15633" width="2.7109375" style="1" hidden="1"/>
    <col min="15634" max="15635" width="11.7109375" style="1" hidden="1"/>
    <col min="15636" max="15636" width="10.7109375" style="1" hidden="1"/>
    <col min="15637" max="15637" width="11.28515625" style="1" hidden="1"/>
    <col min="15638" max="15866" width="8.85546875" style="1" hidden="1"/>
    <col min="15867" max="15867" width="23.28515625" style="1" hidden="1"/>
    <col min="15868" max="15868" width="12.28515625" style="1" hidden="1"/>
    <col min="15869" max="15869" width="10.28515625" style="1" hidden="1"/>
    <col min="15870" max="15870" width="10" style="1" hidden="1"/>
    <col min="15871" max="15871" width="11.42578125" style="1" hidden="1"/>
    <col min="15872" max="15872" width="10.7109375" style="1" hidden="1"/>
    <col min="15873" max="15873" width="10.28515625" style="1" hidden="1"/>
    <col min="15874" max="15874" width="9.7109375" style="1" hidden="1"/>
    <col min="15875" max="15875" width="10.7109375" style="1" hidden="1"/>
    <col min="15876" max="15877" width="9.7109375" style="1" hidden="1"/>
    <col min="15878" max="15878" width="10.7109375" style="1" hidden="1"/>
    <col min="15879" max="15879" width="12.42578125" style="1" hidden="1"/>
    <col min="15880" max="15880" width="12" style="1" hidden="1"/>
    <col min="15881" max="15881" width="8.85546875" style="1" hidden="1"/>
    <col min="15882" max="15882" width="11.28515625" style="1" hidden="1"/>
    <col min="15883" max="15883" width="10.7109375" style="1" hidden="1"/>
    <col min="15884" max="15884" width="9.42578125" style="1" hidden="1"/>
    <col min="15885" max="15885" width="12.7109375" style="1" hidden="1"/>
    <col min="15886" max="15886" width="10.140625" style="1" hidden="1"/>
    <col min="15887" max="15888" width="11.7109375" style="1" hidden="1"/>
    <col min="15889" max="15889" width="2.7109375" style="1" hidden="1"/>
    <col min="15890" max="15891" width="11.7109375" style="1" hidden="1"/>
    <col min="15892" max="15892" width="10.7109375" style="1" hidden="1"/>
    <col min="15893" max="15893" width="11.28515625" style="1" hidden="1"/>
    <col min="15894" max="16122" width="8.85546875" style="1" hidden="1"/>
    <col min="16123" max="16123" width="23.28515625" style="1" hidden="1"/>
    <col min="16124" max="16124" width="12.28515625" style="1" hidden="1"/>
    <col min="16125" max="16125" width="10.28515625" style="1" hidden="1"/>
    <col min="16126" max="16126" width="10" style="1" hidden="1"/>
    <col min="16127" max="16127" width="11.42578125" style="1" hidden="1"/>
    <col min="16128" max="16128" width="10.7109375" style="1" hidden="1"/>
    <col min="16129" max="16129" width="10.28515625" style="1" hidden="1"/>
    <col min="16130" max="16130" width="9.7109375" style="1" hidden="1"/>
    <col min="16131" max="16131" width="10.7109375" style="1" hidden="1"/>
    <col min="16132" max="16133" width="9.7109375" style="1" hidden="1"/>
    <col min="16134" max="16134" width="10.7109375" style="1" hidden="1"/>
    <col min="16135" max="16135" width="12.42578125" style="1" hidden="1"/>
    <col min="16136" max="16136" width="12" style="1" hidden="1"/>
    <col min="16137" max="16137" width="8.85546875" style="1" hidden="1"/>
    <col min="16138" max="16138" width="11.28515625" style="1" hidden="1"/>
    <col min="16139" max="16139" width="10.7109375" style="1" hidden="1"/>
    <col min="16140" max="16140" width="9.42578125" style="1" hidden="1"/>
    <col min="16141" max="16141" width="12.7109375" style="1" hidden="1"/>
    <col min="16142" max="16142" width="10.140625" style="1" hidden="1"/>
    <col min="16143" max="16144" width="11.7109375" style="1" hidden="1"/>
    <col min="16145" max="16145" width="2.7109375" style="1" hidden="1"/>
    <col min="16146" max="16147" width="11.7109375" style="1" hidden="1"/>
    <col min="16148" max="16148" width="10.7109375" style="1" hidden="1"/>
    <col min="16149" max="16149" width="11.28515625" style="1" hidden="1"/>
    <col min="16150" max="16384" width="8.85546875" style="1" hidden="1"/>
  </cols>
  <sheetData>
    <row r="1" spans="2:25" ht="15" customHeight="1" thickBot="1" x14ac:dyDescent="0.25"/>
    <row r="2" spans="2:25" s="100" customFormat="1" ht="30" customHeight="1" thickBot="1" x14ac:dyDescent="0.45">
      <c r="B2" s="1176" t="s">
        <v>77</v>
      </c>
      <c r="C2" s="1176"/>
      <c r="D2" s="1176"/>
      <c r="E2" s="1176"/>
      <c r="F2" s="1176"/>
      <c r="G2" s="1176"/>
      <c r="H2" s="1176"/>
      <c r="I2" s="1176"/>
      <c r="J2" s="1176"/>
      <c r="K2" s="1176"/>
      <c r="L2" s="1176"/>
      <c r="M2" s="1176"/>
      <c r="N2" s="1177">
        <v>42825</v>
      </c>
      <c r="O2" s="1178"/>
      <c r="P2" s="101" t="s">
        <v>20</v>
      </c>
      <c r="Q2" s="102" t="s">
        <v>21</v>
      </c>
      <c r="R2" s="490">
        <f>WEEKNUM(N2,2)</f>
        <v>14</v>
      </c>
      <c r="S2" s="211" t="s">
        <v>81</v>
      </c>
      <c r="U2" s="500">
        <f>YEAR(N2)-1</f>
        <v>2016</v>
      </c>
      <c r="V2" s="488" t="s">
        <v>83</v>
      </c>
      <c r="W2" s="489">
        <f>U2+1</f>
        <v>2017</v>
      </c>
    </row>
    <row r="3" spans="2:25" ht="15" customHeight="1" x14ac:dyDescent="0.2"/>
    <row r="4" spans="2:25" ht="15" customHeight="1" x14ac:dyDescent="0.2"/>
    <row r="5" spans="2:25" ht="15" customHeight="1" thickBot="1" x14ac:dyDescent="0.25"/>
    <row r="6" spans="2:25" ht="30" customHeight="1" thickBot="1" x14ac:dyDescent="0.25">
      <c r="B6" s="81" t="s">
        <v>76</v>
      </c>
      <c r="C6" s="1113" t="s">
        <v>73</v>
      </c>
      <c r="D6" s="1114"/>
      <c r="E6" s="1115"/>
      <c r="F6" s="1099" t="s">
        <v>75</v>
      </c>
      <c r="G6" s="1100"/>
      <c r="H6" s="1101"/>
      <c r="I6" s="1108" t="s">
        <v>41</v>
      </c>
      <c r="J6" s="1109"/>
      <c r="K6" s="1110"/>
      <c r="L6" s="1105" t="s">
        <v>68</v>
      </c>
      <c r="M6" s="1106"/>
      <c r="N6" s="1179"/>
      <c r="O6" s="1138" t="s">
        <v>76</v>
      </c>
      <c r="P6" s="1139"/>
      <c r="Q6" s="1140"/>
      <c r="R6" s="598" t="s">
        <v>91</v>
      </c>
      <c r="T6" s="1161" t="s">
        <v>104</v>
      </c>
      <c r="U6" s="1162"/>
      <c r="V6" s="1162"/>
      <c r="W6" s="1139"/>
      <c r="X6" s="1139"/>
      <c r="Y6" s="1140"/>
    </row>
    <row r="7" spans="2:25" ht="30" customHeight="1" thickBot="1" x14ac:dyDescent="0.25">
      <c r="B7" s="657" t="str">
        <f>T7</f>
        <v>2016  ~  2017</v>
      </c>
      <c r="C7" s="184" t="s">
        <v>6</v>
      </c>
      <c r="D7" s="185" t="s">
        <v>4</v>
      </c>
      <c r="E7" s="67" t="s">
        <v>28</v>
      </c>
      <c r="F7" s="184" t="s">
        <v>6</v>
      </c>
      <c r="G7" s="185" t="s">
        <v>4</v>
      </c>
      <c r="H7" s="67" t="s">
        <v>28</v>
      </c>
      <c r="I7" s="184" t="s">
        <v>6</v>
      </c>
      <c r="J7" s="185" t="s">
        <v>4</v>
      </c>
      <c r="K7" s="67" t="s">
        <v>28</v>
      </c>
      <c r="L7" s="184" t="s">
        <v>6</v>
      </c>
      <c r="M7" s="185" t="s">
        <v>4</v>
      </c>
      <c r="N7" s="67" t="s">
        <v>28</v>
      </c>
      <c r="O7" s="186" t="s">
        <v>6</v>
      </c>
      <c r="P7" s="187" t="s">
        <v>4</v>
      </c>
      <c r="Q7" s="80" t="s">
        <v>28</v>
      </c>
      <c r="R7" s="694" t="s">
        <v>28</v>
      </c>
      <c r="T7" s="1163" t="str">
        <f>CONCATENATE(U2,"  ",V2,"  ",W2)</f>
        <v>2016  ~  2017</v>
      </c>
      <c r="U7" s="1164"/>
      <c r="V7" s="1165"/>
      <c r="W7" s="188" t="s">
        <v>6</v>
      </c>
      <c r="X7" s="185" t="s">
        <v>4</v>
      </c>
      <c r="Y7" s="67" t="s">
        <v>28</v>
      </c>
    </row>
    <row r="8" spans="2:25" ht="15" customHeight="1" x14ac:dyDescent="0.2">
      <c r="B8" s="63" t="s">
        <v>30</v>
      </c>
      <c r="C8" s="172">
        <f>W45</f>
        <v>0</v>
      </c>
      <c r="D8" s="173">
        <f t="shared" ref="D8:E20" si="0">X45</f>
        <v>0</v>
      </c>
      <c r="E8" s="68">
        <f t="shared" si="0"/>
        <v>0</v>
      </c>
      <c r="F8" s="180">
        <f>W105</f>
        <v>0</v>
      </c>
      <c r="G8" s="173">
        <f t="shared" ref="G8:H20" si="1">X105</f>
        <v>0</v>
      </c>
      <c r="H8" s="68">
        <f t="shared" si="1"/>
        <v>0</v>
      </c>
      <c r="I8" s="172">
        <f>W135</f>
        <v>0</v>
      </c>
      <c r="J8" s="206">
        <f t="shared" ref="J8:K20" si="2">X135</f>
        <v>0</v>
      </c>
      <c r="K8" s="68">
        <f t="shared" si="2"/>
        <v>0</v>
      </c>
      <c r="L8" s="222">
        <f>W165</f>
        <v>0</v>
      </c>
      <c r="M8" s="223">
        <f t="shared" ref="M8:N20" si="3">X165</f>
        <v>0</v>
      </c>
      <c r="N8" s="68">
        <f t="shared" si="3"/>
        <v>0</v>
      </c>
      <c r="O8" s="172">
        <f t="shared" ref="O8:Q20" si="4">C8+F8+I8+L8</f>
        <v>0</v>
      </c>
      <c r="P8" s="173">
        <f t="shared" si="4"/>
        <v>0</v>
      </c>
      <c r="Q8" s="68">
        <f t="shared" si="4"/>
        <v>0</v>
      </c>
      <c r="R8" s="599"/>
      <c r="T8" s="1156" t="s">
        <v>73</v>
      </c>
      <c r="U8" s="1157"/>
      <c r="V8" s="1158"/>
      <c r="W8" s="189">
        <f>C20</f>
        <v>0</v>
      </c>
      <c r="X8" s="190">
        <f>D20</f>
        <v>0</v>
      </c>
      <c r="Y8" s="104">
        <f>E20</f>
        <v>0</v>
      </c>
    </row>
    <row r="9" spans="2:25" ht="15" customHeight="1" x14ac:dyDescent="0.2">
      <c r="B9" s="63" t="s">
        <v>31</v>
      </c>
      <c r="C9" s="174">
        <f t="shared" ref="C9:C20" si="5">W46</f>
        <v>0</v>
      </c>
      <c r="D9" s="175">
        <f t="shared" si="0"/>
        <v>0</v>
      </c>
      <c r="E9" s="69">
        <f t="shared" si="0"/>
        <v>0</v>
      </c>
      <c r="F9" s="181">
        <f t="shared" ref="F9:F20" si="6">W106</f>
        <v>0</v>
      </c>
      <c r="G9" s="175">
        <f t="shared" si="1"/>
        <v>0</v>
      </c>
      <c r="H9" s="69">
        <f t="shared" si="1"/>
        <v>0</v>
      </c>
      <c r="I9" s="174">
        <f t="shared" ref="I9:I20" si="7">W136</f>
        <v>0</v>
      </c>
      <c r="J9" s="207">
        <f t="shared" si="2"/>
        <v>0</v>
      </c>
      <c r="K9" s="69">
        <f t="shared" si="2"/>
        <v>0</v>
      </c>
      <c r="L9" s="221">
        <f t="shared" ref="L9:L20" si="8">W166</f>
        <v>0</v>
      </c>
      <c r="M9" s="224">
        <f t="shared" si="3"/>
        <v>0</v>
      </c>
      <c r="N9" s="69">
        <f t="shared" si="3"/>
        <v>0</v>
      </c>
      <c r="O9" s="174">
        <f t="shared" si="4"/>
        <v>0</v>
      </c>
      <c r="P9" s="175">
        <f t="shared" si="4"/>
        <v>0</v>
      </c>
      <c r="Q9" s="69">
        <f t="shared" si="4"/>
        <v>0</v>
      </c>
      <c r="R9" s="599"/>
      <c r="T9" s="1133" t="s">
        <v>75</v>
      </c>
      <c r="U9" s="1134"/>
      <c r="V9" s="1135"/>
      <c r="W9" s="191">
        <f>F20</f>
        <v>0</v>
      </c>
      <c r="X9" s="192">
        <f>G20</f>
        <v>0</v>
      </c>
      <c r="Y9" s="105">
        <f>H20</f>
        <v>0</v>
      </c>
    </row>
    <row r="10" spans="2:25" ht="15" customHeight="1" x14ac:dyDescent="0.2">
      <c r="B10" s="63" t="s">
        <v>58</v>
      </c>
      <c r="C10" s="174">
        <f t="shared" si="5"/>
        <v>0</v>
      </c>
      <c r="D10" s="175">
        <f t="shared" si="0"/>
        <v>0</v>
      </c>
      <c r="E10" s="69">
        <f t="shared" si="0"/>
        <v>0</v>
      </c>
      <c r="F10" s="181">
        <f t="shared" si="6"/>
        <v>0</v>
      </c>
      <c r="G10" s="175">
        <f t="shared" si="1"/>
        <v>0</v>
      </c>
      <c r="H10" s="69">
        <f t="shared" si="1"/>
        <v>0</v>
      </c>
      <c r="I10" s="174">
        <f t="shared" si="7"/>
        <v>0</v>
      </c>
      <c r="J10" s="207">
        <f t="shared" si="2"/>
        <v>0</v>
      </c>
      <c r="K10" s="69">
        <f t="shared" si="2"/>
        <v>0</v>
      </c>
      <c r="L10" s="221">
        <f t="shared" si="8"/>
        <v>0</v>
      </c>
      <c r="M10" s="224">
        <f t="shared" si="3"/>
        <v>0</v>
      </c>
      <c r="N10" s="69">
        <f t="shared" si="3"/>
        <v>0</v>
      </c>
      <c r="O10" s="174">
        <f t="shared" si="4"/>
        <v>0</v>
      </c>
      <c r="P10" s="175">
        <f t="shared" si="4"/>
        <v>0</v>
      </c>
      <c r="Q10" s="69">
        <f t="shared" si="4"/>
        <v>0</v>
      </c>
      <c r="R10" s="599"/>
      <c r="T10" s="1120" t="s">
        <v>41</v>
      </c>
      <c r="U10" s="1121"/>
      <c r="V10" s="1122"/>
      <c r="W10" s="191">
        <f>I20</f>
        <v>0</v>
      </c>
      <c r="X10" s="192">
        <f>J20</f>
        <v>0</v>
      </c>
      <c r="Y10" s="105">
        <f>K20</f>
        <v>0</v>
      </c>
    </row>
    <row r="11" spans="2:25" ht="15" customHeight="1" thickBot="1" x14ac:dyDescent="0.25">
      <c r="B11" s="64" t="s">
        <v>32</v>
      </c>
      <c r="C11" s="176">
        <f t="shared" si="5"/>
        <v>0</v>
      </c>
      <c r="D11" s="177">
        <f t="shared" si="0"/>
        <v>0</v>
      </c>
      <c r="E11" s="70">
        <f t="shared" si="0"/>
        <v>0</v>
      </c>
      <c r="F11" s="182">
        <f t="shared" si="6"/>
        <v>0</v>
      </c>
      <c r="G11" s="177">
        <f t="shared" si="1"/>
        <v>0</v>
      </c>
      <c r="H11" s="70">
        <f t="shared" si="1"/>
        <v>0</v>
      </c>
      <c r="I11" s="176">
        <f t="shared" si="7"/>
        <v>0</v>
      </c>
      <c r="J11" s="208">
        <f t="shared" si="2"/>
        <v>0</v>
      </c>
      <c r="K11" s="70">
        <f t="shared" si="2"/>
        <v>0</v>
      </c>
      <c r="L11" s="220">
        <f t="shared" si="8"/>
        <v>0</v>
      </c>
      <c r="M11" s="225">
        <f t="shared" si="3"/>
        <v>0</v>
      </c>
      <c r="N11" s="70">
        <f t="shared" si="3"/>
        <v>0</v>
      </c>
      <c r="O11" s="176">
        <f t="shared" si="4"/>
        <v>0</v>
      </c>
      <c r="P11" s="177">
        <f t="shared" si="4"/>
        <v>0</v>
      </c>
      <c r="Q11" s="70">
        <f t="shared" si="4"/>
        <v>0</v>
      </c>
      <c r="R11" s="600"/>
      <c r="T11" s="1123" t="s">
        <v>68</v>
      </c>
      <c r="U11" s="1124"/>
      <c r="V11" s="1125"/>
      <c r="W11" s="193">
        <f>L20</f>
        <v>0</v>
      </c>
      <c r="X11" s="194">
        <f>M20</f>
        <v>0</v>
      </c>
      <c r="Y11" s="106">
        <f>N20</f>
        <v>0</v>
      </c>
    </row>
    <row r="12" spans="2:25" ht="15" customHeight="1" thickBot="1" x14ac:dyDescent="0.25">
      <c r="B12" s="63" t="s">
        <v>33</v>
      </c>
      <c r="C12" s="174">
        <f t="shared" si="5"/>
        <v>0</v>
      </c>
      <c r="D12" s="175">
        <f t="shared" si="0"/>
        <v>0</v>
      </c>
      <c r="E12" s="69">
        <f t="shared" si="0"/>
        <v>0</v>
      </c>
      <c r="F12" s="181">
        <f t="shared" si="6"/>
        <v>0</v>
      </c>
      <c r="G12" s="175">
        <f t="shared" si="1"/>
        <v>0</v>
      </c>
      <c r="H12" s="69">
        <f t="shared" si="1"/>
        <v>0</v>
      </c>
      <c r="I12" s="174">
        <f t="shared" si="7"/>
        <v>0</v>
      </c>
      <c r="J12" s="207">
        <f t="shared" si="2"/>
        <v>0</v>
      </c>
      <c r="K12" s="69">
        <f t="shared" si="2"/>
        <v>0</v>
      </c>
      <c r="L12" s="221">
        <f t="shared" si="8"/>
        <v>0</v>
      </c>
      <c r="M12" s="224">
        <f t="shared" si="3"/>
        <v>0</v>
      </c>
      <c r="N12" s="69">
        <f t="shared" si="3"/>
        <v>0</v>
      </c>
      <c r="O12" s="174">
        <f t="shared" si="4"/>
        <v>0</v>
      </c>
      <c r="P12" s="175">
        <f t="shared" si="4"/>
        <v>0</v>
      </c>
      <c r="Q12" s="69">
        <f t="shared" si="4"/>
        <v>0</v>
      </c>
      <c r="R12" s="599"/>
      <c r="T12" s="1150" t="s">
        <v>78</v>
      </c>
      <c r="U12" s="1151"/>
      <c r="V12" s="1152"/>
      <c r="W12" s="107">
        <f>SUM(W8:W11)</f>
        <v>0</v>
      </c>
      <c r="X12" s="103">
        <f>SUM(X8:X11)</f>
        <v>0</v>
      </c>
      <c r="Y12" s="123">
        <f>SUM(Y8:Y11)</f>
        <v>0</v>
      </c>
    </row>
    <row r="13" spans="2:25" ht="15" customHeight="1" thickBot="1" x14ac:dyDescent="0.25">
      <c r="B13" s="65" t="s">
        <v>34</v>
      </c>
      <c r="C13" s="178">
        <f t="shared" si="5"/>
        <v>0</v>
      </c>
      <c r="D13" s="179">
        <f t="shared" si="0"/>
        <v>0</v>
      </c>
      <c r="E13" s="71">
        <f t="shared" si="0"/>
        <v>0</v>
      </c>
      <c r="F13" s="183">
        <f t="shared" si="6"/>
        <v>0</v>
      </c>
      <c r="G13" s="179">
        <f t="shared" si="1"/>
        <v>0</v>
      </c>
      <c r="H13" s="71">
        <f t="shared" si="1"/>
        <v>0</v>
      </c>
      <c r="I13" s="178">
        <f t="shared" si="7"/>
        <v>0</v>
      </c>
      <c r="J13" s="209">
        <f t="shared" si="2"/>
        <v>0</v>
      </c>
      <c r="K13" s="71">
        <f t="shared" si="2"/>
        <v>0</v>
      </c>
      <c r="L13" s="226">
        <f t="shared" si="8"/>
        <v>0</v>
      </c>
      <c r="M13" s="227">
        <f t="shared" si="3"/>
        <v>0</v>
      </c>
      <c r="N13" s="71">
        <f t="shared" si="3"/>
        <v>0</v>
      </c>
      <c r="O13" s="178">
        <f t="shared" si="4"/>
        <v>0</v>
      </c>
      <c r="P13" s="179">
        <f t="shared" si="4"/>
        <v>0</v>
      </c>
      <c r="Q13" s="71">
        <f t="shared" si="4"/>
        <v>0</v>
      </c>
      <c r="R13" s="601"/>
      <c r="U13" s="1"/>
      <c r="V13" s="1"/>
    </row>
    <row r="14" spans="2:25" ht="15" customHeight="1" x14ac:dyDescent="0.2">
      <c r="B14" s="63" t="s">
        <v>35</v>
      </c>
      <c r="C14" s="174">
        <f t="shared" si="5"/>
        <v>0</v>
      </c>
      <c r="D14" s="175">
        <f t="shared" si="0"/>
        <v>0</v>
      </c>
      <c r="E14" s="69">
        <f t="shared" si="0"/>
        <v>0</v>
      </c>
      <c r="F14" s="181">
        <f t="shared" si="6"/>
        <v>0</v>
      </c>
      <c r="G14" s="175">
        <f t="shared" si="1"/>
        <v>0</v>
      </c>
      <c r="H14" s="69">
        <f t="shared" si="1"/>
        <v>0</v>
      </c>
      <c r="I14" s="174">
        <f t="shared" si="7"/>
        <v>0</v>
      </c>
      <c r="J14" s="207">
        <f t="shared" si="2"/>
        <v>0</v>
      </c>
      <c r="K14" s="69">
        <f t="shared" si="2"/>
        <v>0</v>
      </c>
      <c r="L14" s="221">
        <f t="shared" si="8"/>
        <v>0</v>
      </c>
      <c r="M14" s="224">
        <f t="shared" si="3"/>
        <v>0</v>
      </c>
      <c r="N14" s="69">
        <f t="shared" si="3"/>
        <v>0</v>
      </c>
      <c r="O14" s="174">
        <f t="shared" si="4"/>
        <v>0</v>
      </c>
      <c r="P14" s="175">
        <f t="shared" si="4"/>
        <v>0</v>
      </c>
      <c r="Q14" s="69">
        <f t="shared" si="4"/>
        <v>0</v>
      </c>
      <c r="R14" s="600"/>
      <c r="T14" s="1166" t="s">
        <v>79</v>
      </c>
      <c r="U14" s="1167"/>
      <c r="V14" s="1167"/>
      <c r="W14" s="1167"/>
      <c r="X14" s="1167"/>
      <c r="Y14" s="1168"/>
    </row>
    <row r="15" spans="2:25" ht="15" customHeight="1" thickBot="1" x14ac:dyDescent="0.25">
      <c r="B15" s="63" t="s">
        <v>36</v>
      </c>
      <c r="C15" s="174">
        <f t="shared" si="5"/>
        <v>0</v>
      </c>
      <c r="D15" s="175">
        <f t="shared" si="0"/>
        <v>0</v>
      </c>
      <c r="E15" s="69">
        <f t="shared" si="0"/>
        <v>0</v>
      </c>
      <c r="F15" s="181">
        <f t="shared" si="6"/>
        <v>0</v>
      </c>
      <c r="G15" s="175">
        <f t="shared" si="1"/>
        <v>0</v>
      </c>
      <c r="H15" s="69">
        <f t="shared" si="1"/>
        <v>0</v>
      </c>
      <c r="I15" s="174">
        <f t="shared" si="7"/>
        <v>0</v>
      </c>
      <c r="J15" s="207">
        <f t="shared" si="2"/>
        <v>0</v>
      </c>
      <c r="K15" s="69">
        <f t="shared" si="2"/>
        <v>0</v>
      </c>
      <c r="L15" s="221">
        <f t="shared" si="8"/>
        <v>0</v>
      </c>
      <c r="M15" s="224">
        <f t="shared" si="3"/>
        <v>0</v>
      </c>
      <c r="N15" s="69">
        <f t="shared" si="3"/>
        <v>0</v>
      </c>
      <c r="O15" s="174">
        <f t="shared" si="4"/>
        <v>0</v>
      </c>
      <c r="P15" s="175">
        <f t="shared" si="4"/>
        <v>0</v>
      </c>
      <c r="Q15" s="69">
        <f t="shared" si="4"/>
        <v>0</v>
      </c>
      <c r="R15" s="599"/>
      <c r="T15" s="1169"/>
      <c r="U15" s="1170"/>
      <c r="V15" s="1170"/>
      <c r="W15" s="1170"/>
      <c r="X15" s="1170"/>
      <c r="Y15" s="1171"/>
    </row>
    <row r="16" spans="2:25" ht="15" customHeight="1" x14ac:dyDescent="0.2">
      <c r="B16" s="63" t="s">
        <v>37</v>
      </c>
      <c r="C16" s="174">
        <f t="shared" si="5"/>
        <v>0</v>
      </c>
      <c r="D16" s="175">
        <f t="shared" si="0"/>
        <v>0</v>
      </c>
      <c r="E16" s="69">
        <f t="shared" si="0"/>
        <v>0</v>
      </c>
      <c r="F16" s="181">
        <f t="shared" si="6"/>
        <v>0</v>
      </c>
      <c r="G16" s="175">
        <f t="shared" si="1"/>
        <v>0</v>
      </c>
      <c r="H16" s="69">
        <f t="shared" si="1"/>
        <v>0</v>
      </c>
      <c r="I16" s="174">
        <f t="shared" si="7"/>
        <v>0</v>
      </c>
      <c r="J16" s="207">
        <f t="shared" si="2"/>
        <v>0</v>
      </c>
      <c r="K16" s="69">
        <f t="shared" si="2"/>
        <v>0</v>
      </c>
      <c r="L16" s="221">
        <f t="shared" si="8"/>
        <v>0</v>
      </c>
      <c r="M16" s="224">
        <f t="shared" si="3"/>
        <v>0</v>
      </c>
      <c r="N16" s="69">
        <f t="shared" si="3"/>
        <v>0</v>
      </c>
      <c r="O16" s="178">
        <f t="shared" si="4"/>
        <v>0</v>
      </c>
      <c r="P16" s="179">
        <f t="shared" si="4"/>
        <v>0</v>
      </c>
      <c r="Q16" s="71">
        <f t="shared" si="4"/>
        <v>0</v>
      </c>
      <c r="R16" s="601"/>
      <c r="T16" s="1172" t="str">
        <f>CONCATENATE($U$2-1,"  ",$V$2,"  ",$W$2-1)</f>
        <v>2015  ~  2016</v>
      </c>
      <c r="U16" s="1173"/>
      <c r="V16" s="1173"/>
      <c r="W16" s="498"/>
      <c r="X16" s="499"/>
      <c r="Y16" s="214">
        <f>SUM(W16:X16)</f>
        <v>0</v>
      </c>
    </row>
    <row r="17" spans="2:25" ht="15" customHeight="1" x14ac:dyDescent="0.2">
      <c r="B17" s="64" t="s">
        <v>38</v>
      </c>
      <c r="C17" s="176">
        <f t="shared" si="5"/>
        <v>0</v>
      </c>
      <c r="D17" s="177">
        <f t="shared" si="0"/>
        <v>0</v>
      </c>
      <c r="E17" s="70">
        <f t="shared" si="0"/>
        <v>0</v>
      </c>
      <c r="F17" s="182">
        <f t="shared" si="6"/>
        <v>0</v>
      </c>
      <c r="G17" s="177">
        <f t="shared" si="1"/>
        <v>0</v>
      </c>
      <c r="H17" s="70">
        <f t="shared" si="1"/>
        <v>0</v>
      </c>
      <c r="I17" s="176">
        <f t="shared" si="7"/>
        <v>0</v>
      </c>
      <c r="J17" s="208">
        <f t="shared" si="2"/>
        <v>0</v>
      </c>
      <c r="K17" s="70">
        <f t="shared" si="2"/>
        <v>0</v>
      </c>
      <c r="L17" s="220">
        <f t="shared" si="8"/>
        <v>0</v>
      </c>
      <c r="M17" s="225">
        <f t="shared" si="3"/>
        <v>0</v>
      </c>
      <c r="N17" s="70">
        <f t="shared" si="3"/>
        <v>0</v>
      </c>
      <c r="O17" s="174">
        <f t="shared" si="4"/>
        <v>0</v>
      </c>
      <c r="P17" s="175">
        <f t="shared" si="4"/>
        <v>0</v>
      </c>
      <c r="Q17" s="69">
        <f t="shared" si="4"/>
        <v>0</v>
      </c>
      <c r="R17" s="599"/>
      <c r="T17" s="1174" t="str">
        <f>CONCATENATE($U$2-2,"  ",$V$2,"  ",$W$2-2)</f>
        <v>2014  ~  2015</v>
      </c>
      <c r="U17" s="1175"/>
      <c r="V17" s="1175"/>
      <c r="W17" s="494"/>
      <c r="X17" s="495"/>
      <c r="Y17" s="212">
        <f>SUM(W17:X17)</f>
        <v>0</v>
      </c>
    </row>
    <row r="18" spans="2:25" ht="15" customHeight="1" x14ac:dyDescent="0.2">
      <c r="B18" s="63" t="s">
        <v>39</v>
      </c>
      <c r="C18" s="174">
        <f t="shared" si="5"/>
        <v>0</v>
      </c>
      <c r="D18" s="175">
        <f t="shared" si="0"/>
        <v>0</v>
      </c>
      <c r="E18" s="69">
        <f t="shared" si="0"/>
        <v>0</v>
      </c>
      <c r="F18" s="181">
        <f t="shared" si="6"/>
        <v>0</v>
      </c>
      <c r="G18" s="175">
        <f t="shared" si="1"/>
        <v>0</v>
      </c>
      <c r="H18" s="69">
        <f t="shared" si="1"/>
        <v>0</v>
      </c>
      <c r="I18" s="174">
        <f t="shared" si="7"/>
        <v>0</v>
      </c>
      <c r="J18" s="207">
        <f t="shared" si="2"/>
        <v>0</v>
      </c>
      <c r="K18" s="69">
        <f t="shared" si="2"/>
        <v>0</v>
      </c>
      <c r="L18" s="221">
        <f t="shared" si="8"/>
        <v>0</v>
      </c>
      <c r="M18" s="224">
        <f t="shared" si="3"/>
        <v>0</v>
      </c>
      <c r="N18" s="69">
        <f t="shared" si="3"/>
        <v>0</v>
      </c>
      <c r="O18" s="174">
        <f t="shared" si="4"/>
        <v>0</v>
      </c>
      <c r="P18" s="175">
        <f t="shared" si="4"/>
        <v>0</v>
      </c>
      <c r="Q18" s="69">
        <f t="shared" si="4"/>
        <v>0</v>
      </c>
      <c r="R18" s="599"/>
      <c r="T18" s="1174" t="str">
        <f>CONCATENATE($U$2-3,"  ",$V$2,"  ",$W$2-3)</f>
        <v>2013  ~  2014</v>
      </c>
      <c r="U18" s="1175"/>
      <c r="V18" s="1175"/>
      <c r="W18" s="494"/>
      <c r="X18" s="495"/>
      <c r="Y18" s="212">
        <f>SUM(W18:X18)</f>
        <v>0</v>
      </c>
    </row>
    <row r="19" spans="2:25" ht="15" customHeight="1" thickBot="1" x14ac:dyDescent="0.25">
      <c r="B19" s="63" t="s">
        <v>40</v>
      </c>
      <c r="C19" s="174">
        <f t="shared" si="5"/>
        <v>0</v>
      </c>
      <c r="D19" s="175">
        <f t="shared" si="0"/>
        <v>0</v>
      </c>
      <c r="E19" s="69">
        <f t="shared" si="0"/>
        <v>0</v>
      </c>
      <c r="F19" s="181">
        <f t="shared" si="6"/>
        <v>0</v>
      </c>
      <c r="G19" s="175">
        <f t="shared" si="1"/>
        <v>0</v>
      </c>
      <c r="H19" s="69">
        <f t="shared" si="1"/>
        <v>0</v>
      </c>
      <c r="I19" s="199">
        <f t="shared" si="7"/>
        <v>0</v>
      </c>
      <c r="J19" s="210">
        <f t="shared" si="2"/>
        <v>0</v>
      </c>
      <c r="K19" s="69">
        <f t="shared" si="2"/>
        <v>0</v>
      </c>
      <c r="L19" s="221">
        <f t="shared" si="8"/>
        <v>0</v>
      </c>
      <c r="M19" s="224">
        <f t="shared" si="3"/>
        <v>0</v>
      </c>
      <c r="N19" s="69">
        <f t="shared" si="3"/>
        <v>0</v>
      </c>
      <c r="O19" s="174">
        <f t="shared" si="4"/>
        <v>0</v>
      </c>
      <c r="P19" s="175">
        <f t="shared" si="4"/>
        <v>0</v>
      </c>
      <c r="Q19" s="69">
        <f t="shared" si="4"/>
        <v>0</v>
      </c>
      <c r="R19" s="599"/>
      <c r="T19" s="1159" t="str">
        <f>CONCATENATE($U$2-4,"  ",$V$2,"  ",$W$2-4)</f>
        <v>2012  ~  2013</v>
      </c>
      <c r="U19" s="1160"/>
      <c r="V19" s="1160"/>
      <c r="W19" s="496"/>
      <c r="X19" s="497"/>
      <c r="Y19" s="213">
        <f>SUM(W19:X19)</f>
        <v>0</v>
      </c>
    </row>
    <row r="20" spans="2:25" ht="15" customHeight="1" thickBot="1" x14ac:dyDescent="0.25">
      <c r="B20" s="78" t="s">
        <v>29</v>
      </c>
      <c r="C20" s="55">
        <f t="shared" si="5"/>
        <v>0</v>
      </c>
      <c r="D20" s="61">
        <f t="shared" si="0"/>
        <v>0</v>
      </c>
      <c r="E20" s="57">
        <f t="shared" si="0"/>
        <v>0</v>
      </c>
      <c r="F20" s="79">
        <f t="shared" si="6"/>
        <v>0</v>
      </c>
      <c r="G20" s="61">
        <f t="shared" si="1"/>
        <v>0</v>
      </c>
      <c r="H20" s="57">
        <f t="shared" si="1"/>
        <v>0</v>
      </c>
      <c r="I20" s="79">
        <f t="shared" si="7"/>
        <v>0</v>
      </c>
      <c r="J20" s="61">
        <f t="shared" si="2"/>
        <v>0</v>
      </c>
      <c r="K20" s="57">
        <f t="shared" si="2"/>
        <v>0</v>
      </c>
      <c r="L20" s="79">
        <f t="shared" si="8"/>
        <v>0</v>
      </c>
      <c r="M20" s="61">
        <f t="shared" si="3"/>
        <v>0</v>
      </c>
      <c r="N20" s="57">
        <f t="shared" si="3"/>
        <v>0</v>
      </c>
      <c r="O20" s="55">
        <f t="shared" si="4"/>
        <v>0</v>
      </c>
      <c r="P20" s="61">
        <f t="shared" si="4"/>
        <v>0</v>
      </c>
      <c r="Q20" s="122">
        <f t="shared" si="4"/>
        <v>0</v>
      </c>
      <c r="R20" s="647">
        <f>SUM(R8:R19)</f>
        <v>0</v>
      </c>
      <c r="T20" s="1136" t="s">
        <v>84</v>
      </c>
      <c r="U20" s="1137"/>
      <c r="V20" s="1210"/>
      <c r="W20" s="491"/>
      <c r="X20" s="492"/>
      <c r="Y20" s="493">
        <f>SUM(W20:X20)</f>
        <v>0</v>
      </c>
    </row>
    <row r="21" spans="2:25" s="24" customFormat="1" ht="15" customHeight="1" thickBot="1" x14ac:dyDescent="0.25">
      <c r="B21" s="645"/>
      <c r="C21" s="12"/>
      <c r="D21" s="23"/>
      <c r="E21" s="646"/>
      <c r="F21" s="12"/>
      <c r="G21" s="23"/>
      <c r="H21" s="646"/>
      <c r="I21" s="12"/>
      <c r="J21" s="23"/>
      <c r="K21" s="646"/>
      <c r="L21" s="12"/>
      <c r="M21" s="23"/>
      <c r="N21" s="646"/>
      <c r="O21" s="12"/>
      <c r="P21" s="23"/>
      <c r="Q21" s="646"/>
      <c r="R21" s="139"/>
      <c r="T21" s="642"/>
      <c r="U21" s="643"/>
      <c r="V21" s="643"/>
      <c r="W21" s="640"/>
      <c r="X21" s="641"/>
      <c r="Y21" s="644"/>
    </row>
    <row r="22" spans="2:25" ht="15" customHeight="1" x14ac:dyDescent="0.2">
      <c r="B22" s="442" t="s">
        <v>30</v>
      </c>
      <c r="C22" s="447">
        <f>C8</f>
        <v>0</v>
      </c>
      <c r="D22" s="449">
        <f t="shared" ref="D22:R22" si="9">D8</f>
        <v>0</v>
      </c>
      <c r="E22" s="456">
        <f t="shared" si="9"/>
        <v>0</v>
      </c>
      <c r="F22" s="455">
        <f t="shared" si="9"/>
        <v>0</v>
      </c>
      <c r="G22" s="449">
        <f t="shared" si="9"/>
        <v>0</v>
      </c>
      <c r="H22" s="456">
        <f t="shared" si="9"/>
        <v>0</v>
      </c>
      <c r="I22" s="455">
        <f t="shared" si="9"/>
        <v>0</v>
      </c>
      <c r="J22" s="449">
        <f t="shared" si="9"/>
        <v>0</v>
      </c>
      <c r="K22" s="456">
        <f t="shared" si="9"/>
        <v>0</v>
      </c>
      <c r="L22" s="455">
        <f t="shared" si="9"/>
        <v>0</v>
      </c>
      <c r="M22" s="449">
        <f t="shared" si="9"/>
        <v>0</v>
      </c>
      <c r="N22" s="456">
        <f t="shared" si="9"/>
        <v>0</v>
      </c>
      <c r="O22" s="455">
        <f t="shared" si="9"/>
        <v>0</v>
      </c>
      <c r="P22" s="449">
        <f t="shared" si="9"/>
        <v>0</v>
      </c>
      <c r="Q22" s="456">
        <f t="shared" si="9"/>
        <v>0</v>
      </c>
      <c r="R22" s="691">
        <f t="shared" si="9"/>
        <v>0</v>
      </c>
      <c r="S22" s="482"/>
      <c r="T22" s="482"/>
      <c r="U22" s="482"/>
      <c r="V22" s="24"/>
      <c r="W22" s="482"/>
      <c r="X22" s="482"/>
      <c r="Y22" s="482"/>
    </row>
    <row r="23" spans="2:25" ht="15" customHeight="1" thickBot="1" x14ac:dyDescent="0.25">
      <c r="B23" s="443" t="s">
        <v>31</v>
      </c>
      <c r="C23" s="461">
        <f t="shared" ref="C23:R33" si="10">C9+C22</f>
        <v>0</v>
      </c>
      <c r="D23" s="450">
        <f t="shared" si="10"/>
        <v>0</v>
      </c>
      <c r="E23" s="457">
        <f t="shared" si="10"/>
        <v>0</v>
      </c>
      <c r="F23" s="448">
        <f t="shared" si="10"/>
        <v>0</v>
      </c>
      <c r="G23" s="450">
        <f t="shared" si="10"/>
        <v>0</v>
      </c>
      <c r="H23" s="457">
        <f t="shared" si="10"/>
        <v>0</v>
      </c>
      <c r="I23" s="448">
        <f t="shared" si="10"/>
        <v>0</v>
      </c>
      <c r="J23" s="450">
        <f t="shared" si="10"/>
        <v>0</v>
      </c>
      <c r="K23" s="457">
        <f t="shared" si="10"/>
        <v>0</v>
      </c>
      <c r="L23" s="448">
        <f t="shared" si="10"/>
        <v>0</v>
      </c>
      <c r="M23" s="450">
        <f t="shared" si="10"/>
        <v>0</v>
      </c>
      <c r="N23" s="457">
        <f t="shared" si="10"/>
        <v>0</v>
      </c>
      <c r="O23" s="448">
        <f t="shared" si="10"/>
        <v>0</v>
      </c>
      <c r="P23" s="450">
        <f t="shared" si="10"/>
        <v>0</v>
      </c>
      <c r="Q23" s="457">
        <f t="shared" si="10"/>
        <v>0</v>
      </c>
      <c r="R23" s="692">
        <f t="shared" si="10"/>
        <v>0</v>
      </c>
      <c r="S23" s="482"/>
      <c r="T23" s="482"/>
      <c r="U23" s="482"/>
      <c r="V23" s="24"/>
      <c r="W23" s="482"/>
      <c r="X23" s="482"/>
      <c r="Y23" s="482"/>
    </row>
    <row r="24" spans="2:25" ht="15" customHeight="1" thickBot="1" x14ac:dyDescent="0.25">
      <c r="B24" s="443" t="s">
        <v>92</v>
      </c>
      <c r="C24" s="462">
        <f t="shared" si="10"/>
        <v>0</v>
      </c>
      <c r="D24" s="452">
        <f t="shared" si="10"/>
        <v>0</v>
      </c>
      <c r="E24" s="595">
        <f t="shared" si="10"/>
        <v>0</v>
      </c>
      <c r="F24" s="451">
        <f t="shared" si="10"/>
        <v>0</v>
      </c>
      <c r="G24" s="452">
        <f t="shared" si="10"/>
        <v>0</v>
      </c>
      <c r="H24" s="595">
        <f t="shared" si="10"/>
        <v>0</v>
      </c>
      <c r="I24" s="451">
        <f t="shared" si="10"/>
        <v>0</v>
      </c>
      <c r="J24" s="452">
        <f t="shared" si="10"/>
        <v>0</v>
      </c>
      <c r="K24" s="595">
        <f t="shared" si="10"/>
        <v>0</v>
      </c>
      <c r="L24" s="451">
        <f t="shared" si="10"/>
        <v>0</v>
      </c>
      <c r="M24" s="452">
        <f t="shared" si="10"/>
        <v>0</v>
      </c>
      <c r="N24" s="595">
        <f t="shared" si="10"/>
        <v>0</v>
      </c>
      <c r="O24" s="451">
        <f t="shared" si="10"/>
        <v>0</v>
      </c>
      <c r="P24" s="452">
        <f t="shared" si="10"/>
        <v>0</v>
      </c>
      <c r="Q24" s="595">
        <f t="shared" si="10"/>
        <v>0</v>
      </c>
      <c r="R24" s="689">
        <f t="shared" si="10"/>
        <v>0</v>
      </c>
      <c r="S24" s="482"/>
      <c r="T24" s="1161" t="s">
        <v>103</v>
      </c>
      <c r="U24" s="1162"/>
      <c r="V24" s="1162"/>
      <c r="W24" s="1139"/>
      <c r="X24" s="1139"/>
      <c r="Y24" s="1140"/>
    </row>
    <row r="25" spans="2:25" ht="15" customHeight="1" thickBot="1" x14ac:dyDescent="0.25">
      <c r="B25" s="444" t="s">
        <v>32</v>
      </c>
      <c r="C25" s="461">
        <f t="shared" si="10"/>
        <v>0</v>
      </c>
      <c r="D25" s="450">
        <f t="shared" si="10"/>
        <v>0</v>
      </c>
      <c r="E25" s="457">
        <f t="shared" si="10"/>
        <v>0</v>
      </c>
      <c r="F25" s="448">
        <f t="shared" si="10"/>
        <v>0</v>
      </c>
      <c r="G25" s="450">
        <f t="shared" si="10"/>
        <v>0</v>
      </c>
      <c r="H25" s="457">
        <f t="shared" si="10"/>
        <v>0</v>
      </c>
      <c r="I25" s="448">
        <f t="shared" si="10"/>
        <v>0</v>
      </c>
      <c r="J25" s="450">
        <f t="shared" si="10"/>
        <v>0</v>
      </c>
      <c r="K25" s="457">
        <f t="shared" si="10"/>
        <v>0</v>
      </c>
      <c r="L25" s="448">
        <f t="shared" si="10"/>
        <v>0</v>
      </c>
      <c r="M25" s="450">
        <f t="shared" si="10"/>
        <v>0</v>
      </c>
      <c r="N25" s="457">
        <f t="shared" si="10"/>
        <v>0</v>
      </c>
      <c r="O25" s="448">
        <f t="shared" si="10"/>
        <v>0</v>
      </c>
      <c r="P25" s="450">
        <f t="shared" si="10"/>
        <v>0</v>
      </c>
      <c r="Q25" s="457">
        <f t="shared" si="10"/>
        <v>0</v>
      </c>
      <c r="R25" s="692">
        <f t="shared" si="10"/>
        <v>0</v>
      </c>
      <c r="S25" s="482"/>
      <c r="T25" s="1141">
        <f>N2</f>
        <v>42825</v>
      </c>
      <c r="U25" s="1154"/>
      <c r="V25" s="1155"/>
      <c r="W25" s="188" t="s">
        <v>6</v>
      </c>
      <c r="X25" s="185" t="s">
        <v>4</v>
      </c>
      <c r="Y25" s="67" t="s">
        <v>28</v>
      </c>
    </row>
    <row r="26" spans="2:25" ht="15" customHeight="1" x14ac:dyDescent="0.2">
      <c r="B26" s="443" t="s">
        <v>33</v>
      </c>
      <c r="C26" s="461">
        <f t="shared" si="10"/>
        <v>0</v>
      </c>
      <c r="D26" s="450">
        <f t="shared" si="10"/>
        <v>0</v>
      </c>
      <c r="E26" s="457">
        <f t="shared" si="10"/>
        <v>0</v>
      </c>
      <c r="F26" s="448">
        <f t="shared" si="10"/>
        <v>0</v>
      </c>
      <c r="G26" s="450">
        <f t="shared" si="10"/>
        <v>0</v>
      </c>
      <c r="H26" s="457">
        <f t="shared" si="10"/>
        <v>0</v>
      </c>
      <c r="I26" s="448">
        <f t="shared" si="10"/>
        <v>0</v>
      </c>
      <c r="J26" s="450">
        <f t="shared" si="10"/>
        <v>0</v>
      </c>
      <c r="K26" s="457">
        <f t="shared" si="10"/>
        <v>0</v>
      </c>
      <c r="L26" s="448">
        <f t="shared" si="10"/>
        <v>0</v>
      </c>
      <c r="M26" s="450">
        <f t="shared" si="10"/>
        <v>0</v>
      </c>
      <c r="N26" s="457">
        <f t="shared" si="10"/>
        <v>0</v>
      </c>
      <c r="O26" s="448">
        <f t="shared" si="10"/>
        <v>0</v>
      </c>
      <c r="P26" s="450">
        <f t="shared" si="10"/>
        <v>0</v>
      </c>
      <c r="Q26" s="457">
        <f t="shared" si="10"/>
        <v>0</v>
      </c>
      <c r="R26" s="692">
        <f t="shared" si="10"/>
        <v>0</v>
      </c>
      <c r="S26" s="482"/>
      <c r="T26" s="1156" t="s">
        <v>73</v>
      </c>
      <c r="U26" s="1157"/>
      <c r="V26" s="1158"/>
      <c r="W26" s="189">
        <f>C33-C30</f>
        <v>0</v>
      </c>
      <c r="X26" s="190">
        <f>D33-D30</f>
        <v>0</v>
      </c>
      <c r="Y26" s="104">
        <f>E33-E30</f>
        <v>0</v>
      </c>
    </row>
    <row r="27" spans="2:25" ht="15" customHeight="1" x14ac:dyDescent="0.2">
      <c r="B27" s="445" t="s">
        <v>94</v>
      </c>
      <c r="C27" s="461">
        <f t="shared" si="10"/>
        <v>0</v>
      </c>
      <c r="D27" s="450">
        <f t="shared" si="10"/>
        <v>0</v>
      </c>
      <c r="E27" s="596">
        <f t="shared" si="10"/>
        <v>0</v>
      </c>
      <c r="F27" s="448">
        <f t="shared" si="10"/>
        <v>0</v>
      </c>
      <c r="G27" s="450">
        <f t="shared" si="10"/>
        <v>0</v>
      </c>
      <c r="H27" s="596">
        <f t="shared" si="10"/>
        <v>0</v>
      </c>
      <c r="I27" s="448">
        <f t="shared" si="10"/>
        <v>0</v>
      </c>
      <c r="J27" s="450">
        <f t="shared" si="10"/>
        <v>0</v>
      </c>
      <c r="K27" s="596">
        <f t="shared" si="10"/>
        <v>0</v>
      </c>
      <c r="L27" s="448">
        <f t="shared" si="10"/>
        <v>0</v>
      </c>
      <c r="M27" s="450">
        <f t="shared" si="10"/>
        <v>0</v>
      </c>
      <c r="N27" s="596">
        <f t="shared" si="10"/>
        <v>0</v>
      </c>
      <c r="O27" s="448">
        <f t="shared" si="10"/>
        <v>0</v>
      </c>
      <c r="P27" s="450">
        <f t="shared" si="10"/>
        <v>0</v>
      </c>
      <c r="Q27" s="596">
        <f t="shared" si="10"/>
        <v>0</v>
      </c>
      <c r="R27" s="688">
        <f t="shared" si="10"/>
        <v>0</v>
      </c>
      <c r="S27" s="482"/>
      <c r="T27" s="1133" t="s">
        <v>75</v>
      </c>
      <c r="U27" s="1134"/>
      <c r="V27" s="1135"/>
      <c r="W27" s="191">
        <f>F33-F30</f>
        <v>0</v>
      </c>
      <c r="X27" s="192">
        <f>G33-G30</f>
        <v>0</v>
      </c>
      <c r="Y27" s="105">
        <f>H33-H30</f>
        <v>0</v>
      </c>
    </row>
    <row r="28" spans="2:25" ht="15" customHeight="1" x14ac:dyDescent="0.2">
      <c r="B28" s="443" t="s">
        <v>35</v>
      </c>
      <c r="C28" s="463">
        <f t="shared" si="10"/>
        <v>0</v>
      </c>
      <c r="D28" s="454">
        <f t="shared" si="10"/>
        <v>0</v>
      </c>
      <c r="E28" s="459">
        <f t="shared" si="10"/>
        <v>0</v>
      </c>
      <c r="F28" s="453">
        <f t="shared" si="10"/>
        <v>0</v>
      </c>
      <c r="G28" s="454">
        <f t="shared" si="10"/>
        <v>0</v>
      </c>
      <c r="H28" s="459">
        <f t="shared" si="10"/>
        <v>0</v>
      </c>
      <c r="I28" s="453">
        <f t="shared" si="10"/>
        <v>0</v>
      </c>
      <c r="J28" s="454">
        <f t="shared" si="10"/>
        <v>0</v>
      </c>
      <c r="K28" s="459">
        <f t="shared" si="10"/>
        <v>0</v>
      </c>
      <c r="L28" s="453">
        <f t="shared" si="10"/>
        <v>0</v>
      </c>
      <c r="M28" s="454">
        <f t="shared" si="10"/>
        <v>0</v>
      </c>
      <c r="N28" s="459">
        <f t="shared" si="10"/>
        <v>0</v>
      </c>
      <c r="O28" s="453">
        <f t="shared" si="10"/>
        <v>0</v>
      </c>
      <c r="P28" s="454">
        <f t="shared" si="10"/>
        <v>0</v>
      </c>
      <c r="Q28" s="459">
        <f t="shared" si="10"/>
        <v>0</v>
      </c>
      <c r="R28" s="693">
        <f t="shared" si="10"/>
        <v>0</v>
      </c>
      <c r="S28" s="482"/>
      <c r="T28" s="1120" t="s">
        <v>41</v>
      </c>
      <c r="U28" s="1121"/>
      <c r="V28" s="1122"/>
      <c r="W28" s="191">
        <f>I33-I30</f>
        <v>0</v>
      </c>
      <c r="X28" s="192">
        <f>J33-J30</f>
        <v>0</v>
      </c>
      <c r="Y28" s="105">
        <f>K33-K30</f>
        <v>0</v>
      </c>
    </row>
    <row r="29" spans="2:25" ht="15" customHeight="1" thickBot="1" x14ac:dyDescent="0.25">
      <c r="B29" s="443" t="s">
        <v>36</v>
      </c>
      <c r="C29" s="461">
        <f t="shared" si="10"/>
        <v>0</v>
      </c>
      <c r="D29" s="450">
        <f t="shared" si="10"/>
        <v>0</v>
      </c>
      <c r="E29" s="457">
        <f t="shared" si="10"/>
        <v>0</v>
      </c>
      <c r="F29" s="448">
        <f t="shared" si="10"/>
        <v>0</v>
      </c>
      <c r="G29" s="450">
        <f t="shared" si="10"/>
        <v>0</v>
      </c>
      <c r="H29" s="457">
        <f t="shared" si="10"/>
        <v>0</v>
      </c>
      <c r="I29" s="448">
        <f t="shared" si="10"/>
        <v>0</v>
      </c>
      <c r="J29" s="450">
        <f t="shared" si="10"/>
        <v>0</v>
      </c>
      <c r="K29" s="457">
        <f t="shared" si="10"/>
        <v>0</v>
      </c>
      <c r="L29" s="448">
        <f t="shared" si="10"/>
        <v>0</v>
      </c>
      <c r="M29" s="450">
        <f t="shared" si="10"/>
        <v>0</v>
      </c>
      <c r="N29" s="457">
        <f t="shared" si="10"/>
        <v>0</v>
      </c>
      <c r="O29" s="448">
        <f t="shared" si="10"/>
        <v>0</v>
      </c>
      <c r="P29" s="450">
        <f t="shared" si="10"/>
        <v>0</v>
      </c>
      <c r="Q29" s="457">
        <f t="shared" si="10"/>
        <v>0</v>
      </c>
      <c r="R29" s="692">
        <f t="shared" si="10"/>
        <v>0</v>
      </c>
      <c r="S29" s="482"/>
      <c r="T29" s="1123" t="s">
        <v>68</v>
      </c>
      <c r="U29" s="1124"/>
      <c r="V29" s="1125"/>
      <c r="W29" s="193">
        <f>L33-L30</f>
        <v>0</v>
      </c>
      <c r="X29" s="194">
        <f>M33-M30</f>
        <v>0</v>
      </c>
      <c r="Y29" s="106">
        <f>N33-N30</f>
        <v>0</v>
      </c>
    </row>
    <row r="30" spans="2:25" ht="15" customHeight="1" thickBot="1" x14ac:dyDescent="0.25">
      <c r="B30" s="443" t="s">
        <v>93</v>
      </c>
      <c r="C30" s="462">
        <f t="shared" si="10"/>
        <v>0</v>
      </c>
      <c r="D30" s="452">
        <f t="shared" si="10"/>
        <v>0</v>
      </c>
      <c r="E30" s="595">
        <f t="shared" si="10"/>
        <v>0</v>
      </c>
      <c r="F30" s="451">
        <f t="shared" si="10"/>
        <v>0</v>
      </c>
      <c r="G30" s="452">
        <f t="shared" si="10"/>
        <v>0</v>
      </c>
      <c r="H30" s="595">
        <f t="shared" si="10"/>
        <v>0</v>
      </c>
      <c r="I30" s="451">
        <f t="shared" si="10"/>
        <v>0</v>
      </c>
      <c r="J30" s="452">
        <f t="shared" si="10"/>
        <v>0</v>
      </c>
      <c r="K30" s="595">
        <f t="shared" si="10"/>
        <v>0</v>
      </c>
      <c r="L30" s="451">
        <f t="shared" si="10"/>
        <v>0</v>
      </c>
      <c r="M30" s="452">
        <f t="shared" si="10"/>
        <v>0</v>
      </c>
      <c r="N30" s="595">
        <f t="shared" si="10"/>
        <v>0</v>
      </c>
      <c r="O30" s="451">
        <f t="shared" si="10"/>
        <v>0</v>
      </c>
      <c r="P30" s="452">
        <f t="shared" si="10"/>
        <v>0</v>
      </c>
      <c r="Q30" s="595">
        <f t="shared" si="10"/>
        <v>0</v>
      </c>
      <c r="R30" s="689">
        <f t="shared" si="10"/>
        <v>0</v>
      </c>
      <c r="S30" s="482"/>
      <c r="T30" s="1150" t="s">
        <v>78</v>
      </c>
      <c r="U30" s="1151"/>
      <c r="V30" s="1152"/>
      <c r="W30" s="491">
        <f>SUM(W26:W29)+W22</f>
        <v>0</v>
      </c>
      <c r="X30" s="492">
        <f>SUM(X26:X29)+X22</f>
        <v>0</v>
      </c>
      <c r="Y30" s="493">
        <f>SUM(Y26:Y29)+Y22</f>
        <v>0</v>
      </c>
    </row>
    <row r="31" spans="2:25" ht="15" customHeight="1" x14ac:dyDescent="0.2">
      <c r="B31" s="444" t="s">
        <v>38</v>
      </c>
      <c r="C31" s="461">
        <f t="shared" si="10"/>
        <v>0</v>
      </c>
      <c r="D31" s="450">
        <f t="shared" si="10"/>
        <v>0</v>
      </c>
      <c r="E31" s="457">
        <f t="shared" si="10"/>
        <v>0</v>
      </c>
      <c r="F31" s="448">
        <f t="shared" si="10"/>
        <v>0</v>
      </c>
      <c r="G31" s="450">
        <f t="shared" si="10"/>
        <v>0</v>
      </c>
      <c r="H31" s="457">
        <f t="shared" si="10"/>
        <v>0</v>
      </c>
      <c r="I31" s="448">
        <f t="shared" si="10"/>
        <v>0</v>
      </c>
      <c r="J31" s="450">
        <f t="shared" si="10"/>
        <v>0</v>
      </c>
      <c r="K31" s="457">
        <f t="shared" si="10"/>
        <v>0</v>
      </c>
      <c r="L31" s="448">
        <f t="shared" si="10"/>
        <v>0</v>
      </c>
      <c r="M31" s="450">
        <f t="shared" si="10"/>
        <v>0</v>
      </c>
      <c r="N31" s="457">
        <f t="shared" si="10"/>
        <v>0</v>
      </c>
      <c r="O31" s="448">
        <f t="shared" si="10"/>
        <v>0</v>
      </c>
      <c r="P31" s="450">
        <f t="shared" si="10"/>
        <v>0</v>
      </c>
      <c r="Q31" s="457">
        <f t="shared" si="10"/>
        <v>0</v>
      </c>
      <c r="R31" s="692">
        <f t="shared" si="10"/>
        <v>0</v>
      </c>
      <c r="S31" s="482"/>
    </row>
    <row r="32" spans="2:25" ht="15" customHeight="1" x14ac:dyDescent="0.2">
      <c r="B32" s="443" t="s">
        <v>39</v>
      </c>
      <c r="C32" s="461">
        <f t="shared" si="10"/>
        <v>0</v>
      </c>
      <c r="D32" s="450">
        <f t="shared" si="10"/>
        <v>0</v>
      </c>
      <c r="E32" s="457">
        <f t="shared" si="10"/>
        <v>0</v>
      </c>
      <c r="F32" s="448">
        <f t="shared" si="10"/>
        <v>0</v>
      </c>
      <c r="G32" s="450">
        <f t="shared" si="10"/>
        <v>0</v>
      </c>
      <c r="H32" s="457">
        <f t="shared" si="10"/>
        <v>0</v>
      </c>
      <c r="I32" s="448">
        <f t="shared" si="10"/>
        <v>0</v>
      </c>
      <c r="J32" s="450">
        <f t="shared" si="10"/>
        <v>0</v>
      </c>
      <c r="K32" s="457">
        <f t="shared" si="10"/>
        <v>0</v>
      </c>
      <c r="L32" s="448">
        <f t="shared" si="10"/>
        <v>0</v>
      </c>
      <c r="M32" s="450">
        <f t="shared" si="10"/>
        <v>0</v>
      </c>
      <c r="N32" s="457">
        <f t="shared" si="10"/>
        <v>0</v>
      </c>
      <c r="O32" s="448">
        <f t="shared" si="10"/>
        <v>0</v>
      </c>
      <c r="P32" s="450">
        <f t="shared" si="10"/>
        <v>0</v>
      </c>
      <c r="Q32" s="457">
        <f t="shared" si="10"/>
        <v>0</v>
      </c>
      <c r="R32" s="692">
        <f t="shared" si="10"/>
        <v>0</v>
      </c>
      <c r="S32" s="482"/>
      <c r="T32" s="482"/>
      <c r="U32" s="482"/>
      <c r="V32" s="24"/>
      <c r="W32" s="482"/>
      <c r="X32" s="482"/>
      <c r="Y32" s="482"/>
    </row>
    <row r="33" spans="2:26" ht="15" customHeight="1" thickBot="1" x14ac:dyDescent="0.25">
      <c r="B33" s="446" t="s">
        <v>95</v>
      </c>
      <c r="C33" s="464">
        <f t="shared" si="10"/>
        <v>0</v>
      </c>
      <c r="D33" s="465">
        <f t="shared" si="10"/>
        <v>0</v>
      </c>
      <c r="E33" s="597">
        <f t="shared" si="10"/>
        <v>0</v>
      </c>
      <c r="F33" s="466">
        <f t="shared" si="10"/>
        <v>0</v>
      </c>
      <c r="G33" s="465">
        <f t="shared" si="10"/>
        <v>0</v>
      </c>
      <c r="H33" s="597">
        <f t="shared" si="10"/>
        <v>0</v>
      </c>
      <c r="I33" s="466">
        <f t="shared" si="10"/>
        <v>0</v>
      </c>
      <c r="J33" s="465">
        <f t="shared" si="10"/>
        <v>0</v>
      </c>
      <c r="K33" s="597">
        <f t="shared" si="10"/>
        <v>0</v>
      </c>
      <c r="L33" s="466">
        <f t="shared" si="10"/>
        <v>0</v>
      </c>
      <c r="M33" s="465">
        <f t="shared" si="10"/>
        <v>0</v>
      </c>
      <c r="N33" s="597">
        <f t="shared" si="10"/>
        <v>0</v>
      </c>
      <c r="O33" s="466">
        <f t="shared" si="10"/>
        <v>0</v>
      </c>
      <c r="P33" s="465">
        <f t="shared" si="10"/>
        <v>0</v>
      </c>
      <c r="Q33" s="597">
        <f t="shared" si="10"/>
        <v>0</v>
      </c>
      <c r="R33" s="690">
        <f t="shared" si="10"/>
        <v>0</v>
      </c>
      <c r="S33" s="482"/>
    </row>
    <row r="34" spans="2:26" s="10" customFormat="1" ht="15" customHeight="1" thickBot="1" x14ac:dyDescent="0.25">
      <c r="B34" s="310"/>
      <c r="C34" s="482"/>
      <c r="D34" s="482"/>
      <c r="E34" s="482"/>
      <c r="F34" s="482"/>
      <c r="G34" s="482"/>
      <c r="H34" s="482"/>
      <c r="I34" s="482"/>
      <c r="J34" s="482"/>
      <c r="K34" s="482"/>
      <c r="L34" s="482"/>
      <c r="M34" s="482"/>
      <c r="N34" s="482"/>
      <c r="O34" s="482"/>
      <c r="P34" s="482"/>
      <c r="Q34" s="482"/>
      <c r="R34" s="482"/>
      <c r="S34" s="482"/>
      <c r="T34" s="482"/>
      <c r="U34" s="482"/>
      <c r="V34" s="24"/>
      <c r="W34" s="482"/>
      <c r="X34" s="482"/>
      <c r="Y34" s="482"/>
    </row>
    <row r="35" spans="2:26" s="10" customFormat="1" ht="15" customHeight="1" thickBot="1" x14ac:dyDescent="0.25">
      <c r="B35" s="608" t="s">
        <v>97</v>
      </c>
      <c r="C35" s="604">
        <f>SUM(C8:C10)</f>
        <v>0</v>
      </c>
      <c r="D35" s="612">
        <f t="shared" ref="D35:R35" si="11">SUM(D8:D10)</f>
        <v>0</v>
      </c>
      <c r="E35" s="616">
        <f t="shared" si="11"/>
        <v>0</v>
      </c>
      <c r="F35" s="604">
        <f t="shared" si="11"/>
        <v>0</v>
      </c>
      <c r="G35" s="612">
        <f t="shared" si="11"/>
        <v>0</v>
      </c>
      <c r="H35" s="620">
        <f t="shared" si="11"/>
        <v>0</v>
      </c>
      <c r="I35" s="604">
        <f t="shared" si="11"/>
        <v>0</v>
      </c>
      <c r="J35" s="612">
        <f t="shared" si="11"/>
        <v>0</v>
      </c>
      <c r="K35" s="624">
        <f t="shared" si="11"/>
        <v>0</v>
      </c>
      <c r="L35" s="604">
        <f t="shared" si="11"/>
        <v>0</v>
      </c>
      <c r="M35" s="612">
        <f t="shared" si="11"/>
        <v>0</v>
      </c>
      <c r="N35" s="628">
        <f t="shared" si="11"/>
        <v>0</v>
      </c>
      <c r="O35" s="604">
        <f t="shared" si="11"/>
        <v>0</v>
      </c>
      <c r="P35" s="612">
        <f t="shared" si="11"/>
        <v>0</v>
      </c>
      <c r="Q35" s="636">
        <f t="shared" si="11"/>
        <v>0</v>
      </c>
      <c r="R35" s="632">
        <f t="shared" si="11"/>
        <v>0</v>
      </c>
      <c r="S35" s="482"/>
      <c r="T35" s="1138" t="s">
        <v>101</v>
      </c>
      <c r="U35" s="1139"/>
      <c r="V35" s="1139"/>
      <c r="W35" s="1139"/>
      <c r="X35" s="1139"/>
      <c r="Y35" s="1140"/>
    </row>
    <row r="36" spans="2:26" s="10" customFormat="1" ht="15" customHeight="1" thickBot="1" x14ac:dyDescent="0.25">
      <c r="B36" s="609" t="s">
        <v>98</v>
      </c>
      <c r="C36" s="605">
        <f>SUM(C11:C13)</f>
        <v>0</v>
      </c>
      <c r="D36" s="613">
        <f t="shared" ref="D36:R36" si="12">SUM(D11:D13)</f>
        <v>0</v>
      </c>
      <c r="E36" s="617">
        <f t="shared" si="12"/>
        <v>0</v>
      </c>
      <c r="F36" s="605">
        <f t="shared" si="12"/>
        <v>0</v>
      </c>
      <c r="G36" s="613">
        <f t="shared" si="12"/>
        <v>0</v>
      </c>
      <c r="H36" s="621">
        <f t="shared" si="12"/>
        <v>0</v>
      </c>
      <c r="I36" s="605">
        <f t="shared" si="12"/>
        <v>0</v>
      </c>
      <c r="J36" s="613">
        <f t="shared" si="12"/>
        <v>0</v>
      </c>
      <c r="K36" s="625">
        <f t="shared" si="12"/>
        <v>0</v>
      </c>
      <c r="L36" s="605">
        <f t="shared" si="12"/>
        <v>0</v>
      </c>
      <c r="M36" s="613">
        <f t="shared" si="12"/>
        <v>0</v>
      </c>
      <c r="N36" s="629">
        <f t="shared" si="12"/>
        <v>0</v>
      </c>
      <c r="O36" s="605">
        <f t="shared" si="12"/>
        <v>0</v>
      </c>
      <c r="P36" s="613">
        <f t="shared" si="12"/>
        <v>0</v>
      </c>
      <c r="Q36" s="637">
        <f t="shared" si="12"/>
        <v>0</v>
      </c>
      <c r="R36" s="633">
        <f t="shared" si="12"/>
        <v>0</v>
      </c>
      <c r="S36" s="482"/>
      <c r="T36" s="1153" t="s">
        <v>102</v>
      </c>
      <c r="U36" s="1154"/>
      <c r="V36" s="1155"/>
      <c r="W36" s="188" t="s">
        <v>6</v>
      </c>
      <c r="X36" s="185" t="s">
        <v>4</v>
      </c>
      <c r="Y36" s="67" t="s">
        <v>28</v>
      </c>
    </row>
    <row r="37" spans="2:26" s="10" customFormat="1" ht="15" customHeight="1" x14ac:dyDescent="0.2">
      <c r="B37" s="609" t="s">
        <v>99</v>
      </c>
      <c r="C37" s="605">
        <f>SUM(C14:C16)</f>
        <v>0</v>
      </c>
      <c r="D37" s="613">
        <f t="shared" ref="D37:R37" si="13">SUM(D14:D16)</f>
        <v>0</v>
      </c>
      <c r="E37" s="617">
        <f t="shared" si="13"/>
        <v>0</v>
      </c>
      <c r="F37" s="605">
        <f t="shared" si="13"/>
        <v>0</v>
      </c>
      <c r="G37" s="613">
        <f t="shared" si="13"/>
        <v>0</v>
      </c>
      <c r="H37" s="621">
        <f t="shared" si="13"/>
        <v>0</v>
      </c>
      <c r="I37" s="605">
        <f t="shared" si="13"/>
        <v>0</v>
      </c>
      <c r="J37" s="613">
        <f t="shared" si="13"/>
        <v>0</v>
      </c>
      <c r="K37" s="625">
        <f t="shared" si="13"/>
        <v>0</v>
      </c>
      <c r="L37" s="605">
        <f t="shared" si="13"/>
        <v>0</v>
      </c>
      <c r="M37" s="613">
        <f t="shared" si="13"/>
        <v>0</v>
      </c>
      <c r="N37" s="629">
        <f t="shared" si="13"/>
        <v>0</v>
      </c>
      <c r="O37" s="605">
        <f t="shared" si="13"/>
        <v>0</v>
      </c>
      <c r="P37" s="613">
        <f t="shared" si="13"/>
        <v>0</v>
      </c>
      <c r="Q37" s="637">
        <f t="shared" si="13"/>
        <v>0</v>
      </c>
      <c r="R37" s="633">
        <f t="shared" si="13"/>
        <v>0</v>
      </c>
      <c r="S37" s="482"/>
      <c r="T37" s="1156" t="s">
        <v>73</v>
      </c>
      <c r="U37" s="1157"/>
      <c r="V37" s="1158"/>
      <c r="W37" s="189">
        <f>C38</f>
        <v>0</v>
      </c>
      <c r="X37" s="190">
        <f>D38</f>
        <v>0</v>
      </c>
      <c r="Y37" s="104">
        <f>E38</f>
        <v>0</v>
      </c>
    </row>
    <row r="38" spans="2:26" s="10" customFormat="1" ht="15" customHeight="1" thickBot="1" x14ac:dyDescent="0.25">
      <c r="B38" s="610" t="s">
        <v>100</v>
      </c>
      <c r="C38" s="606">
        <f>SUM(C17:C19)</f>
        <v>0</v>
      </c>
      <c r="D38" s="614">
        <f t="shared" ref="D38:R38" si="14">SUM(D17:D19)</f>
        <v>0</v>
      </c>
      <c r="E38" s="618">
        <f t="shared" si="14"/>
        <v>0</v>
      </c>
      <c r="F38" s="606">
        <f t="shared" si="14"/>
        <v>0</v>
      </c>
      <c r="G38" s="614">
        <f t="shared" si="14"/>
        <v>0</v>
      </c>
      <c r="H38" s="622">
        <f t="shared" si="14"/>
        <v>0</v>
      </c>
      <c r="I38" s="606">
        <f t="shared" si="14"/>
        <v>0</v>
      </c>
      <c r="J38" s="614">
        <f t="shared" si="14"/>
        <v>0</v>
      </c>
      <c r="K38" s="626">
        <f t="shared" si="14"/>
        <v>0</v>
      </c>
      <c r="L38" s="606">
        <f t="shared" si="14"/>
        <v>0</v>
      </c>
      <c r="M38" s="614">
        <f t="shared" si="14"/>
        <v>0</v>
      </c>
      <c r="N38" s="630">
        <f t="shared" si="14"/>
        <v>0</v>
      </c>
      <c r="O38" s="606">
        <f t="shared" si="14"/>
        <v>0</v>
      </c>
      <c r="P38" s="614">
        <f t="shared" si="14"/>
        <v>0</v>
      </c>
      <c r="Q38" s="638">
        <f t="shared" si="14"/>
        <v>0</v>
      </c>
      <c r="R38" s="634">
        <f t="shared" si="14"/>
        <v>0</v>
      </c>
      <c r="S38" s="482"/>
      <c r="T38" s="1133" t="s">
        <v>75</v>
      </c>
      <c r="U38" s="1134"/>
      <c r="V38" s="1135"/>
      <c r="W38" s="191">
        <f>F38</f>
        <v>0</v>
      </c>
      <c r="X38" s="192">
        <f>G38</f>
        <v>0</v>
      </c>
      <c r="Y38" s="105">
        <f>H38</f>
        <v>0</v>
      </c>
    </row>
    <row r="39" spans="2:26" s="10" customFormat="1" ht="15" customHeight="1" thickBot="1" x14ac:dyDescent="0.25">
      <c r="B39" s="611" t="s">
        <v>96</v>
      </c>
      <c r="C39" s="607">
        <f>SUM(C35:C38)</f>
        <v>0</v>
      </c>
      <c r="D39" s="615">
        <f t="shared" ref="D39:R39" si="15">SUM(D35:D38)</f>
        <v>0</v>
      </c>
      <c r="E39" s="619">
        <f t="shared" si="15"/>
        <v>0</v>
      </c>
      <c r="F39" s="607">
        <f t="shared" si="15"/>
        <v>0</v>
      </c>
      <c r="G39" s="615">
        <f t="shared" si="15"/>
        <v>0</v>
      </c>
      <c r="H39" s="623">
        <f t="shared" si="15"/>
        <v>0</v>
      </c>
      <c r="I39" s="607">
        <f t="shared" si="15"/>
        <v>0</v>
      </c>
      <c r="J39" s="615">
        <f t="shared" si="15"/>
        <v>0</v>
      </c>
      <c r="K39" s="627">
        <f t="shared" si="15"/>
        <v>0</v>
      </c>
      <c r="L39" s="607">
        <f t="shared" si="15"/>
        <v>0</v>
      </c>
      <c r="M39" s="615">
        <f t="shared" si="15"/>
        <v>0</v>
      </c>
      <c r="N39" s="631">
        <f t="shared" si="15"/>
        <v>0</v>
      </c>
      <c r="O39" s="607">
        <f t="shared" si="15"/>
        <v>0</v>
      </c>
      <c r="P39" s="615">
        <f t="shared" si="15"/>
        <v>0</v>
      </c>
      <c r="Q39" s="639">
        <f t="shared" si="15"/>
        <v>0</v>
      </c>
      <c r="R39" s="635">
        <f t="shared" si="15"/>
        <v>0</v>
      </c>
      <c r="S39" s="482"/>
      <c r="T39" s="1120" t="s">
        <v>41</v>
      </c>
      <c r="U39" s="1121"/>
      <c r="V39" s="1122"/>
      <c r="W39" s="191">
        <f>I38</f>
        <v>0</v>
      </c>
      <c r="X39" s="192">
        <f>J38</f>
        <v>0</v>
      </c>
      <c r="Y39" s="105">
        <f>K38</f>
        <v>0</v>
      </c>
    </row>
    <row r="40" spans="2:26" s="10" customFormat="1" ht="15" customHeight="1" thickBot="1" x14ac:dyDescent="0.25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T40" s="1123" t="s">
        <v>68</v>
      </c>
      <c r="U40" s="1124"/>
      <c r="V40" s="1125"/>
      <c r="W40" s="193">
        <f>L38</f>
        <v>0</v>
      </c>
      <c r="X40" s="194">
        <f>M38</f>
        <v>0</v>
      </c>
      <c r="Y40" s="106">
        <f>N38</f>
        <v>0</v>
      </c>
    </row>
    <row r="41" spans="2:26" ht="15" customHeight="1" thickBot="1" x14ac:dyDescent="0.25">
      <c r="B41" s="38"/>
      <c r="C41" s="38"/>
      <c r="D41" s="38"/>
      <c r="E41" s="559"/>
      <c r="F41" s="656" t="s">
        <v>2</v>
      </c>
      <c r="G41" s="131"/>
      <c r="H41" s="131"/>
      <c r="I41" s="558"/>
      <c r="J41" s="1126" t="s">
        <v>88</v>
      </c>
      <c r="K41" s="1126"/>
      <c r="L41" s="38"/>
      <c r="M41" s="712"/>
      <c r="N41" s="656" t="s">
        <v>90</v>
      </c>
      <c r="O41" s="38"/>
      <c r="T41" s="1127" t="s">
        <v>78</v>
      </c>
      <c r="U41" s="1128"/>
      <c r="V41" s="1129"/>
      <c r="W41" s="107">
        <f>SUM(W37:W40)</f>
        <v>0</v>
      </c>
      <c r="X41" s="103">
        <f>SUM(X37:X40)</f>
        <v>0</v>
      </c>
      <c r="Y41" s="123">
        <f>SUM(Y37:Y40)</f>
        <v>0</v>
      </c>
    </row>
    <row r="42" spans="2:26" ht="15" customHeight="1" thickBot="1" x14ac:dyDescent="0.25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</row>
    <row r="43" spans="2:26" s="48" customFormat="1" ht="30" customHeight="1" thickBot="1" x14ac:dyDescent="0.3">
      <c r="B43" s="51" t="s">
        <v>73</v>
      </c>
      <c r="C43" s="1097" t="s">
        <v>65</v>
      </c>
      <c r="D43" s="1098"/>
      <c r="E43" s="1097" t="s">
        <v>18</v>
      </c>
      <c r="F43" s="1098"/>
      <c r="G43" s="1097" t="s">
        <v>5</v>
      </c>
      <c r="H43" s="1098"/>
      <c r="I43" s="1097" t="s">
        <v>66</v>
      </c>
      <c r="J43" s="1098"/>
      <c r="K43" s="1097" t="s">
        <v>67</v>
      </c>
      <c r="L43" s="1098"/>
      <c r="M43" s="1097" t="s">
        <v>19</v>
      </c>
      <c r="N43" s="1098"/>
      <c r="O43" s="1116" t="s">
        <v>3</v>
      </c>
      <c r="P43" s="1117"/>
      <c r="Q43" s="120"/>
      <c r="R43" s="1130" t="s">
        <v>28</v>
      </c>
      <c r="S43" s="1131"/>
      <c r="T43" s="1131"/>
      <c r="U43" s="1132"/>
      <c r="V43" s="47"/>
      <c r="W43" s="1113" t="str">
        <f>B43</f>
        <v>Personnel Accidents</v>
      </c>
      <c r="X43" s="1114"/>
      <c r="Y43" s="1115"/>
      <c r="Z43" s="42"/>
    </row>
    <row r="44" spans="2:26" s="50" customFormat="1" ht="30" customHeight="1" thickBot="1" x14ac:dyDescent="0.3">
      <c r="B44" s="657" t="str">
        <f>T7</f>
        <v>2016  ~  2017</v>
      </c>
      <c r="C44" s="184" t="s">
        <v>6</v>
      </c>
      <c r="D44" s="185" t="s">
        <v>4</v>
      </c>
      <c r="E44" s="184" t="s">
        <v>6</v>
      </c>
      <c r="F44" s="185" t="s">
        <v>4</v>
      </c>
      <c r="G44" s="184" t="s">
        <v>6</v>
      </c>
      <c r="H44" s="185" t="s">
        <v>4</v>
      </c>
      <c r="I44" s="184" t="s">
        <v>6</v>
      </c>
      <c r="J44" s="185" t="s">
        <v>4</v>
      </c>
      <c r="K44" s="184" t="s">
        <v>6</v>
      </c>
      <c r="L44" s="185" t="s">
        <v>4</v>
      </c>
      <c r="M44" s="184" t="s">
        <v>6</v>
      </c>
      <c r="N44" s="185" t="s">
        <v>4</v>
      </c>
      <c r="O44" s="184" t="s">
        <v>6</v>
      </c>
      <c r="P44" s="185" t="s">
        <v>4</v>
      </c>
      <c r="Q44" s="120"/>
      <c r="R44" s="195" t="s">
        <v>49</v>
      </c>
      <c r="S44" s="196" t="s">
        <v>69</v>
      </c>
      <c r="T44" s="197" t="s">
        <v>70</v>
      </c>
      <c r="U44" s="198" t="s">
        <v>48</v>
      </c>
      <c r="V44" s="49"/>
      <c r="W44" s="184" t="s">
        <v>6</v>
      </c>
      <c r="X44" s="185" t="s">
        <v>4</v>
      </c>
      <c r="Y44" s="67" t="s">
        <v>28</v>
      </c>
      <c r="Z44" s="42"/>
    </row>
    <row r="45" spans="2:26" ht="15" customHeight="1" x14ac:dyDescent="0.2">
      <c r="B45" s="63" t="s">
        <v>30</v>
      </c>
      <c r="C45" s="84"/>
      <c r="D45" s="85"/>
      <c r="E45" s="26"/>
      <c r="F45" s="27"/>
      <c r="G45" s="109"/>
      <c r="H45" s="85"/>
      <c r="I45" s="26"/>
      <c r="J45" s="27"/>
      <c r="K45" s="109"/>
      <c r="L45" s="85"/>
      <c r="M45" s="26"/>
      <c r="N45" s="27"/>
      <c r="O45" s="165"/>
      <c r="P45" s="166"/>
      <c r="Q45" s="121"/>
      <c r="R45" s="201">
        <f t="shared" ref="R45:R52" si="16">Y45-SUM(S45:U45)</f>
        <v>0</v>
      </c>
      <c r="S45" s="739"/>
      <c r="T45" s="229"/>
      <c r="U45" s="230"/>
      <c r="W45" s="172">
        <f>I45+K45+M45+O45+G45+E45+C45</f>
        <v>0</v>
      </c>
      <c r="X45" s="173">
        <f>J45+L45+N45+P45+H45+F45+D45</f>
        <v>0</v>
      </c>
      <c r="Y45" s="68">
        <f>W45+X45</f>
        <v>0</v>
      </c>
    </row>
    <row r="46" spans="2:26" ht="15" customHeight="1" x14ac:dyDescent="0.2">
      <c r="B46" s="63" t="s">
        <v>31</v>
      </c>
      <c r="C46" s="22"/>
      <c r="D46" s="87"/>
      <c r="E46" s="16"/>
      <c r="F46" s="15"/>
      <c r="G46" s="110"/>
      <c r="H46" s="87"/>
      <c r="I46" s="16"/>
      <c r="J46" s="15"/>
      <c r="K46" s="110"/>
      <c r="L46" s="87"/>
      <c r="M46" s="16"/>
      <c r="N46" s="15"/>
      <c r="O46" s="155"/>
      <c r="P46" s="167"/>
      <c r="Q46" s="121"/>
      <c r="R46" s="202">
        <f t="shared" si="16"/>
        <v>0</v>
      </c>
      <c r="S46" s="740"/>
      <c r="T46" s="232"/>
      <c r="U46" s="233"/>
      <c r="W46" s="174">
        <f t="shared" ref="W46:X56" si="17">I46+K46+M46+O46+G46+E46+C46</f>
        <v>0</v>
      </c>
      <c r="X46" s="175">
        <f t="shared" si="17"/>
        <v>0</v>
      </c>
      <c r="Y46" s="69">
        <f t="shared" ref="Y46:Y57" si="18">W46+X46</f>
        <v>0</v>
      </c>
    </row>
    <row r="47" spans="2:26" ht="15" customHeight="1" x14ac:dyDescent="0.2">
      <c r="B47" s="63" t="s">
        <v>58</v>
      </c>
      <c r="C47" s="22"/>
      <c r="D47" s="87"/>
      <c r="E47" s="16"/>
      <c r="F47" s="15"/>
      <c r="G47" s="110"/>
      <c r="H47" s="87"/>
      <c r="I47" s="16"/>
      <c r="J47" s="15"/>
      <c r="K47" s="110"/>
      <c r="L47" s="87"/>
      <c r="M47" s="16"/>
      <c r="N47" s="15"/>
      <c r="O47" s="155"/>
      <c r="P47" s="167"/>
      <c r="Q47" s="121"/>
      <c r="R47" s="202">
        <f t="shared" si="16"/>
        <v>0</v>
      </c>
      <c r="S47" s="740"/>
      <c r="T47" s="232"/>
      <c r="U47" s="234"/>
      <c r="W47" s="174">
        <f t="shared" si="17"/>
        <v>0</v>
      </c>
      <c r="X47" s="175">
        <f t="shared" si="17"/>
        <v>0</v>
      </c>
      <c r="Y47" s="69">
        <f t="shared" si="18"/>
        <v>0</v>
      </c>
    </row>
    <row r="48" spans="2:26" ht="15" customHeight="1" x14ac:dyDescent="0.2">
      <c r="B48" s="64" t="s">
        <v>32</v>
      </c>
      <c r="C48" s="88"/>
      <c r="D48" s="89"/>
      <c r="E48" s="30"/>
      <c r="F48" s="31"/>
      <c r="G48" s="112"/>
      <c r="H48" s="89"/>
      <c r="I48" s="30"/>
      <c r="J48" s="31"/>
      <c r="K48" s="112"/>
      <c r="L48" s="89"/>
      <c r="M48" s="30"/>
      <c r="N48" s="31"/>
      <c r="O48" s="158"/>
      <c r="P48" s="168"/>
      <c r="Q48" s="121"/>
      <c r="R48" s="203">
        <f t="shared" si="16"/>
        <v>0</v>
      </c>
      <c r="S48" s="741"/>
      <c r="T48" s="733"/>
      <c r="U48" s="729"/>
      <c r="W48" s="176">
        <f t="shared" si="17"/>
        <v>0</v>
      </c>
      <c r="X48" s="177">
        <f t="shared" si="17"/>
        <v>0</v>
      </c>
      <c r="Y48" s="70">
        <f t="shared" si="18"/>
        <v>0</v>
      </c>
    </row>
    <row r="49" spans="2:26" ht="15" customHeight="1" x14ac:dyDescent="0.2">
      <c r="B49" s="63" t="s">
        <v>33</v>
      </c>
      <c r="C49" s="22"/>
      <c r="D49" s="87"/>
      <c r="E49" s="16"/>
      <c r="F49" s="15"/>
      <c r="G49" s="110"/>
      <c r="H49" s="87"/>
      <c r="I49" s="16"/>
      <c r="J49" s="15"/>
      <c r="K49" s="110"/>
      <c r="L49" s="87"/>
      <c r="M49" s="16"/>
      <c r="N49" s="15"/>
      <c r="O49" s="155"/>
      <c r="P49" s="167"/>
      <c r="Q49" s="121"/>
      <c r="R49" s="202">
        <f t="shared" si="16"/>
        <v>0</v>
      </c>
      <c r="S49" s="742"/>
      <c r="T49" s="734"/>
      <c r="U49" s="730"/>
      <c r="W49" s="174">
        <f t="shared" si="17"/>
        <v>0</v>
      </c>
      <c r="X49" s="175">
        <f t="shared" si="17"/>
        <v>0</v>
      </c>
      <c r="Y49" s="69">
        <f t="shared" si="18"/>
        <v>0</v>
      </c>
    </row>
    <row r="50" spans="2:26" ht="15" customHeight="1" x14ac:dyDescent="0.2">
      <c r="B50" s="65" t="s">
        <v>34</v>
      </c>
      <c r="C50" s="93"/>
      <c r="D50" s="94"/>
      <c r="E50" s="33"/>
      <c r="F50" s="34"/>
      <c r="G50" s="108"/>
      <c r="H50" s="94"/>
      <c r="I50" s="33"/>
      <c r="J50" s="34"/>
      <c r="K50" s="108"/>
      <c r="L50" s="94"/>
      <c r="M50" s="33"/>
      <c r="N50" s="34"/>
      <c r="O50" s="159"/>
      <c r="P50" s="169"/>
      <c r="Q50" s="121"/>
      <c r="R50" s="202">
        <f t="shared" si="16"/>
        <v>0</v>
      </c>
      <c r="S50" s="743"/>
      <c r="T50" s="732"/>
      <c r="U50" s="731"/>
      <c r="W50" s="178">
        <f t="shared" si="17"/>
        <v>0</v>
      </c>
      <c r="X50" s="179">
        <f t="shared" si="17"/>
        <v>0</v>
      </c>
      <c r="Y50" s="71">
        <f t="shared" si="18"/>
        <v>0</v>
      </c>
    </row>
    <row r="51" spans="2:26" ht="15" customHeight="1" x14ac:dyDescent="0.2">
      <c r="B51" s="63" t="s">
        <v>35</v>
      </c>
      <c r="C51" s="22"/>
      <c r="D51" s="87"/>
      <c r="E51" s="16"/>
      <c r="F51" s="15"/>
      <c r="G51" s="110"/>
      <c r="H51" s="87"/>
      <c r="I51" s="16"/>
      <c r="J51" s="15"/>
      <c r="K51" s="110"/>
      <c r="L51" s="87"/>
      <c r="M51" s="16"/>
      <c r="N51" s="15"/>
      <c r="O51" s="155"/>
      <c r="P51" s="167"/>
      <c r="Q51" s="121"/>
      <c r="R51" s="203">
        <f t="shared" si="16"/>
        <v>0</v>
      </c>
      <c r="S51" s="741"/>
      <c r="T51" s="733"/>
      <c r="U51" s="729"/>
      <c r="W51" s="176">
        <f t="shared" si="17"/>
        <v>0</v>
      </c>
      <c r="X51" s="177">
        <f t="shared" si="17"/>
        <v>0</v>
      </c>
      <c r="Y51" s="70">
        <f t="shared" si="18"/>
        <v>0</v>
      </c>
    </row>
    <row r="52" spans="2:26" ht="15" customHeight="1" x14ac:dyDescent="0.2">
      <c r="B52" s="63" t="s">
        <v>36</v>
      </c>
      <c r="C52" s="22"/>
      <c r="D52" s="87"/>
      <c r="E52" s="16"/>
      <c r="F52" s="15"/>
      <c r="G52" s="110"/>
      <c r="H52" s="87"/>
      <c r="I52" s="16"/>
      <c r="J52" s="15"/>
      <c r="K52" s="110"/>
      <c r="L52" s="87"/>
      <c r="M52" s="16"/>
      <c r="N52" s="15"/>
      <c r="O52" s="155"/>
      <c r="P52" s="167"/>
      <c r="Q52" s="121"/>
      <c r="R52" s="202">
        <f t="shared" si="16"/>
        <v>0</v>
      </c>
      <c r="S52" s="742"/>
      <c r="T52" s="734"/>
      <c r="U52" s="730"/>
      <c r="W52" s="174">
        <f t="shared" si="17"/>
        <v>0</v>
      </c>
      <c r="X52" s="175">
        <f t="shared" si="17"/>
        <v>0</v>
      </c>
      <c r="Y52" s="69">
        <f t="shared" si="18"/>
        <v>0</v>
      </c>
    </row>
    <row r="53" spans="2:26" ht="15" customHeight="1" x14ac:dyDescent="0.2">
      <c r="B53" s="63" t="s">
        <v>37</v>
      </c>
      <c r="C53" s="22"/>
      <c r="D53" s="87"/>
      <c r="E53" s="16"/>
      <c r="F53" s="15"/>
      <c r="G53" s="110"/>
      <c r="H53" s="87"/>
      <c r="I53" s="16"/>
      <c r="J53" s="15"/>
      <c r="K53" s="110"/>
      <c r="L53" s="87"/>
      <c r="M53" s="16"/>
      <c r="N53" s="15"/>
      <c r="O53" s="155"/>
      <c r="P53" s="167"/>
      <c r="Q53" s="121"/>
      <c r="R53" s="204">
        <f>Y53-SUM(S53:U53)</f>
        <v>0</v>
      </c>
      <c r="S53" s="743"/>
      <c r="T53" s="732"/>
      <c r="U53" s="731"/>
      <c r="W53" s="178">
        <f t="shared" si="17"/>
        <v>0</v>
      </c>
      <c r="X53" s="179">
        <f t="shared" si="17"/>
        <v>0</v>
      </c>
      <c r="Y53" s="71">
        <f t="shared" si="18"/>
        <v>0</v>
      </c>
    </row>
    <row r="54" spans="2:26" ht="15" customHeight="1" x14ac:dyDescent="0.2">
      <c r="B54" s="64" t="s">
        <v>38</v>
      </c>
      <c r="C54" s="88"/>
      <c r="D54" s="89"/>
      <c r="E54" s="30"/>
      <c r="F54" s="31"/>
      <c r="G54" s="112"/>
      <c r="H54" s="89"/>
      <c r="I54" s="30"/>
      <c r="J54" s="31"/>
      <c r="K54" s="112"/>
      <c r="L54" s="89"/>
      <c r="M54" s="30"/>
      <c r="N54" s="31"/>
      <c r="O54" s="158"/>
      <c r="P54" s="168"/>
      <c r="Q54" s="121"/>
      <c r="R54" s="202">
        <f>Y54-SUM(S54:U54)</f>
        <v>0</v>
      </c>
      <c r="S54" s="742"/>
      <c r="T54" s="733"/>
      <c r="U54" s="729"/>
      <c r="W54" s="174">
        <f t="shared" si="17"/>
        <v>0</v>
      </c>
      <c r="X54" s="175">
        <f t="shared" si="17"/>
        <v>0</v>
      </c>
      <c r="Y54" s="69">
        <f t="shared" si="18"/>
        <v>0</v>
      </c>
    </row>
    <row r="55" spans="2:26" ht="15" customHeight="1" x14ac:dyDescent="0.2">
      <c r="B55" s="63" t="s">
        <v>39</v>
      </c>
      <c r="C55" s="22"/>
      <c r="D55" s="87"/>
      <c r="E55" s="16"/>
      <c r="F55" s="15"/>
      <c r="G55" s="110"/>
      <c r="H55" s="87"/>
      <c r="I55" s="16"/>
      <c r="J55" s="15"/>
      <c r="K55" s="110"/>
      <c r="L55" s="87"/>
      <c r="M55" s="16"/>
      <c r="N55" s="15"/>
      <c r="O55" s="155"/>
      <c r="P55" s="167"/>
      <c r="Q55" s="121"/>
      <c r="R55" s="202">
        <f>Y55-SUM(S55:U55)</f>
        <v>0</v>
      </c>
      <c r="S55" s="742"/>
      <c r="T55" s="734"/>
      <c r="U55" s="730"/>
      <c r="W55" s="174">
        <f t="shared" si="17"/>
        <v>0</v>
      </c>
      <c r="X55" s="175">
        <f t="shared" si="17"/>
        <v>0</v>
      </c>
      <c r="Y55" s="69">
        <f t="shared" si="18"/>
        <v>0</v>
      </c>
    </row>
    <row r="56" spans="2:26" ht="15" customHeight="1" thickBot="1" x14ac:dyDescent="0.25">
      <c r="B56" s="63" t="s">
        <v>40</v>
      </c>
      <c r="C56" s="96"/>
      <c r="D56" s="97"/>
      <c r="E56" s="115"/>
      <c r="F56" s="28"/>
      <c r="G56" s="113"/>
      <c r="H56" s="97"/>
      <c r="I56" s="115"/>
      <c r="J56" s="28"/>
      <c r="K56" s="113"/>
      <c r="L56" s="97"/>
      <c r="M56" s="115"/>
      <c r="N56" s="28"/>
      <c r="O56" s="170"/>
      <c r="P56" s="171"/>
      <c r="Q56" s="121"/>
      <c r="R56" s="205">
        <f>Y56-SUM(S56:U56)</f>
        <v>0</v>
      </c>
      <c r="S56" s="744"/>
      <c r="T56" s="745"/>
      <c r="U56" s="735"/>
      <c r="W56" s="199">
        <f t="shared" si="17"/>
        <v>0</v>
      </c>
      <c r="X56" s="200">
        <f t="shared" si="17"/>
        <v>0</v>
      </c>
      <c r="Y56" s="72">
        <f t="shared" si="18"/>
        <v>0</v>
      </c>
    </row>
    <row r="57" spans="2:26" s="2" customFormat="1" ht="15" customHeight="1" thickBot="1" x14ac:dyDescent="0.25">
      <c r="B57" s="66" t="s">
        <v>29</v>
      </c>
      <c r="C57" s="154">
        <f t="shared" ref="C57:P57" si="19">SUM(C45:C56)</f>
        <v>0</v>
      </c>
      <c r="D57" s="82">
        <f t="shared" si="19"/>
        <v>0</v>
      </c>
      <c r="E57" s="154">
        <f t="shared" si="19"/>
        <v>0</v>
      </c>
      <c r="F57" s="82">
        <f t="shared" si="19"/>
        <v>0</v>
      </c>
      <c r="G57" s="154">
        <f t="shared" si="19"/>
        <v>0</v>
      </c>
      <c r="H57" s="82">
        <f t="shared" si="19"/>
        <v>0</v>
      </c>
      <c r="I57" s="154">
        <f t="shared" si="19"/>
        <v>0</v>
      </c>
      <c r="J57" s="82">
        <f t="shared" si="19"/>
        <v>0</v>
      </c>
      <c r="K57" s="154">
        <f t="shared" si="19"/>
        <v>0</v>
      </c>
      <c r="L57" s="82">
        <f t="shared" si="19"/>
        <v>0</v>
      </c>
      <c r="M57" s="154">
        <f t="shared" si="19"/>
        <v>0</v>
      </c>
      <c r="N57" s="82">
        <f t="shared" si="19"/>
        <v>0</v>
      </c>
      <c r="O57" s="154">
        <f t="shared" si="19"/>
        <v>0</v>
      </c>
      <c r="P57" s="82">
        <f t="shared" si="19"/>
        <v>0</v>
      </c>
      <c r="Q57" s="121"/>
      <c r="R57" s="72">
        <f>Y57-SUM(S57:U57)</f>
        <v>0</v>
      </c>
      <c r="S57" s="737">
        <f>SUM(S45:S56)</f>
        <v>0</v>
      </c>
      <c r="T57" s="736">
        <f>SUM(T45:T56)</f>
        <v>0</v>
      </c>
      <c r="U57" s="738">
        <f>SUM(U45:U56)</f>
        <v>0</v>
      </c>
      <c r="V57" s="14"/>
      <c r="W57" s="55">
        <f>I57+K57+M57+O57+G57+E57+C57</f>
        <v>0</v>
      </c>
      <c r="X57" s="61">
        <f>J57+L57+N57+P57+H57+F57+D57</f>
        <v>0</v>
      </c>
      <c r="Y57" s="57">
        <f t="shared" si="18"/>
        <v>0</v>
      </c>
      <c r="Z57" s="1"/>
    </row>
    <row r="58" spans="2:26" s="2" customFormat="1" ht="15" hidden="1" customHeight="1" x14ac:dyDescent="0.2">
      <c r="B58" s="442" t="s">
        <v>30</v>
      </c>
      <c r="C58" s="447">
        <f>C45</f>
        <v>0</v>
      </c>
      <c r="D58" s="467">
        <f t="shared" ref="D58:P58" si="20">D45</f>
        <v>0</v>
      </c>
      <c r="E58" s="447">
        <f t="shared" si="20"/>
        <v>0</v>
      </c>
      <c r="F58" s="467">
        <f t="shared" si="20"/>
        <v>0</v>
      </c>
      <c r="G58" s="447">
        <f t="shared" si="20"/>
        <v>0</v>
      </c>
      <c r="H58" s="467">
        <f t="shared" si="20"/>
        <v>0</v>
      </c>
      <c r="I58" s="447">
        <f t="shared" si="20"/>
        <v>0</v>
      </c>
      <c r="J58" s="467">
        <f t="shared" si="20"/>
        <v>0</v>
      </c>
      <c r="K58" s="447">
        <f t="shared" si="20"/>
        <v>0</v>
      </c>
      <c r="L58" s="467">
        <f t="shared" si="20"/>
        <v>0</v>
      </c>
      <c r="M58" s="447">
        <f t="shared" si="20"/>
        <v>0</v>
      </c>
      <c r="N58" s="467">
        <f t="shared" si="20"/>
        <v>0</v>
      </c>
      <c r="O58" s="447">
        <f t="shared" si="20"/>
        <v>0</v>
      </c>
      <c r="P58" s="467">
        <f t="shared" si="20"/>
        <v>0</v>
      </c>
      <c r="Q58" s="275"/>
      <c r="R58" s="447">
        <f>R45</f>
        <v>0</v>
      </c>
      <c r="S58" s="447">
        <f>S45</f>
        <v>0</v>
      </c>
      <c r="T58" s="475">
        <f>T45</f>
        <v>0</v>
      </c>
      <c r="U58" s="476">
        <f>U45</f>
        <v>0</v>
      </c>
      <c r="V58" s="14"/>
      <c r="W58" s="447">
        <f>W45</f>
        <v>0</v>
      </c>
      <c r="X58" s="449">
        <f>X45</f>
        <v>0</v>
      </c>
      <c r="Y58" s="456">
        <f>Y45</f>
        <v>0</v>
      </c>
      <c r="Z58" s="1"/>
    </row>
    <row r="59" spans="2:26" s="2" customFormat="1" ht="15" hidden="1" customHeight="1" x14ac:dyDescent="0.2">
      <c r="B59" s="443" t="s">
        <v>31</v>
      </c>
      <c r="C59" s="461">
        <f>C46+C58</f>
        <v>0</v>
      </c>
      <c r="D59" s="468">
        <f t="shared" ref="D59:P69" si="21">D46+D58</f>
        <v>0</v>
      </c>
      <c r="E59" s="461">
        <f t="shared" si="21"/>
        <v>0</v>
      </c>
      <c r="F59" s="468">
        <f t="shared" si="21"/>
        <v>0</v>
      </c>
      <c r="G59" s="461">
        <f t="shared" si="21"/>
        <v>0</v>
      </c>
      <c r="H59" s="468">
        <f t="shared" si="21"/>
        <v>0</v>
      </c>
      <c r="I59" s="461">
        <f t="shared" si="21"/>
        <v>0</v>
      </c>
      <c r="J59" s="468">
        <f t="shared" si="21"/>
        <v>0</v>
      </c>
      <c r="K59" s="461">
        <f t="shared" si="21"/>
        <v>0</v>
      </c>
      <c r="L59" s="468">
        <f t="shared" si="21"/>
        <v>0</v>
      </c>
      <c r="M59" s="461">
        <f t="shared" si="21"/>
        <v>0</v>
      </c>
      <c r="N59" s="468">
        <f t="shared" si="21"/>
        <v>0</v>
      </c>
      <c r="O59" s="461">
        <f t="shared" si="21"/>
        <v>0</v>
      </c>
      <c r="P59" s="468">
        <f t="shared" si="21"/>
        <v>0</v>
      </c>
      <c r="Q59" s="275"/>
      <c r="R59" s="461">
        <f t="shared" ref="R59:U69" si="22">R46+R58</f>
        <v>0</v>
      </c>
      <c r="S59" s="461">
        <f t="shared" si="22"/>
        <v>0</v>
      </c>
      <c r="T59" s="473">
        <f t="shared" si="22"/>
        <v>0</v>
      </c>
      <c r="U59" s="477">
        <f t="shared" si="22"/>
        <v>0</v>
      </c>
      <c r="V59" s="14"/>
      <c r="W59" s="461">
        <f t="shared" ref="W59:Y69" si="23">W46+W58</f>
        <v>0</v>
      </c>
      <c r="X59" s="450">
        <f t="shared" si="23"/>
        <v>0</v>
      </c>
      <c r="Y59" s="457">
        <f t="shared" si="23"/>
        <v>0</v>
      </c>
      <c r="Z59" s="1"/>
    </row>
    <row r="60" spans="2:26" s="2" customFormat="1" ht="15" hidden="1" customHeight="1" x14ac:dyDescent="0.2">
      <c r="B60" s="443" t="s">
        <v>58</v>
      </c>
      <c r="C60" s="462">
        <f t="shared" ref="C60:C69" si="24">C47+C59</f>
        <v>0</v>
      </c>
      <c r="D60" s="469">
        <f t="shared" si="21"/>
        <v>0</v>
      </c>
      <c r="E60" s="462">
        <f t="shared" si="21"/>
        <v>0</v>
      </c>
      <c r="F60" s="469">
        <f t="shared" si="21"/>
        <v>0</v>
      </c>
      <c r="G60" s="462">
        <f t="shared" si="21"/>
        <v>0</v>
      </c>
      <c r="H60" s="469">
        <f t="shared" si="21"/>
        <v>0</v>
      </c>
      <c r="I60" s="462">
        <f t="shared" si="21"/>
        <v>0</v>
      </c>
      <c r="J60" s="469">
        <f t="shared" si="21"/>
        <v>0</v>
      </c>
      <c r="K60" s="462">
        <f t="shared" si="21"/>
        <v>0</v>
      </c>
      <c r="L60" s="469">
        <f t="shared" si="21"/>
        <v>0</v>
      </c>
      <c r="M60" s="462">
        <f t="shared" si="21"/>
        <v>0</v>
      </c>
      <c r="N60" s="469">
        <f t="shared" si="21"/>
        <v>0</v>
      </c>
      <c r="O60" s="462">
        <f t="shared" si="21"/>
        <v>0</v>
      </c>
      <c r="P60" s="469">
        <f t="shared" si="21"/>
        <v>0</v>
      </c>
      <c r="Q60" s="275"/>
      <c r="R60" s="462">
        <f t="shared" si="22"/>
        <v>0</v>
      </c>
      <c r="S60" s="462">
        <f t="shared" si="22"/>
        <v>0</v>
      </c>
      <c r="T60" s="474">
        <f t="shared" si="22"/>
        <v>0</v>
      </c>
      <c r="U60" s="478">
        <f t="shared" si="22"/>
        <v>0</v>
      </c>
      <c r="V60" s="14"/>
      <c r="W60" s="462">
        <f t="shared" si="23"/>
        <v>0</v>
      </c>
      <c r="X60" s="452">
        <f t="shared" si="23"/>
        <v>0</v>
      </c>
      <c r="Y60" s="458">
        <f t="shared" si="23"/>
        <v>0</v>
      </c>
      <c r="Z60" s="1"/>
    </row>
    <row r="61" spans="2:26" s="2" customFormat="1" ht="15" hidden="1" customHeight="1" x14ac:dyDescent="0.2">
      <c r="B61" s="444" t="s">
        <v>32</v>
      </c>
      <c r="C61" s="461">
        <f t="shared" si="24"/>
        <v>0</v>
      </c>
      <c r="D61" s="468">
        <f t="shared" si="21"/>
        <v>0</v>
      </c>
      <c r="E61" s="461">
        <f t="shared" si="21"/>
        <v>0</v>
      </c>
      <c r="F61" s="468">
        <f t="shared" si="21"/>
        <v>0</v>
      </c>
      <c r="G61" s="461">
        <f t="shared" si="21"/>
        <v>0</v>
      </c>
      <c r="H61" s="468">
        <f t="shared" si="21"/>
        <v>0</v>
      </c>
      <c r="I61" s="461">
        <f t="shared" si="21"/>
        <v>0</v>
      </c>
      <c r="J61" s="468">
        <f t="shared" si="21"/>
        <v>0</v>
      </c>
      <c r="K61" s="461">
        <f t="shared" si="21"/>
        <v>0</v>
      </c>
      <c r="L61" s="468">
        <f t="shared" si="21"/>
        <v>0</v>
      </c>
      <c r="M61" s="461">
        <f t="shared" si="21"/>
        <v>0</v>
      </c>
      <c r="N61" s="468">
        <f t="shared" si="21"/>
        <v>0</v>
      </c>
      <c r="O61" s="461">
        <f t="shared" si="21"/>
        <v>0</v>
      </c>
      <c r="P61" s="468">
        <f t="shared" si="21"/>
        <v>0</v>
      </c>
      <c r="Q61" s="275"/>
      <c r="R61" s="461">
        <f t="shared" si="22"/>
        <v>0</v>
      </c>
      <c r="S61" s="461">
        <f t="shared" si="22"/>
        <v>0</v>
      </c>
      <c r="T61" s="473">
        <f t="shared" si="22"/>
        <v>0</v>
      </c>
      <c r="U61" s="477">
        <f t="shared" si="22"/>
        <v>0</v>
      </c>
      <c r="V61" s="14"/>
      <c r="W61" s="461">
        <f t="shared" si="23"/>
        <v>0</v>
      </c>
      <c r="X61" s="450">
        <f t="shared" si="23"/>
        <v>0</v>
      </c>
      <c r="Y61" s="457">
        <f t="shared" si="23"/>
        <v>0</v>
      </c>
      <c r="Z61" s="1"/>
    </row>
    <row r="62" spans="2:26" s="2" customFormat="1" ht="15" hidden="1" customHeight="1" x14ac:dyDescent="0.2">
      <c r="B62" s="443" t="s">
        <v>33</v>
      </c>
      <c r="C62" s="461">
        <f t="shared" si="24"/>
        <v>0</v>
      </c>
      <c r="D62" s="468">
        <f t="shared" si="21"/>
        <v>0</v>
      </c>
      <c r="E62" s="461">
        <f t="shared" si="21"/>
        <v>0</v>
      </c>
      <c r="F62" s="468">
        <f t="shared" si="21"/>
        <v>0</v>
      </c>
      <c r="G62" s="461">
        <f t="shared" si="21"/>
        <v>0</v>
      </c>
      <c r="H62" s="468">
        <f t="shared" si="21"/>
        <v>0</v>
      </c>
      <c r="I62" s="461">
        <f t="shared" si="21"/>
        <v>0</v>
      </c>
      <c r="J62" s="468">
        <f t="shared" si="21"/>
        <v>0</v>
      </c>
      <c r="K62" s="461">
        <f t="shared" si="21"/>
        <v>0</v>
      </c>
      <c r="L62" s="468">
        <f t="shared" si="21"/>
        <v>0</v>
      </c>
      <c r="M62" s="461">
        <f t="shared" si="21"/>
        <v>0</v>
      </c>
      <c r="N62" s="468">
        <f t="shared" si="21"/>
        <v>0</v>
      </c>
      <c r="O62" s="461">
        <f t="shared" si="21"/>
        <v>0</v>
      </c>
      <c r="P62" s="468">
        <f t="shared" si="21"/>
        <v>0</v>
      </c>
      <c r="Q62" s="275"/>
      <c r="R62" s="461">
        <f t="shared" si="22"/>
        <v>0</v>
      </c>
      <c r="S62" s="461">
        <f t="shared" si="22"/>
        <v>0</v>
      </c>
      <c r="T62" s="473">
        <f t="shared" si="22"/>
        <v>0</v>
      </c>
      <c r="U62" s="477">
        <f t="shared" si="22"/>
        <v>0</v>
      </c>
      <c r="V62" s="14"/>
      <c r="W62" s="461">
        <f t="shared" si="23"/>
        <v>0</v>
      </c>
      <c r="X62" s="450">
        <f t="shared" si="23"/>
        <v>0</v>
      </c>
      <c r="Y62" s="457">
        <f t="shared" si="23"/>
        <v>0</v>
      </c>
      <c r="Z62" s="1"/>
    </row>
    <row r="63" spans="2:26" s="2" customFormat="1" ht="15" hidden="1" customHeight="1" x14ac:dyDescent="0.2">
      <c r="B63" s="445" t="s">
        <v>34</v>
      </c>
      <c r="C63" s="461">
        <f t="shared" si="24"/>
        <v>0</v>
      </c>
      <c r="D63" s="468">
        <f t="shared" si="21"/>
        <v>0</v>
      </c>
      <c r="E63" s="461">
        <f t="shared" si="21"/>
        <v>0</v>
      </c>
      <c r="F63" s="468">
        <f t="shared" si="21"/>
        <v>0</v>
      </c>
      <c r="G63" s="461">
        <f t="shared" si="21"/>
        <v>0</v>
      </c>
      <c r="H63" s="468">
        <f t="shared" si="21"/>
        <v>0</v>
      </c>
      <c r="I63" s="461">
        <f t="shared" si="21"/>
        <v>0</v>
      </c>
      <c r="J63" s="468">
        <f t="shared" si="21"/>
        <v>0</v>
      </c>
      <c r="K63" s="461">
        <f t="shared" si="21"/>
        <v>0</v>
      </c>
      <c r="L63" s="468">
        <f t="shared" si="21"/>
        <v>0</v>
      </c>
      <c r="M63" s="461">
        <f t="shared" si="21"/>
        <v>0</v>
      </c>
      <c r="N63" s="468">
        <f t="shared" si="21"/>
        <v>0</v>
      </c>
      <c r="O63" s="461">
        <f t="shared" si="21"/>
        <v>0</v>
      </c>
      <c r="P63" s="468">
        <f t="shared" si="21"/>
        <v>0</v>
      </c>
      <c r="Q63" s="275"/>
      <c r="R63" s="461">
        <f t="shared" si="22"/>
        <v>0</v>
      </c>
      <c r="S63" s="461">
        <f t="shared" si="22"/>
        <v>0</v>
      </c>
      <c r="T63" s="473">
        <f t="shared" si="22"/>
        <v>0</v>
      </c>
      <c r="U63" s="477">
        <f t="shared" si="22"/>
        <v>0</v>
      </c>
      <c r="V63" s="14"/>
      <c r="W63" s="461">
        <f t="shared" si="23"/>
        <v>0</v>
      </c>
      <c r="X63" s="450">
        <f t="shared" si="23"/>
        <v>0</v>
      </c>
      <c r="Y63" s="457">
        <f t="shared" si="23"/>
        <v>0</v>
      </c>
      <c r="Z63" s="1"/>
    </row>
    <row r="64" spans="2:26" s="2" customFormat="1" ht="15" hidden="1" customHeight="1" x14ac:dyDescent="0.2">
      <c r="B64" s="443" t="s">
        <v>35</v>
      </c>
      <c r="C64" s="463">
        <f t="shared" si="24"/>
        <v>0</v>
      </c>
      <c r="D64" s="470">
        <f t="shared" si="21"/>
        <v>0</v>
      </c>
      <c r="E64" s="463">
        <f t="shared" si="21"/>
        <v>0</v>
      </c>
      <c r="F64" s="470">
        <f t="shared" si="21"/>
        <v>0</v>
      </c>
      <c r="G64" s="463">
        <f t="shared" si="21"/>
        <v>0</v>
      </c>
      <c r="H64" s="470">
        <f t="shared" si="21"/>
        <v>0</v>
      </c>
      <c r="I64" s="463">
        <f t="shared" si="21"/>
        <v>0</v>
      </c>
      <c r="J64" s="470">
        <f t="shared" si="21"/>
        <v>0</v>
      </c>
      <c r="K64" s="463">
        <f t="shared" si="21"/>
        <v>0</v>
      </c>
      <c r="L64" s="470">
        <f t="shared" si="21"/>
        <v>0</v>
      </c>
      <c r="M64" s="463">
        <f t="shared" si="21"/>
        <v>0</v>
      </c>
      <c r="N64" s="470">
        <f t="shared" si="21"/>
        <v>0</v>
      </c>
      <c r="O64" s="463">
        <f t="shared" si="21"/>
        <v>0</v>
      </c>
      <c r="P64" s="470">
        <f t="shared" si="21"/>
        <v>0</v>
      </c>
      <c r="Q64" s="275"/>
      <c r="R64" s="463">
        <f t="shared" si="22"/>
        <v>0</v>
      </c>
      <c r="S64" s="463">
        <f t="shared" si="22"/>
        <v>0</v>
      </c>
      <c r="T64" s="472">
        <f t="shared" si="22"/>
        <v>0</v>
      </c>
      <c r="U64" s="479">
        <f t="shared" si="22"/>
        <v>0</v>
      </c>
      <c r="V64" s="14"/>
      <c r="W64" s="463">
        <f t="shared" si="23"/>
        <v>0</v>
      </c>
      <c r="X64" s="454">
        <f t="shared" si="23"/>
        <v>0</v>
      </c>
      <c r="Y64" s="459">
        <f t="shared" si="23"/>
        <v>0</v>
      </c>
      <c r="Z64" s="1"/>
    </row>
    <row r="65" spans="2:26" s="2" customFormat="1" ht="15" hidden="1" customHeight="1" x14ac:dyDescent="0.2">
      <c r="B65" s="443" t="s">
        <v>36</v>
      </c>
      <c r="C65" s="461">
        <f t="shared" si="24"/>
        <v>0</v>
      </c>
      <c r="D65" s="468">
        <f t="shared" si="21"/>
        <v>0</v>
      </c>
      <c r="E65" s="461">
        <f t="shared" si="21"/>
        <v>0</v>
      </c>
      <c r="F65" s="468">
        <f t="shared" si="21"/>
        <v>0</v>
      </c>
      <c r="G65" s="461">
        <f t="shared" si="21"/>
        <v>0</v>
      </c>
      <c r="H65" s="468">
        <f t="shared" si="21"/>
        <v>0</v>
      </c>
      <c r="I65" s="461">
        <f t="shared" si="21"/>
        <v>0</v>
      </c>
      <c r="J65" s="468">
        <f t="shared" si="21"/>
        <v>0</v>
      </c>
      <c r="K65" s="461">
        <f t="shared" si="21"/>
        <v>0</v>
      </c>
      <c r="L65" s="468">
        <f t="shared" si="21"/>
        <v>0</v>
      </c>
      <c r="M65" s="461">
        <f t="shared" si="21"/>
        <v>0</v>
      </c>
      <c r="N65" s="468">
        <f t="shared" si="21"/>
        <v>0</v>
      </c>
      <c r="O65" s="461">
        <f t="shared" si="21"/>
        <v>0</v>
      </c>
      <c r="P65" s="468">
        <f t="shared" si="21"/>
        <v>0</v>
      </c>
      <c r="Q65" s="275"/>
      <c r="R65" s="461">
        <f t="shared" si="22"/>
        <v>0</v>
      </c>
      <c r="S65" s="461">
        <f t="shared" si="22"/>
        <v>0</v>
      </c>
      <c r="T65" s="473">
        <f t="shared" si="22"/>
        <v>0</v>
      </c>
      <c r="U65" s="477">
        <f t="shared" si="22"/>
        <v>0</v>
      </c>
      <c r="V65" s="14"/>
      <c r="W65" s="461">
        <f t="shared" si="23"/>
        <v>0</v>
      </c>
      <c r="X65" s="450">
        <f t="shared" si="23"/>
        <v>0</v>
      </c>
      <c r="Y65" s="457">
        <f t="shared" si="23"/>
        <v>0</v>
      </c>
      <c r="Z65" s="1"/>
    </row>
    <row r="66" spans="2:26" s="2" customFormat="1" ht="15" hidden="1" customHeight="1" x14ac:dyDescent="0.2">
      <c r="B66" s="443" t="s">
        <v>37</v>
      </c>
      <c r="C66" s="462">
        <f t="shared" si="24"/>
        <v>0</v>
      </c>
      <c r="D66" s="469">
        <f t="shared" si="21"/>
        <v>0</v>
      </c>
      <c r="E66" s="462">
        <f t="shared" si="21"/>
        <v>0</v>
      </c>
      <c r="F66" s="469">
        <f t="shared" si="21"/>
        <v>0</v>
      </c>
      <c r="G66" s="462">
        <f t="shared" si="21"/>
        <v>0</v>
      </c>
      <c r="H66" s="469">
        <f t="shared" si="21"/>
        <v>0</v>
      </c>
      <c r="I66" s="462">
        <f t="shared" si="21"/>
        <v>0</v>
      </c>
      <c r="J66" s="469">
        <f t="shared" si="21"/>
        <v>0</v>
      </c>
      <c r="K66" s="462">
        <f t="shared" si="21"/>
        <v>0</v>
      </c>
      <c r="L66" s="469">
        <f t="shared" si="21"/>
        <v>0</v>
      </c>
      <c r="M66" s="462">
        <f t="shared" si="21"/>
        <v>0</v>
      </c>
      <c r="N66" s="469">
        <f t="shared" si="21"/>
        <v>0</v>
      </c>
      <c r="O66" s="462">
        <f t="shared" si="21"/>
        <v>0</v>
      </c>
      <c r="P66" s="469">
        <f t="shared" si="21"/>
        <v>0</v>
      </c>
      <c r="Q66" s="275"/>
      <c r="R66" s="462">
        <f t="shared" si="22"/>
        <v>0</v>
      </c>
      <c r="S66" s="462">
        <f t="shared" si="22"/>
        <v>0</v>
      </c>
      <c r="T66" s="474">
        <f t="shared" si="22"/>
        <v>0</v>
      </c>
      <c r="U66" s="478">
        <f t="shared" si="22"/>
        <v>0</v>
      </c>
      <c r="V66" s="14"/>
      <c r="W66" s="462">
        <f t="shared" si="23"/>
        <v>0</v>
      </c>
      <c r="X66" s="452">
        <f t="shared" si="23"/>
        <v>0</v>
      </c>
      <c r="Y66" s="458">
        <f t="shared" si="23"/>
        <v>0</v>
      </c>
      <c r="Z66" s="1"/>
    </row>
    <row r="67" spans="2:26" s="2" customFormat="1" ht="15" hidden="1" customHeight="1" x14ac:dyDescent="0.2">
      <c r="B67" s="444" t="s">
        <v>38</v>
      </c>
      <c r="C67" s="461">
        <f t="shared" si="24"/>
        <v>0</v>
      </c>
      <c r="D67" s="468">
        <f t="shared" si="21"/>
        <v>0</v>
      </c>
      <c r="E67" s="461">
        <f t="shared" si="21"/>
        <v>0</v>
      </c>
      <c r="F67" s="468">
        <f t="shared" si="21"/>
        <v>0</v>
      </c>
      <c r="G67" s="461">
        <f t="shared" si="21"/>
        <v>0</v>
      </c>
      <c r="H67" s="468">
        <f t="shared" si="21"/>
        <v>0</v>
      </c>
      <c r="I67" s="461">
        <f t="shared" si="21"/>
        <v>0</v>
      </c>
      <c r="J67" s="468">
        <f t="shared" si="21"/>
        <v>0</v>
      </c>
      <c r="K67" s="461">
        <f t="shared" si="21"/>
        <v>0</v>
      </c>
      <c r="L67" s="468">
        <f t="shared" si="21"/>
        <v>0</v>
      </c>
      <c r="M67" s="461">
        <f t="shared" si="21"/>
        <v>0</v>
      </c>
      <c r="N67" s="468">
        <f t="shared" si="21"/>
        <v>0</v>
      </c>
      <c r="O67" s="461">
        <f t="shared" si="21"/>
        <v>0</v>
      </c>
      <c r="P67" s="468">
        <f t="shared" si="21"/>
        <v>0</v>
      </c>
      <c r="Q67" s="275"/>
      <c r="R67" s="461">
        <f t="shared" si="22"/>
        <v>0</v>
      </c>
      <c r="S67" s="461">
        <f t="shared" si="22"/>
        <v>0</v>
      </c>
      <c r="T67" s="473">
        <f t="shared" si="22"/>
        <v>0</v>
      </c>
      <c r="U67" s="477">
        <f t="shared" si="22"/>
        <v>0</v>
      </c>
      <c r="V67" s="14"/>
      <c r="W67" s="461">
        <f t="shared" si="23"/>
        <v>0</v>
      </c>
      <c r="X67" s="450">
        <f t="shared" si="23"/>
        <v>0</v>
      </c>
      <c r="Y67" s="457">
        <f t="shared" si="23"/>
        <v>0</v>
      </c>
      <c r="Z67" s="1"/>
    </row>
    <row r="68" spans="2:26" s="2" customFormat="1" ht="15" hidden="1" customHeight="1" x14ac:dyDescent="0.2">
      <c r="B68" s="443" t="s">
        <v>39</v>
      </c>
      <c r="C68" s="461">
        <f t="shared" si="24"/>
        <v>0</v>
      </c>
      <c r="D68" s="468">
        <f t="shared" si="21"/>
        <v>0</v>
      </c>
      <c r="E68" s="461">
        <f t="shared" si="21"/>
        <v>0</v>
      </c>
      <c r="F68" s="468">
        <f t="shared" si="21"/>
        <v>0</v>
      </c>
      <c r="G68" s="461">
        <f t="shared" si="21"/>
        <v>0</v>
      </c>
      <c r="H68" s="468">
        <f t="shared" si="21"/>
        <v>0</v>
      </c>
      <c r="I68" s="461">
        <f t="shared" si="21"/>
        <v>0</v>
      </c>
      <c r="J68" s="468">
        <f t="shared" si="21"/>
        <v>0</v>
      </c>
      <c r="K68" s="461">
        <f t="shared" si="21"/>
        <v>0</v>
      </c>
      <c r="L68" s="468">
        <f t="shared" si="21"/>
        <v>0</v>
      </c>
      <c r="M68" s="461">
        <f t="shared" si="21"/>
        <v>0</v>
      </c>
      <c r="N68" s="468">
        <f t="shared" si="21"/>
        <v>0</v>
      </c>
      <c r="O68" s="461">
        <f t="shared" si="21"/>
        <v>0</v>
      </c>
      <c r="P68" s="468">
        <f t="shared" si="21"/>
        <v>0</v>
      </c>
      <c r="Q68" s="275"/>
      <c r="R68" s="461">
        <f t="shared" si="22"/>
        <v>0</v>
      </c>
      <c r="S68" s="461">
        <f t="shared" si="22"/>
        <v>0</v>
      </c>
      <c r="T68" s="473">
        <f t="shared" si="22"/>
        <v>0</v>
      </c>
      <c r="U68" s="477">
        <f t="shared" si="22"/>
        <v>0</v>
      </c>
      <c r="V68" s="14"/>
      <c r="W68" s="461">
        <f t="shared" si="23"/>
        <v>0</v>
      </c>
      <c r="X68" s="450">
        <f t="shared" si="23"/>
        <v>0</v>
      </c>
      <c r="Y68" s="457">
        <f t="shared" si="23"/>
        <v>0</v>
      </c>
      <c r="Z68" s="1"/>
    </row>
    <row r="69" spans="2:26" s="2" customFormat="1" ht="15" hidden="1" customHeight="1" thickBot="1" x14ac:dyDescent="0.25">
      <c r="B69" s="446" t="s">
        <v>40</v>
      </c>
      <c r="C69" s="464">
        <f t="shared" si="24"/>
        <v>0</v>
      </c>
      <c r="D69" s="471">
        <f t="shared" si="21"/>
        <v>0</v>
      </c>
      <c r="E69" s="464">
        <f t="shared" si="21"/>
        <v>0</v>
      </c>
      <c r="F69" s="471">
        <f t="shared" si="21"/>
        <v>0</v>
      </c>
      <c r="G69" s="464">
        <f t="shared" si="21"/>
        <v>0</v>
      </c>
      <c r="H69" s="471">
        <f t="shared" si="21"/>
        <v>0</v>
      </c>
      <c r="I69" s="464">
        <f t="shared" si="21"/>
        <v>0</v>
      </c>
      <c r="J69" s="471">
        <f t="shared" si="21"/>
        <v>0</v>
      </c>
      <c r="K69" s="464">
        <f t="shared" si="21"/>
        <v>0</v>
      </c>
      <c r="L69" s="471">
        <f t="shared" si="21"/>
        <v>0</v>
      </c>
      <c r="M69" s="464">
        <f t="shared" si="21"/>
        <v>0</v>
      </c>
      <c r="N69" s="471">
        <f t="shared" si="21"/>
        <v>0</v>
      </c>
      <c r="O69" s="464">
        <f t="shared" si="21"/>
        <v>0</v>
      </c>
      <c r="P69" s="471">
        <f t="shared" si="21"/>
        <v>0</v>
      </c>
      <c r="Q69" s="275"/>
      <c r="R69" s="464">
        <f t="shared" si="22"/>
        <v>0</v>
      </c>
      <c r="S69" s="464">
        <f t="shared" si="22"/>
        <v>0</v>
      </c>
      <c r="T69" s="480">
        <f t="shared" si="22"/>
        <v>0</v>
      </c>
      <c r="U69" s="481">
        <f t="shared" si="22"/>
        <v>0</v>
      </c>
      <c r="V69" s="14"/>
      <c r="W69" s="464">
        <f t="shared" si="23"/>
        <v>0</v>
      </c>
      <c r="X69" s="465">
        <f t="shared" si="23"/>
        <v>0</v>
      </c>
      <c r="Y69" s="460">
        <f t="shared" si="23"/>
        <v>0</v>
      </c>
      <c r="Z69" s="1"/>
    </row>
    <row r="70" spans="2:26" s="14" customFormat="1" ht="15" customHeight="1" x14ac:dyDescent="0.2">
      <c r="B70" s="3"/>
      <c r="C70" s="37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38"/>
      <c r="Q70" s="12"/>
      <c r="R70" s="12"/>
      <c r="S70" s="12"/>
      <c r="T70" s="12"/>
      <c r="U70" s="12"/>
      <c r="W70" s="12"/>
      <c r="X70" s="12"/>
      <c r="Y70" s="12"/>
      <c r="Z70" s="10"/>
    </row>
    <row r="71" spans="2:26" s="14" customFormat="1" ht="15" customHeight="1" x14ac:dyDescent="0.2">
      <c r="B71" s="3"/>
      <c r="C71" s="37"/>
      <c r="D71" s="21"/>
      <c r="E71" s="129"/>
      <c r="F71" s="130" t="s">
        <v>42</v>
      </c>
      <c r="G71" s="131"/>
      <c r="H71" s="131"/>
      <c r="I71" s="132"/>
      <c r="J71" s="133" t="s">
        <v>0</v>
      </c>
      <c r="K71" s="21"/>
      <c r="L71" s="21"/>
      <c r="M71" s="21"/>
      <c r="N71" s="21"/>
      <c r="O71" s="38"/>
      <c r="Q71" s="12"/>
      <c r="R71" s="12"/>
      <c r="S71" s="12"/>
      <c r="T71" s="12"/>
      <c r="U71" s="12"/>
      <c r="W71" s="12"/>
      <c r="X71" s="12"/>
      <c r="Y71" s="12"/>
      <c r="Z71" s="10"/>
    </row>
    <row r="72" spans="2:26" s="14" customFormat="1" ht="15" customHeight="1" thickBot="1" x14ac:dyDescent="0.25">
      <c r="B72" s="3"/>
      <c r="C72" s="37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38"/>
      <c r="Q72" s="12"/>
      <c r="R72" s="12"/>
      <c r="S72" s="12"/>
      <c r="T72" s="12"/>
      <c r="U72" s="12"/>
      <c r="W72" s="12"/>
      <c r="X72" s="12"/>
      <c r="Y72" s="12"/>
      <c r="Z72" s="10"/>
    </row>
    <row r="73" spans="2:26" s="46" customFormat="1" ht="30" customHeight="1" thickBot="1" x14ac:dyDescent="0.3">
      <c r="B73" s="51" t="s">
        <v>57</v>
      </c>
      <c r="C73" s="1097" t="s">
        <v>59</v>
      </c>
      <c r="D73" s="1098"/>
      <c r="E73" s="1097" t="s">
        <v>60</v>
      </c>
      <c r="F73" s="1098"/>
      <c r="G73" s="1097" t="s">
        <v>71</v>
      </c>
      <c r="H73" s="1098"/>
      <c r="I73" s="1097" t="s">
        <v>61</v>
      </c>
      <c r="J73" s="1098"/>
      <c r="K73" s="1097" t="s">
        <v>72</v>
      </c>
      <c r="L73" s="1098"/>
      <c r="M73" s="1097" t="s">
        <v>62</v>
      </c>
      <c r="N73" s="1098"/>
      <c r="O73" s="1097" t="s">
        <v>63</v>
      </c>
      <c r="P73" s="1098"/>
      <c r="Q73" s="1116" t="s">
        <v>89</v>
      </c>
      <c r="R73" s="1117"/>
      <c r="T73" s="1118" t="s">
        <v>57</v>
      </c>
      <c r="U73" s="1119"/>
      <c r="V73" s="1104" t="s">
        <v>90</v>
      </c>
      <c r="W73" s="1113" t="str">
        <f>B73</f>
        <v>Personal Accidents</v>
      </c>
      <c r="X73" s="1114"/>
      <c r="Y73" s="1115"/>
    </row>
    <row r="74" spans="2:26" s="52" customFormat="1" ht="30" customHeight="1" thickBot="1" x14ac:dyDescent="0.3">
      <c r="B74" s="657" t="str">
        <f>T7</f>
        <v>2016  ~  2017</v>
      </c>
      <c r="C74" s="184" t="s">
        <v>6</v>
      </c>
      <c r="D74" s="185" t="s">
        <v>4</v>
      </c>
      <c r="E74" s="184" t="s">
        <v>6</v>
      </c>
      <c r="F74" s="185" t="s">
        <v>4</v>
      </c>
      <c r="G74" s="184" t="s">
        <v>6</v>
      </c>
      <c r="H74" s="185" t="s">
        <v>4</v>
      </c>
      <c r="I74" s="184" t="s">
        <v>6</v>
      </c>
      <c r="J74" s="185" t="s">
        <v>4</v>
      </c>
      <c r="K74" s="184" t="s">
        <v>6</v>
      </c>
      <c r="L74" s="185" t="s">
        <v>4</v>
      </c>
      <c r="M74" s="184" t="s">
        <v>6</v>
      </c>
      <c r="N74" s="185" t="s">
        <v>4</v>
      </c>
      <c r="O74" s="184" t="s">
        <v>6</v>
      </c>
      <c r="P74" s="185" t="s">
        <v>4</v>
      </c>
      <c r="Q74" s="184" t="s">
        <v>6</v>
      </c>
      <c r="R74" s="185" t="s">
        <v>4</v>
      </c>
      <c r="S74" s="43"/>
      <c r="T74" s="142" t="s">
        <v>74</v>
      </c>
      <c r="U74" s="143" t="s">
        <v>1</v>
      </c>
      <c r="V74" s="1104"/>
      <c r="W74" s="184" t="s">
        <v>6</v>
      </c>
      <c r="X74" s="185" t="s">
        <v>4</v>
      </c>
      <c r="Y74" s="67" t="s">
        <v>28</v>
      </c>
    </row>
    <row r="75" spans="2:26" ht="15" customHeight="1" x14ac:dyDescent="0.2">
      <c r="B75" s="63" t="s">
        <v>30</v>
      </c>
      <c r="C75" s="84"/>
      <c r="D75" s="85"/>
      <c r="E75" s="26"/>
      <c r="F75" s="27"/>
      <c r="G75" s="109"/>
      <c r="H75" s="85"/>
      <c r="I75" s="26"/>
      <c r="J75" s="27"/>
      <c r="K75" s="109"/>
      <c r="L75" s="85"/>
      <c r="M75" s="26"/>
      <c r="N75" s="27"/>
      <c r="O75" s="109"/>
      <c r="P75" s="85"/>
      <c r="Q75" s="144"/>
      <c r="R75" s="145"/>
      <c r="S75" s="10"/>
      <c r="T75" s="148"/>
      <c r="U75" s="149"/>
      <c r="V75" s="721"/>
      <c r="W75" s="172">
        <f>I75+K75+M75+O75+G75+E75+C75+Q75</f>
        <v>0</v>
      </c>
      <c r="X75" s="206">
        <f>J75+L75+N75+P75+H75+F75+D75+R75</f>
        <v>0</v>
      </c>
      <c r="Y75" s="73">
        <f>W75+X75</f>
        <v>0</v>
      </c>
    </row>
    <row r="76" spans="2:26" ht="15" customHeight="1" x14ac:dyDescent="0.2">
      <c r="B76" s="63" t="s">
        <v>31</v>
      </c>
      <c r="C76" s="22"/>
      <c r="D76" s="87"/>
      <c r="E76" s="16"/>
      <c r="F76" s="15"/>
      <c r="G76" s="110"/>
      <c r="H76" s="87"/>
      <c r="I76" s="16"/>
      <c r="J76" s="15"/>
      <c r="K76" s="110"/>
      <c r="L76" s="87"/>
      <c r="M76" s="16"/>
      <c r="N76" s="15"/>
      <c r="O76" s="110"/>
      <c r="P76" s="87"/>
      <c r="Q76" s="146"/>
      <c r="R76" s="147"/>
      <c r="S76" s="10"/>
      <c r="T76" s="146"/>
      <c r="U76" s="147"/>
      <c r="V76" s="721"/>
      <c r="W76" s="174">
        <f t="shared" ref="W76:X87" si="25">I76+K76+M76+O76+G76+E76+C76+Q76</f>
        <v>0</v>
      </c>
      <c r="X76" s="207">
        <f t="shared" si="25"/>
        <v>0</v>
      </c>
      <c r="Y76" s="74">
        <f t="shared" ref="Y76:Y87" si="26">W76+X76</f>
        <v>0</v>
      </c>
    </row>
    <row r="77" spans="2:26" ht="15" customHeight="1" x14ac:dyDescent="0.2">
      <c r="B77" s="63" t="s">
        <v>58</v>
      </c>
      <c r="C77" s="22"/>
      <c r="D77" s="87"/>
      <c r="E77" s="16"/>
      <c r="F77" s="15"/>
      <c r="G77" s="110"/>
      <c r="H77" s="87"/>
      <c r="I77" s="16"/>
      <c r="J77" s="15"/>
      <c r="K77" s="110"/>
      <c r="L77" s="87"/>
      <c r="M77" s="16"/>
      <c r="N77" s="15"/>
      <c r="O77" s="110"/>
      <c r="P77" s="87"/>
      <c r="Q77" s="146"/>
      <c r="R77" s="147"/>
      <c r="S77" s="10"/>
      <c r="T77" s="150"/>
      <c r="U77" s="151"/>
      <c r="V77" s="721"/>
      <c r="W77" s="174">
        <f t="shared" si="25"/>
        <v>0</v>
      </c>
      <c r="X77" s="207">
        <f t="shared" si="25"/>
        <v>0</v>
      </c>
      <c r="Y77" s="74">
        <f t="shared" si="26"/>
        <v>0</v>
      </c>
    </row>
    <row r="78" spans="2:26" ht="15" customHeight="1" x14ac:dyDescent="0.2">
      <c r="B78" s="64" t="s">
        <v>32</v>
      </c>
      <c r="C78" s="88"/>
      <c r="D78" s="89"/>
      <c r="E78" s="30"/>
      <c r="F78" s="31"/>
      <c r="G78" s="112"/>
      <c r="H78" s="89"/>
      <c r="I78" s="30"/>
      <c r="J78" s="31"/>
      <c r="K78" s="112"/>
      <c r="L78" s="89"/>
      <c r="M78" s="30"/>
      <c r="N78" s="31"/>
      <c r="O78" s="112"/>
      <c r="P78" s="89"/>
      <c r="Q78" s="148"/>
      <c r="R78" s="149"/>
      <c r="S78" s="10"/>
      <c r="T78" s="146"/>
      <c r="U78" s="147"/>
      <c r="V78" s="721"/>
      <c r="W78" s="176">
        <f t="shared" si="25"/>
        <v>0</v>
      </c>
      <c r="X78" s="208">
        <f t="shared" si="25"/>
        <v>0</v>
      </c>
      <c r="Y78" s="75">
        <f t="shared" si="26"/>
        <v>0</v>
      </c>
    </row>
    <row r="79" spans="2:26" ht="15" customHeight="1" x14ac:dyDescent="0.2">
      <c r="B79" s="63" t="s">
        <v>33</v>
      </c>
      <c r="C79" s="22"/>
      <c r="D79" s="87"/>
      <c r="E79" s="16"/>
      <c r="F79" s="15"/>
      <c r="G79" s="110"/>
      <c r="H79" s="87"/>
      <c r="I79" s="16"/>
      <c r="J79" s="15"/>
      <c r="K79" s="110"/>
      <c r="L79" s="87"/>
      <c r="M79" s="16"/>
      <c r="N79" s="15"/>
      <c r="O79" s="110"/>
      <c r="P79" s="87"/>
      <c r="Q79" s="146"/>
      <c r="R79" s="147"/>
      <c r="S79" s="10"/>
      <c r="T79" s="146"/>
      <c r="U79" s="147"/>
      <c r="V79" s="721"/>
      <c r="W79" s="174">
        <f t="shared" si="25"/>
        <v>0</v>
      </c>
      <c r="X79" s="207">
        <f t="shared" si="25"/>
        <v>0</v>
      </c>
      <c r="Y79" s="74">
        <f t="shared" si="26"/>
        <v>0</v>
      </c>
    </row>
    <row r="80" spans="2:26" ht="15" customHeight="1" x14ac:dyDescent="0.2">
      <c r="B80" s="65" t="s">
        <v>34</v>
      </c>
      <c r="C80" s="93"/>
      <c r="D80" s="94"/>
      <c r="E80" s="33"/>
      <c r="F80" s="34"/>
      <c r="G80" s="108"/>
      <c r="H80" s="94"/>
      <c r="I80" s="33"/>
      <c r="J80" s="34"/>
      <c r="K80" s="108"/>
      <c r="L80" s="94"/>
      <c r="M80" s="33"/>
      <c r="N80" s="34"/>
      <c r="O80" s="108"/>
      <c r="P80" s="94"/>
      <c r="Q80" s="150"/>
      <c r="R80" s="151"/>
      <c r="S80" s="10"/>
      <c r="T80" s="146"/>
      <c r="U80" s="147"/>
      <c r="V80" s="721"/>
      <c r="W80" s="178">
        <f t="shared" si="25"/>
        <v>0</v>
      </c>
      <c r="X80" s="209">
        <f t="shared" si="25"/>
        <v>0</v>
      </c>
      <c r="Y80" s="76">
        <f t="shared" si="26"/>
        <v>0</v>
      </c>
    </row>
    <row r="81" spans="2:26" ht="15" customHeight="1" x14ac:dyDescent="0.2">
      <c r="B81" s="63" t="s">
        <v>35</v>
      </c>
      <c r="C81" s="22"/>
      <c r="D81" s="87"/>
      <c r="E81" s="16"/>
      <c r="F81" s="15"/>
      <c r="G81" s="110"/>
      <c r="H81" s="87"/>
      <c r="I81" s="16"/>
      <c r="J81" s="15"/>
      <c r="K81" s="110"/>
      <c r="L81" s="87"/>
      <c r="M81" s="16"/>
      <c r="N81" s="15"/>
      <c r="O81" s="110"/>
      <c r="P81" s="87"/>
      <c r="Q81" s="146"/>
      <c r="R81" s="147"/>
      <c r="S81" s="10"/>
      <c r="T81" s="148"/>
      <c r="U81" s="149"/>
      <c r="V81" s="721"/>
      <c r="W81" s="176">
        <f t="shared" si="25"/>
        <v>0</v>
      </c>
      <c r="X81" s="208">
        <f t="shared" si="25"/>
        <v>0</v>
      </c>
      <c r="Y81" s="75">
        <f t="shared" si="26"/>
        <v>0</v>
      </c>
    </row>
    <row r="82" spans="2:26" ht="15" customHeight="1" x14ac:dyDescent="0.2">
      <c r="B82" s="63" t="s">
        <v>36</v>
      </c>
      <c r="C82" s="22"/>
      <c r="D82" s="87"/>
      <c r="E82" s="16"/>
      <c r="F82" s="15"/>
      <c r="G82" s="110"/>
      <c r="H82" s="87"/>
      <c r="I82" s="16"/>
      <c r="J82" s="15"/>
      <c r="K82" s="110"/>
      <c r="L82" s="87"/>
      <c r="M82" s="16"/>
      <c r="N82" s="15"/>
      <c r="O82" s="110"/>
      <c r="P82" s="87"/>
      <c r="Q82" s="146"/>
      <c r="R82" s="147"/>
      <c r="S82" s="10"/>
      <c r="T82" s="146"/>
      <c r="U82" s="147"/>
      <c r="V82" s="721"/>
      <c r="W82" s="174">
        <f t="shared" si="25"/>
        <v>0</v>
      </c>
      <c r="X82" s="207">
        <f t="shared" si="25"/>
        <v>0</v>
      </c>
      <c r="Y82" s="74">
        <f t="shared" si="26"/>
        <v>0</v>
      </c>
    </row>
    <row r="83" spans="2:26" ht="15" customHeight="1" x14ac:dyDescent="0.2">
      <c r="B83" s="63" t="s">
        <v>37</v>
      </c>
      <c r="C83" s="22"/>
      <c r="D83" s="87"/>
      <c r="E83" s="16"/>
      <c r="F83" s="15"/>
      <c r="G83" s="110"/>
      <c r="H83" s="87"/>
      <c r="I83" s="16"/>
      <c r="J83" s="15"/>
      <c r="K83" s="110"/>
      <c r="L83" s="87"/>
      <c r="M83" s="16"/>
      <c r="N83" s="15"/>
      <c r="O83" s="110"/>
      <c r="P83" s="87"/>
      <c r="Q83" s="146"/>
      <c r="R83" s="147"/>
      <c r="S83" s="10"/>
      <c r="T83" s="150"/>
      <c r="U83" s="151"/>
      <c r="V83" s="721"/>
      <c r="W83" s="178">
        <f t="shared" si="25"/>
        <v>0</v>
      </c>
      <c r="X83" s="209">
        <f t="shared" si="25"/>
        <v>0</v>
      </c>
      <c r="Y83" s="76">
        <f t="shared" si="26"/>
        <v>0</v>
      </c>
    </row>
    <row r="84" spans="2:26" ht="15" customHeight="1" x14ac:dyDescent="0.2">
      <c r="B84" s="64" t="s">
        <v>38</v>
      </c>
      <c r="C84" s="88"/>
      <c r="D84" s="89"/>
      <c r="E84" s="30"/>
      <c r="F84" s="31"/>
      <c r="G84" s="112"/>
      <c r="H84" s="89"/>
      <c r="I84" s="30"/>
      <c r="J84" s="31"/>
      <c r="K84" s="112"/>
      <c r="L84" s="89"/>
      <c r="M84" s="30"/>
      <c r="N84" s="31"/>
      <c r="O84" s="112"/>
      <c r="P84" s="89"/>
      <c r="Q84" s="148"/>
      <c r="R84" s="149"/>
      <c r="S84" s="10"/>
      <c r="T84" s="146"/>
      <c r="U84" s="147"/>
      <c r="V84" s="721"/>
      <c r="W84" s="174">
        <f t="shared" si="25"/>
        <v>0</v>
      </c>
      <c r="X84" s="207">
        <f t="shared" si="25"/>
        <v>0</v>
      </c>
      <c r="Y84" s="74">
        <f t="shared" si="26"/>
        <v>0</v>
      </c>
    </row>
    <row r="85" spans="2:26" ht="15" customHeight="1" x14ac:dyDescent="0.2">
      <c r="B85" s="63" t="s">
        <v>39</v>
      </c>
      <c r="C85" s="22"/>
      <c r="D85" s="87"/>
      <c r="E85" s="16"/>
      <c r="F85" s="15"/>
      <c r="G85" s="110"/>
      <c r="H85" s="87"/>
      <c r="I85" s="16"/>
      <c r="J85" s="15"/>
      <c r="K85" s="110"/>
      <c r="L85" s="87"/>
      <c r="M85" s="16"/>
      <c r="N85" s="15"/>
      <c r="O85" s="110"/>
      <c r="P85" s="87"/>
      <c r="Q85" s="146"/>
      <c r="R85" s="147"/>
      <c r="S85" s="10"/>
      <c r="T85" s="146"/>
      <c r="U85" s="147"/>
      <c r="V85" s="721"/>
      <c r="W85" s="174">
        <f t="shared" si="25"/>
        <v>0</v>
      </c>
      <c r="X85" s="207">
        <f t="shared" si="25"/>
        <v>0</v>
      </c>
      <c r="Y85" s="74">
        <f t="shared" si="26"/>
        <v>0</v>
      </c>
    </row>
    <row r="86" spans="2:26" ht="15" customHeight="1" thickBot="1" x14ac:dyDescent="0.25">
      <c r="B86" s="63" t="s">
        <v>40</v>
      </c>
      <c r="C86" s="96"/>
      <c r="D86" s="97"/>
      <c r="E86" s="115"/>
      <c r="F86" s="28"/>
      <c r="G86" s="113"/>
      <c r="H86" s="97"/>
      <c r="I86" s="115"/>
      <c r="J86" s="28"/>
      <c r="K86" s="113"/>
      <c r="L86" s="97"/>
      <c r="M86" s="115"/>
      <c r="N86" s="28"/>
      <c r="O86" s="113"/>
      <c r="P86" s="97"/>
      <c r="Q86" s="152"/>
      <c r="R86" s="153"/>
      <c r="S86" s="10"/>
      <c r="T86" s="146"/>
      <c r="U86" s="147"/>
      <c r="V86" s="721"/>
      <c r="W86" s="199">
        <f t="shared" si="25"/>
        <v>0</v>
      </c>
      <c r="X86" s="210">
        <f t="shared" si="25"/>
        <v>0</v>
      </c>
      <c r="Y86" s="77">
        <f t="shared" si="26"/>
        <v>0</v>
      </c>
    </row>
    <row r="87" spans="2:26" ht="15" customHeight="1" thickBot="1" x14ac:dyDescent="0.25">
      <c r="B87" s="66" t="s">
        <v>29</v>
      </c>
      <c r="C87" s="154">
        <f>SUM(C75:C86)</f>
        <v>0</v>
      </c>
      <c r="D87" s="658">
        <f>SUM(D75:D86)</f>
        <v>0</v>
      </c>
      <c r="E87" s="154">
        <f t="shared" ref="E87:U87" si="27">SUM(E75:E86)</f>
        <v>0</v>
      </c>
      <c r="F87" s="82">
        <f t="shared" si="27"/>
        <v>0</v>
      </c>
      <c r="G87" s="154">
        <f t="shared" si="27"/>
        <v>0</v>
      </c>
      <c r="H87" s="82">
        <f t="shared" si="27"/>
        <v>0</v>
      </c>
      <c r="I87" s="154">
        <f t="shared" si="27"/>
        <v>0</v>
      </c>
      <c r="J87" s="658">
        <f t="shared" si="27"/>
        <v>0</v>
      </c>
      <c r="K87" s="154">
        <f t="shared" si="27"/>
        <v>0</v>
      </c>
      <c r="L87" s="82">
        <f t="shared" si="27"/>
        <v>0</v>
      </c>
      <c r="M87" s="154">
        <f t="shared" si="27"/>
        <v>0</v>
      </c>
      <c r="N87" s="82">
        <f t="shared" si="27"/>
        <v>0</v>
      </c>
      <c r="O87" s="154">
        <f t="shared" si="27"/>
        <v>0</v>
      </c>
      <c r="P87" s="82">
        <f t="shared" si="27"/>
        <v>0</v>
      </c>
      <c r="Q87" s="154">
        <f t="shared" si="27"/>
        <v>0</v>
      </c>
      <c r="R87" s="82">
        <f t="shared" si="27"/>
        <v>0</v>
      </c>
      <c r="T87" s="59">
        <f t="shared" si="27"/>
        <v>0</v>
      </c>
      <c r="U87" s="56">
        <f t="shared" si="27"/>
        <v>0</v>
      </c>
      <c r="V87" s="721"/>
      <c r="W87" s="119">
        <f t="shared" si="25"/>
        <v>0</v>
      </c>
      <c r="X87" s="60">
        <f t="shared" si="25"/>
        <v>0</v>
      </c>
      <c r="Y87" s="57">
        <f t="shared" si="26"/>
        <v>0</v>
      </c>
    </row>
    <row r="88" spans="2:26" ht="15" hidden="1" customHeight="1" x14ac:dyDescent="0.2">
      <c r="B88" s="442" t="s">
        <v>30</v>
      </c>
      <c r="C88" s="447">
        <f>C75</f>
        <v>0</v>
      </c>
      <c r="D88" s="467">
        <f t="shared" ref="D88:R88" si="28">D75</f>
        <v>0</v>
      </c>
      <c r="E88" s="447">
        <f t="shared" si="28"/>
        <v>0</v>
      </c>
      <c r="F88" s="467">
        <f t="shared" si="28"/>
        <v>0</v>
      </c>
      <c r="G88" s="447">
        <f t="shared" si="28"/>
        <v>0</v>
      </c>
      <c r="H88" s="467">
        <f t="shared" si="28"/>
        <v>0</v>
      </c>
      <c r="I88" s="447">
        <f t="shared" si="28"/>
        <v>0</v>
      </c>
      <c r="J88" s="467">
        <f t="shared" si="28"/>
        <v>0</v>
      </c>
      <c r="K88" s="447">
        <f t="shared" si="28"/>
        <v>0</v>
      </c>
      <c r="L88" s="467">
        <f t="shared" si="28"/>
        <v>0</v>
      </c>
      <c r="M88" s="447">
        <f t="shared" si="28"/>
        <v>0</v>
      </c>
      <c r="N88" s="467">
        <f t="shared" si="28"/>
        <v>0</v>
      </c>
      <c r="O88" s="447">
        <f t="shared" si="28"/>
        <v>0</v>
      </c>
      <c r="P88" s="467">
        <f t="shared" si="28"/>
        <v>0</v>
      </c>
      <c r="Q88" s="447">
        <f t="shared" si="28"/>
        <v>0</v>
      </c>
      <c r="R88" s="467">
        <f t="shared" si="28"/>
        <v>0</v>
      </c>
      <c r="T88" s="447">
        <f>T75</f>
        <v>0</v>
      </c>
      <c r="U88" s="467">
        <f>U75</f>
        <v>0</v>
      </c>
      <c r="W88" s="447">
        <f>W75</f>
        <v>0</v>
      </c>
      <c r="X88" s="449">
        <f>X75</f>
        <v>0</v>
      </c>
      <c r="Y88" s="456">
        <f>Y75</f>
        <v>0</v>
      </c>
    </row>
    <row r="89" spans="2:26" s="14" customFormat="1" ht="15" hidden="1" customHeight="1" x14ac:dyDescent="0.2">
      <c r="B89" s="443" t="s">
        <v>31</v>
      </c>
      <c r="C89" s="461">
        <f>C76+C88</f>
        <v>0</v>
      </c>
      <c r="D89" s="468">
        <f t="shared" ref="D89:R99" si="29">D76+D88</f>
        <v>0</v>
      </c>
      <c r="E89" s="461">
        <f t="shared" si="29"/>
        <v>0</v>
      </c>
      <c r="F89" s="468">
        <f t="shared" si="29"/>
        <v>0</v>
      </c>
      <c r="G89" s="461">
        <f t="shared" si="29"/>
        <v>0</v>
      </c>
      <c r="H89" s="468">
        <f t="shared" si="29"/>
        <v>0</v>
      </c>
      <c r="I89" s="461">
        <f t="shared" si="29"/>
        <v>0</v>
      </c>
      <c r="J89" s="468">
        <f t="shared" si="29"/>
        <v>0</v>
      </c>
      <c r="K89" s="461">
        <f t="shared" si="29"/>
        <v>0</v>
      </c>
      <c r="L89" s="468">
        <f t="shared" si="29"/>
        <v>0</v>
      </c>
      <c r="M89" s="461">
        <f t="shared" si="29"/>
        <v>0</v>
      </c>
      <c r="N89" s="468">
        <f t="shared" si="29"/>
        <v>0</v>
      </c>
      <c r="O89" s="461">
        <f t="shared" si="29"/>
        <v>0</v>
      </c>
      <c r="P89" s="468">
        <f t="shared" si="29"/>
        <v>0</v>
      </c>
      <c r="Q89" s="461">
        <f t="shared" si="29"/>
        <v>0</v>
      </c>
      <c r="R89" s="468">
        <f t="shared" si="29"/>
        <v>0</v>
      </c>
      <c r="S89" s="1"/>
      <c r="T89" s="461">
        <f t="shared" ref="T89:U99" si="30">T76+T88</f>
        <v>0</v>
      </c>
      <c r="U89" s="468">
        <f t="shared" si="30"/>
        <v>0</v>
      </c>
      <c r="V89" s="10"/>
      <c r="W89" s="461">
        <f t="shared" ref="W89:Y99" si="31">W76+W88</f>
        <v>0</v>
      </c>
      <c r="X89" s="450">
        <f t="shared" si="31"/>
        <v>0</v>
      </c>
      <c r="Y89" s="457">
        <f t="shared" si="31"/>
        <v>0</v>
      </c>
      <c r="Z89" s="10"/>
    </row>
    <row r="90" spans="2:26" s="14" customFormat="1" ht="15" hidden="1" customHeight="1" x14ac:dyDescent="0.2">
      <c r="B90" s="443" t="s">
        <v>58</v>
      </c>
      <c r="C90" s="462">
        <f t="shared" ref="C90:C99" si="32">C77+C89</f>
        <v>0</v>
      </c>
      <c r="D90" s="469">
        <f t="shared" si="29"/>
        <v>0</v>
      </c>
      <c r="E90" s="462">
        <f t="shared" si="29"/>
        <v>0</v>
      </c>
      <c r="F90" s="469">
        <f t="shared" si="29"/>
        <v>0</v>
      </c>
      <c r="G90" s="462">
        <f t="shared" si="29"/>
        <v>0</v>
      </c>
      <c r="H90" s="469">
        <f t="shared" si="29"/>
        <v>0</v>
      </c>
      <c r="I90" s="462">
        <f t="shared" si="29"/>
        <v>0</v>
      </c>
      <c r="J90" s="469">
        <f t="shared" si="29"/>
        <v>0</v>
      </c>
      <c r="K90" s="462">
        <f t="shared" si="29"/>
        <v>0</v>
      </c>
      <c r="L90" s="469">
        <f t="shared" si="29"/>
        <v>0</v>
      </c>
      <c r="M90" s="462">
        <f t="shared" si="29"/>
        <v>0</v>
      </c>
      <c r="N90" s="469">
        <f t="shared" si="29"/>
        <v>0</v>
      </c>
      <c r="O90" s="462">
        <f t="shared" si="29"/>
        <v>0</v>
      </c>
      <c r="P90" s="469">
        <f t="shared" si="29"/>
        <v>0</v>
      </c>
      <c r="Q90" s="462">
        <f t="shared" si="29"/>
        <v>0</v>
      </c>
      <c r="R90" s="469">
        <f t="shared" si="29"/>
        <v>0</v>
      </c>
      <c r="S90" s="1"/>
      <c r="T90" s="462">
        <f t="shared" si="30"/>
        <v>0</v>
      </c>
      <c r="U90" s="469">
        <f t="shared" si="30"/>
        <v>0</v>
      </c>
      <c r="V90" s="10"/>
      <c r="W90" s="462">
        <f t="shared" si="31"/>
        <v>0</v>
      </c>
      <c r="X90" s="452">
        <f t="shared" si="31"/>
        <v>0</v>
      </c>
      <c r="Y90" s="458">
        <f t="shared" si="31"/>
        <v>0</v>
      </c>
      <c r="Z90" s="10"/>
    </row>
    <row r="91" spans="2:26" s="14" customFormat="1" ht="15" hidden="1" customHeight="1" x14ac:dyDescent="0.2">
      <c r="B91" s="444" t="s">
        <v>32</v>
      </c>
      <c r="C91" s="461">
        <f t="shared" si="32"/>
        <v>0</v>
      </c>
      <c r="D91" s="468">
        <f t="shared" si="29"/>
        <v>0</v>
      </c>
      <c r="E91" s="461">
        <f t="shared" si="29"/>
        <v>0</v>
      </c>
      <c r="F91" s="468">
        <f t="shared" si="29"/>
        <v>0</v>
      </c>
      <c r="G91" s="461">
        <f t="shared" si="29"/>
        <v>0</v>
      </c>
      <c r="H91" s="468">
        <f t="shared" si="29"/>
        <v>0</v>
      </c>
      <c r="I91" s="461">
        <f t="shared" si="29"/>
        <v>0</v>
      </c>
      <c r="J91" s="468">
        <f t="shared" si="29"/>
        <v>0</v>
      </c>
      <c r="K91" s="461">
        <f t="shared" si="29"/>
        <v>0</v>
      </c>
      <c r="L91" s="468">
        <f t="shared" si="29"/>
        <v>0</v>
      </c>
      <c r="M91" s="461">
        <f t="shared" si="29"/>
        <v>0</v>
      </c>
      <c r="N91" s="468">
        <f t="shared" si="29"/>
        <v>0</v>
      </c>
      <c r="O91" s="461">
        <f t="shared" si="29"/>
        <v>0</v>
      </c>
      <c r="P91" s="468">
        <f t="shared" si="29"/>
        <v>0</v>
      </c>
      <c r="Q91" s="461">
        <f t="shared" si="29"/>
        <v>0</v>
      </c>
      <c r="R91" s="468">
        <f t="shared" si="29"/>
        <v>0</v>
      </c>
      <c r="S91" s="1"/>
      <c r="T91" s="461">
        <f t="shared" si="30"/>
        <v>0</v>
      </c>
      <c r="U91" s="468">
        <f t="shared" si="30"/>
        <v>0</v>
      </c>
      <c r="V91" s="10"/>
      <c r="W91" s="461">
        <f t="shared" si="31"/>
        <v>0</v>
      </c>
      <c r="X91" s="450">
        <f t="shared" si="31"/>
        <v>0</v>
      </c>
      <c r="Y91" s="457">
        <f t="shared" si="31"/>
        <v>0</v>
      </c>
      <c r="Z91" s="10"/>
    </row>
    <row r="92" spans="2:26" s="14" customFormat="1" ht="15" hidden="1" customHeight="1" x14ac:dyDescent="0.2">
      <c r="B92" s="443" t="s">
        <v>33</v>
      </c>
      <c r="C92" s="461">
        <f t="shared" si="32"/>
        <v>0</v>
      </c>
      <c r="D92" s="468">
        <f t="shared" si="29"/>
        <v>0</v>
      </c>
      <c r="E92" s="461">
        <f t="shared" si="29"/>
        <v>0</v>
      </c>
      <c r="F92" s="468">
        <f t="shared" si="29"/>
        <v>0</v>
      </c>
      <c r="G92" s="461">
        <f t="shared" si="29"/>
        <v>0</v>
      </c>
      <c r="H92" s="468">
        <f t="shared" si="29"/>
        <v>0</v>
      </c>
      <c r="I92" s="461">
        <f t="shared" si="29"/>
        <v>0</v>
      </c>
      <c r="J92" s="468">
        <f t="shared" si="29"/>
        <v>0</v>
      </c>
      <c r="K92" s="461">
        <f t="shared" si="29"/>
        <v>0</v>
      </c>
      <c r="L92" s="468">
        <f t="shared" si="29"/>
        <v>0</v>
      </c>
      <c r="M92" s="461">
        <f t="shared" si="29"/>
        <v>0</v>
      </c>
      <c r="N92" s="468">
        <f t="shared" si="29"/>
        <v>0</v>
      </c>
      <c r="O92" s="461">
        <f t="shared" si="29"/>
        <v>0</v>
      </c>
      <c r="P92" s="468">
        <f t="shared" si="29"/>
        <v>0</v>
      </c>
      <c r="Q92" s="461">
        <f t="shared" si="29"/>
        <v>0</v>
      </c>
      <c r="R92" s="468">
        <f t="shared" si="29"/>
        <v>0</v>
      </c>
      <c r="S92" s="1"/>
      <c r="T92" s="461">
        <f t="shared" si="30"/>
        <v>0</v>
      </c>
      <c r="U92" s="468">
        <f t="shared" si="30"/>
        <v>0</v>
      </c>
      <c r="V92" s="10"/>
      <c r="W92" s="461">
        <f t="shared" si="31"/>
        <v>0</v>
      </c>
      <c r="X92" s="450">
        <f t="shared" si="31"/>
        <v>0</v>
      </c>
      <c r="Y92" s="457">
        <f t="shared" si="31"/>
        <v>0</v>
      </c>
      <c r="Z92" s="10"/>
    </row>
    <row r="93" spans="2:26" s="14" customFormat="1" ht="15" hidden="1" customHeight="1" x14ac:dyDescent="0.2">
      <c r="B93" s="445" t="s">
        <v>34</v>
      </c>
      <c r="C93" s="461">
        <f t="shared" si="32"/>
        <v>0</v>
      </c>
      <c r="D93" s="468">
        <f t="shared" si="29"/>
        <v>0</v>
      </c>
      <c r="E93" s="461">
        <f t="shared" si="29"/>
        <v>0</v>
      </c>
      <c r="F93" s="468">
        <f t="shared" si="29"/>
        <v>0</v>
      </c>
      <c r="G93" s="461">
        <f t="shared" si="29"/>
        <v>0</v>
      </c>
      <c r="H93" s="468">
        <f t="shared" si="29"/>
        <v>0</v>
      </c>
      <c r="I93" s="461">
        <f t="shared" si="29"/>
        <v>0</v>
      </c>
      <c r="J93" s="468">
        <f t="shared" si="29"/>
        <v>0</v>
      </c>
      <c r="K93" s="461">
        <f t="shared" si="29"/>
        <v>0</v>
      </c>
      <c r="L93" s="468">
        <f t="shared" si="29"/>
        <v>0</v>
      </c>
      <c r="M93" s="461">
        <f t="shared" si="29"/>
        <v>0</v>
      </c>
      <c r="N93" s="468">
        <f t="shared" si="29"/>
        <v>0</v>
      </c>
      <c r="O93" s="461">
        <f t="shared" si="29"/>
        <v>0</v>
      </c>
      <c r="P93" s="468">
        <f t="shared" si="29"/>
        <v>0</v>
      </c>
      <c r="Q93" s="461">
        <f t="shared" si="29"/>
        <v>0</v>
      </c>
      <c r="R93" s="468">
        <f t="shared" si="29"/>
        <v>0</v>
      </c>
      <c r="S93" s="1"/>
      <c r="T93" s="461">
        <f t="shared" si="30"/>
        <v>0</v>
      </c>
      <c r="U93" s="468">
        <f t="shared" si="30"/>
        <v>0</v>
      </c>
      <c r="V93" s="10"/>
      <c r="W93" s="461">
        <f t="shared" si="31"/>
        <v>0</v>
      </c>
      <c r="X93" s="450">
        <f t="shared" si="31"/>
        <v>0</v>
      </c>
      <c r="Y93" s="457">
        <f t="shared" si="31"/>
        <v>0</v>
      </c>
      <c r="Z93" s="10"/>
    </row>
    <row r="94" spans="2:26" s="14" customFormat="1" ht="15" hidden="1" customHeight="1" x14ac:dyDescent="0.2">
      <c r="B94" s="443" t="s">
        <v>35</v>
      </c>
      <c r="C94" s="463">
        <f t="shared" si="32"/>
        <v>0</v>
      </c>
      <c r="D94" s="470">
        <f t="shared" si="29"/>
        <v>0</v>
      </c>
      <c r="E94" s="463">
        <f t="shared" si="29"/>
        <v>0</v>
      </c>
      <c r="F94" s="470">
        <f t="shared" si="29"/>
        <v>0</v>
      </c>
      <c r="G94" s="463">
        <f t="shared" si="29"/>
        <v>0</v>
      </c>
      <c r="H94" s="470">
        <f t="shared" si="29"/>
        <v>0</v>
      </c>
      <c r="I94" s="463">
        <f t="shared" si="29"/>
        <v>0</v>
      </c>
      <c r="J94" s="470">
        <f t="shared" si="29"/>
        <v>0</v>
      </c>
      <c r="K94" s="463">
        <f t="shared" si="29"/>
        <v>0</v>
      </c>
      <c r="L94" s="470">
        <f t="shared" si="29"/>
        <v>0</v>
      </c>
      <c r="M94" s="463">
        <f t="shared" si="29"/>
        <v>0</v>
      </c>
      <c r="N94" s="470">
        <f t="shared" si="29"/>
        <v>0</v>
      </c>
      <c r="O94" s="463">
        <f t="shared" si="29"/>
        <v>0</v>
      </c>
      <c r="P94" s="470">
        <f t="shared" si="29"/>
        <v>0</v>
      </c>
      <c r="Q94" s="463">
        <f t="shared" si="29"/>
        <v>0</v>
      </c>
      <c r="R94" s="470">
        <f t="shared" si="29"/>
        <v>0</v>
      </c>
      <c r="S94" s="1"/>
      <c r="T94" s="463">
        <f t="shared" si="30"/>
        <v>0</v>
      </c>
      <c r="U94" s="470">
        <f t="shared" si="30"/>
        <v>0</v>
      </c>
      <c r="V94" s="10"/>
      <c r="W94" s="463">
        <f t="shared" si="31"/>
        <v>0</v>
      </c>
      <c r="X94" s="454">
        <f t="shared" si="31"/>
        <v>0</v>
      </c>
      <c r="Y94" s="459">
        <f t="shared" si="31"/>
        <v>0</v>
      </c>
      <c r="Z94" s="10"/>
    </row>
    <row r="95" spans="2:26" s="14" customFormat="1" ht="15" hidden="1" customHeight="1" x14ac:dyDescent="0.2">
      <c r="B95" s="443" t="s">
        <v>36</v>
      </c>
      <c r="C95" s="461">
        <f t="shared" si="32"/>
        <v>0</v>
      </c>
      <c r="D95" s="468">
        <f t="shared" si="29"/>
        <v>0</v>
      </c>
      <c r="E95" s="461">
        <f t="shared" si="29"/>
        <v>0</v>
      </c>
      <c r="F95" s="468">
        <f t="shared" si="29"/>
        <v>0</v>
      </c>
      <c r="G95" s="461">
        <f t="shared" si="29"/>
        <v>0</v>
      </c>
      <c r="H95" s="468">
        <f t="shared" si="29"/>
        <v>0</v>
      </c>
      <c r="I95" s="461">
        <f t="shared" si="29"/>
        <v>0</v>
      </c>
      <c r="J95" s="468">
        <f t="shared" si="29"/>
        <v>0</v>
      </c>
      <c r="K95" s="461">
        <f t="shared" si="29"/>
        <v>0</v>
      </c>
      <c r="L95" s="468">
        <f t="shared" si="29"/>
        <v>0</v>
      </c>
      <c r="M95" s="461">
        <f t="shared" si="29"/>
        <v>0</v>
      </c>
      <c r="N95" s="468">
        <f t="shared" si="29"/>
        <v>0</v>
      </c>
      <c r="O95" s="461">
        <f t="shared" si="29"/>
        <v>0</v>
      </c>
      <c r="P95" s="468">
        <f t="shared" si="29"/>
        <v>0</v>
      </c>
      <c r="Q95" s="461">
        <f t="shared" si="29"/>
        <v>0</v>
      </c>
      <c r="R95" s="468">
        <f t="shared" si="29"/>
        <v>0</v>
      </c>
      <c r="S95" s="1"/>
      <c r="T95" s="461">
        <f t="shared" si="30"/>
        <v>0</v>
      </c>
      <c r="U95" s="468">
        <f t="shared" si="30"/>
        <v>0</v>
      </c>
      <c r="V95" s="10"/>
      <c r="W95" s="461">
        <f t="shared" si="31"/>
        <v>0</v>
      </c>
      <c r="X95" s="450">
        <f t="shared" si="31"/>
        <v>0</v>
      </c>
      <c r="Y95" s="457">
        <f t="shared" si="31"/>
        <v>0</v>
      </c>
      <c r="Z95" s="10"/>
    </row>
    <row r="96" spans="2:26" s="14" customFormat="1" ht="15" hidden="1" customHeight="1" x14ac:dyDescent="0.2">
      <c r="B96" s="443" t="s">
        <v>37</v>
      </c>
      <c r="C96" s="462">
        <f t="shared" si="32"/>
        <v>0</v>
      </c>
      <c r="D96" s="469">
        <f t="shared" si="29"/>
        <v>0</v>
      </c>
      <c r="E96" s="462">
        <f t="shared" si="29"/>
        <v>0</v>
      </c>
      <c r="F96" s="469">
        <f t="shared" si="29"/>
        <v>0</v>
      </c>
      <c r="G96" s="462">
        <f t="shared" si="29"/>
        <v>0</v>
      </c>
      <c r="H96" s="469">
        <f t="shared" si="29"/>
        <v>0</v>
      </c>
      <c r="I96" s="462">
        <f t="shared" si="29"/>
        <v>0</v>
      </c>
      <c r="J96" s="469">
        <f t="shared" si="29"/>
        <v>0</v>
      </c>
      <c r="K96" s="462">
        <f t="shared" si="29"/>
        <v>0</v>
      </c>
      <c r="L96" s="469">
        <f t="shared" si="29"/>
        <v>0</v>
      </c>
      <c r="M96" s="462">
        <f t="shared" si="29"/>
        <v>0</v>
      </c>
      <c r="N96" s="469">
        <f t="shared" si="29"/>
        <v>0</v>
      </c>
      <c r="O96" s="462">
        <f t="shared" si="29"/>
        <v>0</v>
      </c>
      <c r="P96" s="469">
        <f t="shared" si="29"/>
        <v>0</v>
      </c>
      <c r="Q96" s="462">
        <f t="shared" si="29"/>
        <v>0</v>
      </c>
      <c r="R96" s="469">
        <f t="shared" si="29"/>
        <v>0</v>
      </c>
      <c r="S96" s="1"/>
      <c r="T96" s="462">
        <f t="shared" si="30"/>
        <v>0</v>
      </c>
      <c r="U96" s="469">
        <f t="shared" si="30"/>
        <v>0</v>
      </c>
      <c r="V96" s="10"/>
      <c r="W96" s="462">
        <f t="shared" si="31"/>
        <v>0</v>
      </c>
      <c r="X96" s="452">
        <f t="shared" si="31"/>
        <v>0</v>
      </c>
      <c r="Y96" s="458">
        <f t="shared" si="31"/>
        <v>0</v>
      </c>
      <c r="Z96" s="10"/>
    </row>
    <row r="97" spans="2:26" s="14" customFormat="1" ht="15" hidden="1" customHeight="1" x14ac:dyDescent="0.2">
      <c r="B97" s="444" t="s">
        <v>38</v>
      </c>
      <c r="C97" s="461">
        <f t="shared" si="32"/>
        <v>0</v>
      </c>
      <c r="D97" s="468">
        <f t="shared" si="29"/>
        <v>0</v>
      </c>
      <c r="E97" s="461">
        <f t="shared" si="29"/>
        <v>0</v>
      </c>
      <c r="F97" s="468">
        <f t="shared" si="29"/>
        <v>0</v>
      </c>
      <c r="G97" s="461">
        <f t="shared" si="29"/>
        <v>0</v>
      </c>
      <c r="H97" s="468">
        <f t="shared" si="29"/>
        <v>0</v>
      </c>
      <c r="I97" s="461">
        <f t="shared" si="29"/>
        <v>0</v>
      </c>
      <c r="J97" s="468">
        <f t="shared" si="29"/>
        <v>0</v>
      </c>
      <c r="K97" s="461">
        <f t="shared" si="29"/>
        <v>0</v>
      </c>
      <c r="L97" s="468">
        <f t="shared" si="29"/>
        <v>0</v>
      </c>
      <c r="M97" s="461">
        <f t="shared" si="29"/>
        <v>0</v>
      </c>
      <c r="N97" s="468">
        <f t="shared" si="29"/>
        <v>0</v>
      </c>
      <c r="O97" s="461">
        <f t="shared" si="29"/>
        <v>0</v>
      </c>
      <c r="P97" s="468">
        <f t="shared" si="29"/>
        <v>0</v>
      </c>
      <c r="Q97" s="461">
        <f t="shared" si="29"/>
        <v>0</v>
      </c>
      <c r="R97" s="468">
        <f t="shared" si="29"/>
        <v>0</v>
      </c>
      <c r="S97" s="1"/>
      <c r="T97" s="461">
        <f t="shared" si="30"/>
        <v>0</v>
      </c>
      <c r="U97" s="468">
        <f t="shared" si="30"/>
        <v>0</v>
      </c>
      <c r="V97" s="10"/>
      <c r="W97" s="461">
        <f t="shared" si="31"/>
        <v>0</v>
      </c>
      <c r="X97" s="450">
        <f t="shared" si="31"/>
        <v>0</v>
      </c>
      <c r="Y97" s="457">
        <f t="shared" si="31"/>
        <v>0</v>
      </c>
      <c r="Z97" s="10"/>
    </row>
    <row r="98" spans="2:26" s="14" customFormat="1" ht="15" hidden="1" customHeight="1" x14ac:dyDescent="0.2">
      <c r="B98" s="443" t="s">
        <v>39</v>
      </c>
      <c r="C98" s="461">
        <f t="shared" si="32"/>
        <v>0</v>
      </c>
      <c r="D98" s="468">
        <f t="shared" si="29"/>
        <v>0</v>
      </c>
      <c r="E98" s="461">
        <f t="shared" si="29"/>
        <v>0</v>
      </c>
      <c r="F98" s="468">
        <f t="shared" si="29"/>
        <v>0</v>
      </c>
      <c r="G98" s="461">
        <f t="shared" si="29"/>
        <v>0</v>
      </c>
      <c r="H98" s="468">
        <f t="shared" si="29"/>
        <v>0</v>
      </c>
      <c r="I98" s="461">
        <f t="shared" si="29"/>
        <v>0</v>
      </c>
      <c r="J98" s="468">
        <f t="shared" si="29"/>
        <v>0</v>
      </c>
      <c r="K98" s="461">
        <f t="shared" si="29"/>
        <v>0</v>
      </c>
      <c r="L98" s="468">
        <f t="shared" si="29"/>
        <v>0</v>
      </c>
      <c r="M98" s="461">
        <f t="shared" si="29"/>
        <v>0</v>
      </c>
      <c r="N98" s="468">
        <f t="shared" si="29"/>
        <v>0</v>
      </c>
      <c r="O98" s="461">
        <f t="shared" si="29"/>
        <v>0</v>
      </c>
      <c r="P98" s="468">
        <f t="shared" si="29"/>
        <v>0</v>
      </c>
      <c r="Q98" s="461">
        <f t="shared" si="29"/>
        <v>0</v>
      </c>
      <c r="R98" s="468">
        <f t="shared" si="29"/>
        <v>0</v>
      </c>
      <c r="S98" s="1"/>
      <c r="T98" s="461">
        <f t="shared" si="30"/>
        <v>0</v>
      </c>
      <c r="U98" s="468">
        <f t="shared" si="30"/>
        <v>0</v>
      </c>
      <c r="V98" s="10"/>
      <c r="W98" s="461">
        <f t="shared" si="31"/>
        <v>0</v>
      </c>
      <c r="X98" s="450">
        <f t="shared" si="31"/>
        <v>0</v>
      </c>
      <c r="Y98" s="457">
        <f t="shared" si="31"/>
        <v>0</v>
      </c>
      <c r="Z98" s="10"/>
    </row>
    <row r="99" spans="2:26" s="14" customFormat="1" ht="15" hidden="1" customHeight="1" thickBot="1" x14ac:dyDescent="0.25">
      <c r="B99" s="446" t="s">
        <v>40</v>
      </c>
      <c r="C99" s="464">
        <f t="shared" si="32"/>
        <v>0</v>
      </c>
      <c r="D99" s="471">
        <f t="shared" si="29"/>
        <v>0</v>
      </c>
      <c r="E99" s="464">
        <f t="shared" si="29"/>
        <v>0</v>
      </c>
      <c r="F99" s="471">
        <f t="shared" si="29"/>
        <v>0</v>
      </c>
      <c r="G99" s="464">
        <f t="shared" si="29"/>
        <v>0</v>
      </c>
      <c r="H99" s="471">
        <f t="shared" si="29"/>
        <v>0</v>
      </c>
      <c r="I99" s="464">
        <f t="shared" si="29"/>
        <v>0</v>
      </c>
      <c r="J99" s="471">
        <f t="shared" si="29"/>
        <v>0</v>
      </c>
      <c r="K99" s="464">
        <f t="shared" si="29"/>
        <v>0</v>
      </c>
      <c r="L99" s="471">
        <f t="shared" si="29"/>
        <v>0</v>
      </c>
      <c r="M99" s="464">
        <f t="shared" si="29"/>
        <v>0</v>
      </c>
      <c r="N99" s="471">
        <f t="shared" si="29"/>
        <v>0</v>
      </c>
      <c r="O99" s="464">
        <f t="shared" si="29"/>
        <v>0</v>
      </c>
      <c r="P99" s="471">
        <f t="shared" si="29"/>
        <v>0</v>
      </c>
      <c r="Q99" s="464">
        <f t="shared" si="29"/>
        <v>0</v>
      </c>
      <c r="R99" s="471">
        <f t="shared" si="29"/>
        <v>0</v>
      </c>
      <c r="S99" s="1"/>
      <c r="T99" s="464">
        <f t="shared" si="30"/>
        <v>0</v>
      </c>
      <c r="U99" s="471">
        <f t="shared" si="30"/>
        <v>0</v>
      </c>
      <c r="V99" s="10"/>
      <c r="W99" s="464">
        <f t="shared" si="31"/>
        <v>0</v>
      </c>
      <c r="X99" s="465">
        <f t="shared" si="31"/>
        <v>0</v>
      </c>
      <c r="Y99" s="460">
        <f t="shared" si="31"/>
        <v>0</v>
      </c>
      <c r="Z99" s="10"/>
    </row>
    <row r="100" spans="2:26" s="14" customFormat="1" ht="15" customHeight="1" x14ac:dyDescent="0.2">
      <c r="B100" s="13"/>
      <c r="C100" s="4"/>
      <c r="D100" s="12"/>
      <c r="E100" s="21"/>
      <c r="F100" s="21"/>
      <c r="G100" s="21"/>
      <c r="H100" s="21"/>
      <c r="I100" s="21"/>
      <c r="J100" s="21"/>
      <c r="K100" s="12"/>
      <c r="L100" s="12"/>
      <c r="M100" s="12"/>
      <c r="N100" s="12"/>
      <c r="Q100" s="12"/>
      <c r="R100" s="12"/>
      <c r="S100" s="12"/>
      <c r="T100" s="12"/>
      <c r="U100" s="12"/>
      <c r="W100" s="12"/>
      <c r="X100" s="12"/>
      <c r="Y100" s="12"/>
      <c r="Z100" s="10"/>
    </row>
    <row r="101" spans="2:26" s="14" customFormat="1" ht="15" customHeight="1" x14ac:dyDescent="0.2">
      <c r="B101" s="13"/>
      <c r="C101" s="4"/>
      <c r="D101" s="12"/>
      <c r="E101" s="129"/>
      <c r="F101" s="130" t="s">
        <v>42</v>
      </c>
      <c r="G101" s="131"/>
      <c r="H101" s="131"/>
      <c r="I101" s="132"/>
      <c r="J101" s="133" t="s">
        <v>0</v>
      </c>
      <c r="K101" s="12"/>
      <c r="L101" s="12"/>
      <c r="M101" s="12"/>
      <c r="N101" s="12"/>
      <c r="Q101" s="12"/>
      <c r="R101" s="12"/>
      <c r="S101" s="12"/>
      <c r="T101" s="12"/>
      <c r="U101" s="12"/>
      <c r="W101" s="12"/>
      <c r="X101" s="12"/>
      <c r="Y101" s="12"/>
      <c r="Z101" s="10"/>
    </row>
    <row r="102" spans="2:26" ht="15" customHeight="1" thickBot="1" x14ac:dyDescent="0.25"/>
    <row r="103" spans="2:26" s="42" customFormat="1" ht="30" customHeight="1" thickBot="1" x14ac:dyDescent="0.3">
      <c r="B103" s="40" t="s">
        <v>75</v>
      </c>
      <c r="C103" s="1097" t="s">
        <v>50</v>
      </c>
      <c r="D103" s="1098"/>
      <c r="E103" s="1097" t="s">
        <v>51</v>
      </c>
      <c r="F103" s="1111"/>
      <c r="G103" s="1112" t="s">
        <v>52</v>
      </c>
      <c r="H103" s="1098"/>
      <c r="I103" s="1097" t="s">
        <v>53</v>
      </c>
      <c r="J103" s="1098"/>
      <c r="K103" s="1097" t="s">
        <v>54</v>
      </c>
      <c r="L103" s="1098"/>
      <c r="M103" s="1097" t="s">
        <v>55</v>
      </c>
      <c r="N103" s="1098"/>
      <c r="O103" s="1097" t="s">
        <v>8</v>
      </c>
      <c r="P103" s="1098"/>
      <c r="Q103" s="1097" t="s">
        <v>56</v>
      </c>
      <c r="R103" s="1098"/>
      <c r="S103" s="1097" t="s">
        <v>3</v>
      </c>
      <c r="T103" s="1098"/>
      <c r="U103" s="41"/>
      <c r="V103" s="41"/>
      <c r="W103" s="1099" t="str">
        <f>B103</f>
        <v>Vessel Accidents</v>
      </c>
      <c r="X103" s="1100"/>
      <c r="Y103" s="1101"/>
    </row>
    <row r="104" spans="2:26" s="42" customFormat="1" ht="30" customHeight="1" thickBot="1" x14ac:dyDescent="0.3">
      <c r="B104" s="657" t="str">
        <f>T7</f>
        <v>2016  ~  2017</v>
      </c>
      <c r="C104" s="184" t="s">
        <v>6</v>
      </c>
      <c r="D104" s="185" t="s">
        <v>4</v>
      </c>
      <c r="E104" s="184" t="s">
        <v>6</v>
      </c>
      <c r="F104" s="185" t="s">
        <v>4</v>
      </c>
      <c r="G104" s="184" t="s">
        <v>6</v>
      </c>
      <c r="H104" s="185" t="s">
        <v>4</v>
      </c>
      <c r="I104" s="184" t="s">
        <v>6</v>
      </c>
      <c r="J104" s="185" t="s">
        <v>4</v>
      </c>
      <c r="K104" s="184" t="s">
        <v>6</v>
      </c>
      <c r="L104" s="185" t="s">
        <v>4</v>
      </c>
      <c r="M104" s="184" t="s">
        <v>6</v>
      </c>
      <c r="N104" s="185" t="s">
        <v>4</v>
      </c>
      <c r="O104" s="184" t="s">
        <v>6</v>
      </c>
      <c r="P104" s="185" t="s">
        <v>4</v>
      </c>
      <c r="Q104" s="184" t="s">
        <v>6</v>
      </c>
      <c r="R104" s="185" t="s">
        <v>4</v>
      </c>
      <c r="S104" s="184" t="s">
        <v>6</v>
      </c>
      <c r="T104" s="185" t="s">
        <v>4</v>
      </c>
      <c r="U104" s="43"/>
      <c r="V104" s="43"/>
      <c r="W104" s="184" t="s">
        <v>6</v>
      </c>
      <c r="X104" s="185" t="s">
        <v>4</v>
      </c>
      <c r="Y104" s="67" t="s">
        <v>28</v>
      </c>
    </row>
    <row r="105" spans="2:26" ht="15" customHeight="1" x14ac:dyDescent="0.2">
      <c r="B105" s="136" t="s">
        <v>30</v>
      </c>
      <c r="C105" s="84"/>
      <c r="D105" s="85"/>
      <c r="E105" s="26"/>
      <c r="F105" s="86"/>
      <c r="G105" s="84"/>
      <c r="H105" s="36"/>
      <c r="I105" s="26"/>
      <c r="J105" s="27"/>
      <c r="K105" s="109"/>
      <c r="L105" s="85"/>
      <c r="M105" s="26"/>
      <c r="N105" s="27"/>
      <c r="O105" s="109"/>
      <c r="P105" s="85"/>
      <c r="Q105" s="26"/>
      <c r="R105" s="27"/>
      <c r="S105" s="109"/>
      <c r="T105" s="36"/>
      <c r="U105" s="12"/>
      <c r="V105" s="12"/>
      <c r="W105" s="172">
        <f>I105+K105+M105+O105+G105+E105+C105+Q105+S105</f>
        <v>0</v>
      </c>
      <c r="X105" s="206">
        <f>J105+L105+N105+P105+H105+F105+D105+R105+T105</f>
        <v>0</v>
      </c>
      <c r="Y105" s="73">
        <f>W105+X105</f>
        <v>0</v>
      </c>
    </row>
    <row r="106" spans="2:26" ht="15" customHeight="1" x14ac:dyDescent="0.2">
      <c r="B106" s="63" t="s">
        <v>31</v>
      </c>
      <c r="C106" s="22"/>
      <c r="D106" s="87"/>
      <c r="E106" s="16"/>
      <c r="F106" s="23"/>
      <c r="G106" s="22"/>
      <c r="H106" s="25"/>
      <c r="I106" s="16"/>
      <c r="J106" s="15"/>
      <c r="K106" s="110"/>
      <c r="L106" s="87"/>
      <c r="M106" s="16"/>
      <c r="N106" s="15"/>
      <c r="O106" s="110"/>
      <c r="P106" s="87"/>
      <c r="Q106" s="16"/>
      <c r="R106" s="15"/>
      <c r="S106" s="110"/>
      <c r="T106" s="25"/>
      <c r="U106" s="12"/>
      <c r="V106" s="12"/>
      <c r="W106" s="174">
        <f t="shared" ref="W106:X117" si="33">I106+K106+M106+O106+G106+E106+C106+Q106+S106</f>
        <v>0</v>
      </c>
      <c r="X106" s="207">
        <f t="shared" si="33"/>
        <v>0</v>
      </c>
      <c r="Y106" s="74">
        <f t="shared" ref="Y106:Y117" si="34">W106+X106</f>
        <v>0</v>
      </c>
    </row>
    <row r="107" spans="2:26" ht="15" customHeight="1" x14ac:dyDescent="0.2">
      <c r="B107" s="63" t="s">
        <v>58</v>
      </c>
      <c r="C107" s="22"/>
      <c r="D107" s="87"/>
      <c r="E107" s="16"/>
      <c r="F107" s="23"/>
      <c r="G107" s="22"/>
      <c r="H107" s="25"/>
      <c r="I107" s="16"/>
      <c r="J107" s="15"/>
      <c r="K107" s="110"/>
      <c r="L107" s="87"/>
      <c r="M107" s="16"/>
      <c r="N107" s="15"/>
      <c r="O107" s="110"/>
      <c r="P107" s="87"/>
      <c r="Q107" s="16"/>
      <c r="R107" s="15"/>
      <c r="S107" s="110"/>
      <c r="T107" s="25"/>
      <c r="U107" s="12"/>
      <c r="V107" s="12"/>
      <c r="W107" s="178">
        <f t="shared" si="33"/>
        <v>0</v>
      </c>
      <c r="X107" s="209">
        <f t="shared" si="33"/>
        <v>0</v>
      </c>
      <c r="Y107" s="74">
        <f t="shared" si="34"/>
        <v>0</v>
      </c>
    </row>
    <row r="108" spans="2:26" ht="15" customHeight="1" x14ac:dyDescent="0.2">
      <c r="B108" s="64" t="s">
        <v>32</v>
      </c>
      <c r="C108" s="88"/>
      <c r="D108" s="89"/>
      <c r="E108" s="30"/>
      <c r="F108" s="32"/>
      <c r="G108" s="88"/>
      <c r="H108" s="90"/>
      <c r="I108" s="30"/>
      <c r="J108" s="31"/>
      <c r="K108" s="112"/>
      <c r="L108" s="89"/>
      <c r="M108" s="30"/>
      <c r="N108" s="31"/>
      <c r="O108" s="112"/>
      <c r="P108" s="89"/>
      <c r="Q108" s="30"/>
      <c r="R108" s="31"/>
      <c r="S108" s="112"/>
      <c r="T108" s="90"/>
      <c r="U108" s="12"/>
      <c r="V108" s="12"/>
      <c r="W108" s="174">
        <f t="shared" si="33"/>
        <v>0</v>
      </c>
      <c r="X108" s="207">
        <f t="shared" si="33"/>
        <v>0</v>
      </c>
      <c r="Y108" s="75">
        <f t="shared" si="34"/>
        <v>0</v>
      </c>
    </row>
    <row r="109" spans="2:26" ht="15" customHeight="1" x14ac:dyDescent="0.2">
      <c r="B109" s="63" t="s">
        <v>33</v>
      </c>
      <c r="C109" s="22"/>
      <c r="D109" s="87"/>
      <c r="E109" s="16"/>
      <c r="F109" s="23"/>
      <c r="G109" s="22"/>
      <c r="H109" s="25"/>
      <c r="I109" s="16"/>
      <c r="J109" s="15"/>
      <c r="K109" s="110"/>
      <c r="L109" s="87"/>
      <c r="M109" s="16"/>
      <c r="N109" s="15"/>
      <c r="O109" s="110"/>
      <c r="P109" s="87"/>
      <c r="Q109" s="16"/>
      <c r="R109" s="15"/>
      <c r="S109" s="110"/>
      <c r="T109" s="25"/>
      <c r="U109" s="12"/>
      <c r="V109" s="12"/>
      <c r="W109" s="174">
        <f t="shared" si="33"/>
        <v>0</v>
      </c>
      <c r="X109" s="207">
        <f t="shared" si="33"/>
        <v>0</v>
      </c>
      <c r="Y109" s="74">
        <f t="shared" si="34"/>
        <v>0</v>
      </c>
    </row>
    <row r="110" spans="2:26" ht="15" customHeight="1" x14ac:dyDescent="0.2">
      <c r="B110" s="65" t="s">
        <v>34</v>
      </c>
      <c r="C110" s="93"/>
      <c r="D110" s="94"/>
      <c r="E110" s="33"/>
      <c r="F110" s="35"/>
      <c r="G110" s="93"/>
      <c r="H110" s="95"/>
      <c r="I110" s="33"/>
      <c r="J110" s="34"/>
      <c r="K110" s="108"/>
      <c r="L110" s="94"/>
      <c r="M110" s="33"/>
      <c r="N110" s="34"/>
      <c r="O110" s="108"/>
      <c r="P110" s="94"/>
      <c r="Q110" s="33"/>
      <c r="R110" s="34"/>
      <c r="S110" s="108"/>
      <c r="T110" s="95"/>
      <c r="U110" s="12"/>
      <c r="V110" s="12"/>
      <c r="W110" s="174">
        <f t="shared" si="33"/>
        <v>0</v>
      </c>
      <c r="X110" s="207">
        <f t="shared" si="33"/>
        <v>0</v>
      </c>
      <c r="Y110" s="76">
        <f t="shared" si="34"/>
        <v>0</v>
      </c>
    </row>
    <row r="111" spans="2:26" ht="15" customHeight="1" x14ac:dyDescent="0.2">
      <c r="B111" s="63" t="s">
        <v>35</v>
      </c>
      <c r="C111" s="22"/>
      <c r="D111" s="87"/>
      <c r="E111" s="16"/>
      <c r="F111" s="23"/>
      <c r="G111" s="746"/>
      <c r="H111" s="25"/>
      <c r="I111" s="16"/>
      <c r="J111" s="15"/>
      <c r="K111" s="110"/>
      <c r="L111" s="87"/>
      <c r="M111" s="16"/>
      <c r="N111" s="15"/>
      <c r="O111" s="110"/>
      <c r="P111" s="87"/>
      <c r="Q111" s="16"/>
      <c r="R111" s="15"/>
      <c r="S111" s="110"/>
      <c r="T111" s="25"/>
      <c r="U111" s="12"/>
      <c r="V111" s="12"/>
      <c r="W111" s="176">
        <f t="shared" si="33"/>
        <v>0</v>
      </c>
      <c r="X111" s="208">
        <f t="shared" si="33"/>
        <v>0</v>
      </c>
      <c r="Y111" s="75">
        <f t="shared" si="34"/>
        <v>0</v>
      </c>
    </row>
    <row r="112" spans="2:26" ht="15" customHeight="1" x14ac:dyDescent="0.2">
      <c r="B112" s="63" t="s">
        <v>36</v>
      </c>
      <c r="C112" s="22"/>
      <c r="D112" s="87"/>
      <c r="E112" s="16"/>
      <c r="F112" s="23"/>
      <c r="G112" s="22"/>
      <c r="H112" s="25"/>
      <c r="I112" s="16"/>
      <c r="J112" s="15"/>
      <c r="K112" s="110"/>
      <c r="L112" s="87"/>
      <c r="M112" s="16"/>
      <c r="N112" s="15"/>
      <c r="O112" s="110"/>
      <c r="P112" s="87"/>
      <c r="Q112" s="16"/>
      <c r="R112" s="15"/>
      <c r="S112" s="110"/>
      <c r="T112" s="25"/>
      <c r="U112" s="12"/>
      <c r="V112" s="12"/>
      <c r="W112" s="174">
        <f t="shared" si="33"/>
        <v>0</v>
      </c>
      <c r="X112" s="207">
        <f t="shared" si="33"/>
        <v>0</v>
      </c>
      <c r="Y112" s="74">
        <f t="shared" si="34"/>
        <v>0</v>
      </c>
    </row>
    <row r="113" spans="2:25" ht="15" customHeight="1" x14ac:dyDescent="0.2">
      <c r="B113" s="63" t="s">
        <v>37</v>
      </c>
      <c r="C113" s="22"/>
      <c r="D113" s="87"/>
      <c r="E113" s="16"/>
      <c r="F113" s="23"/>
      <c r="G113" s="22"/>
      <c r="H113" s="25"/>
      <c r="I113" s="16"/>
      <c r="J113" s="15"/>
      <c r="K113" s="110"/>
      <c r="L113" s="87"/>
      <c r="M113" s="16"/>
      <c r="N113" s="15"/>
      <c r="O113" s="110"/>
      <c r="P113" s="87"/>
      <c r="Q113" s="16"/>
      <c r="R113" s="15"/>
      <c r="S113" s="110"/>
      <c r="T113" s="25"/>
      <c r="U113" s="12"/>
      <c r="V113" s="12"/>
      <c r="W113" s="178">
        <f t="shared" si="33"/>
        <v>0</v>
      </c>
      <c r="X113" s="209">
        <f t="shared" si="33"/>
        <v>0</v>
      </c>
      <c r="Y113" s="76">
        <f t="shared" si="34"/>
        <v>0</v>
      </c>
    </row>
    <row r="114" spans="2:25" ht="15" customHeight="1" x14ac:dyDescent="0.2">
      <c r="B114" s="64" t="s">
        <v>38</v>
      </c>
      <c r="C114" s="88"/>
      <c r="D114" s="89"/>
      <c r="E114" s="30"/>
      <c r="F114" s="32"/>
      <c r="G114" s="88"/>
      <c r="H114" s="90"/>
      <c r="I114" s="30"/>
      <c r="J114" s="31"/>
      <c r="K114" s="112"/>
      <c r="L114" s="89"/>
      <c r="M114" s="30"/>
      <c r="N114" s="31"/>
      <c r="O114" s="112"/>
      <c r="P114" s="89"/>
      <c r="Q114" s="30"/>
      <c r="R114" s="31"/>
      <c r="S114" s="112"/>
      <c r="T114" s="90"/>
      <c r="U114" s="12"/>
      <c r="V114" s="12"/>
      <c r="W114" s="174">
        <f t="shared" si="33"/>
        <v>0</v>
      </c>
      <c r="X114" s="207">
        <f t="shared" si="33"/>
        <v>0</v>
      </c>
      <c r="Y114" s="74">
        <f t="shared" si="34"/>
        <v>0</v>
      </c>
    </row>
    <row r="115" spans="2:25" ht="15" customHeight="1" x14ac:dyDescent="0.2">
      <c r="B115" s="63" t="s">
        <v>39</v>
      </c>
      <c r="C115" s="22"/>
      <c r="D115" s="87"/>
      <c r="E115" s="16"/>
      <c r="F115" s="23"/>
      <c r="G115" s="22"/>
      <c r="H115" s="25"/>
      <c r="I115" s="16"/>
      <c r="J115" s="15"/>
      <c r="K115" s="110"/>
      <c r="L115" s="87"/>
      <c r="M115" s="16"/>
      <c r="N115" s="15"/>
      <c r="O115" s="110"/>
      <c r="P115" s="87"/>
      <c r="Q115" s="16"/>
      <c r="R115" s="15"/>
      <c r="S115" s="110"/>
      <c r="T115" s="25"/>
      <c r="U115" s="121"/>
      <c r="V115" s="12"/>
      <c r="W115" s="174">
        <f t="shared" si="33"/>
        <v>0</v>
      </c>
      <c r="X115" s="207">
        <f t="shared" si="33"/>
        <v>0</v>
      </c>
      <c r="Y115" s="74">
        <f t="shared" si="34"/>
        <v>0</v>
      </c>
    </row>
    <row r="116" spans="2:25" ht="15" customHeight="1" thickBot="1" x14ac:dyDescent="0.25">
      <c r="B116" s="134" t="s">
        <v>40</v>
      </c>
      <c r="C116" s="96"/>
      <c r="D116" s="97"/>
      <c r="E116" s="115"/>
      <c r="F116" s="98"/>
      <c r="G116" s="96"/>
      <c r="H116" s="29"/>
      <c r="I116" s="115"/>
      <c r="J116" s="28"/>
      <c r="K116" s="113"/>
      <c r="L116" s="97"/>
      <c r="M116" s="115"/>
      <c r="N116" s="28"/>
      <c r="O116" s="113"/>
      <c r="P116" s="97"/>
      <c r="Q116" s="115"/>
      <c r="R116" s="28"/>
      <c r="S116" s="113"/>
      <c r="T116" s="29"/>
      <c r="U116" s="121"/>
      <c r="V116" s="12"/>
      <c r="W116" s="199">
        <f t="shared" si="33"/>
        <v>0</v>
      </c>
      <c r="X116" s="210">
        <f t="shared" si="33"/>
        <v>0</v>
      </c>
      <c r="Y116" s="77">
        <f t="shared" si="34"/>
        <v>0</v>
      </c>
    </row>
    <row r="117" spans="2:25" ht="15" customHeight="1" thickBot="1" x14ac:dyDescent="0.25">
      <c r="B117" s="66" t="s">
        <v>29</v>
      </c>
      <c r="C117" s="135">
        <f>SUM(C105:C116)</f>
        <v>0</v>
      </c>
      <c r="D117" s="137">
        <f t="shared" ref="D117:T117" si="35">SUM(D105:D116)</f>
        <v>0</v>
      </c>
      <c r="E117" s="154">
        <f t="shared" si="35"/>
        <v>0</v>
      </c>
      <c r="F117" s="156">
        <f t="shared" si="35"/>
        <v>0</v>
      </c>
      <c r="G117" s="135">
        <f t="shared" si="35"/>
        <v>0</v>
      </c>
      <c r="H117" s="137">
        <f t="shared" si="35"/>
        <v>0</v>
      </c>
      <c r="I117" s="154">
        <f t="shared" si="35"/>
        <v>0</v>
      </c>
      <c r="J117" s="156">
        <f t="shared" si="35"/>
        <v>0</v>
      </c>
      <c r="K117" s="154">
        <f t="shared" si="35"/>
        <v>0</v>
      </c>
      <c r="L117" s="156">
        <f t="shared" si="35"/>
        <v>0</v>
      </c>
      <c r="M117" s="154">
        <f t="shared" si="35"/>
        <v>0</v>
      </c>
      <c r="N117" s="156">
        <f t="shared" si="35"/>
        <v>0</v>
      </c>
      <c r="O117" s="154">
        <f t="shared" si="35"/>
        <v>0</v>
      </c>
      <c r="P117" s="156">
        <f t="shared" si="35"/>
        <v>0</v>
      </c>
      <c r="Q117" s="154">
        <f t="shared" si="35"/>
        <v>0</v>
      </c>
      <c r="R117" s="156">
        <f t="shared" si="35"/>
        <v>0</v>
      </c>
      <c r="S117" s="154">
        <f t="shared" si="35"/>
        <v>0</v>
      </c>
      <c r="T117" s="156">
        <f t="shared" si="35"/>
        <v>0</v>
      </c>
      <c r="U117" s="12"/>
      <c r="V117" s="12"/>
      <c r="W117" s="55">
        <f t="shared" si="33"/>
        <v>0</v>
      </c>
      <c r="X117" s="56">
        <f t="shared" si="33"/>
        <v>0</v>
      </c>
      <c r="Y117" s="57">
        <f t="shared" si="34"/>
        <v>0</v>
      </c>
    </row>
    <row r="118" spans="2:25" ht="15" hidden="1" customHeight="1" x14ac:dyDescent="0.2">
      <c r="B118" s="442" t="s">
        <v>30</v>
      </c>
      <c r="C118" s="447">
        <f>C105</f>
        <v>0</v>
      </c>
      <c r="D118" s="467">
        <f t="shared" ref="D118:T118" si="36">D105</f>
        <v>0</v>
      </c>
      <c r="E118" s="447">
        <f t="shared" si="36"/>
        <v>0</v>
      </c>
      <c r="F118" s="467">
        <f t="shared" si="36"/>
        <v>0</v>
      </c>
      <c r="G118" s="447">
        <f t="shared" si="36"/>
        <v>0</v>
      </c>
      <c r="H118" s="467">
        <f t="shared" si="36"/>
        <v>0</v>
      </c>
      <c r="I118" s="447">
        <f t="shared" si="36"/>
        <v>0</v>
      </c>
      <c r="J118" s="467">
        <f t="shared" si="36"/>
        <v>0</v>
      </c>
      <c r="K118" s="447">
        <f t="shared" si="36"/>
        <v>0</v>
      </c>
      <c r="L118" s="467">
        <f t="shared" si="36"/>
        <v>0</v>
      </c>
      <c r="M118" s="447">
        <f t="shared" si="36"/>
        <v>0</v>
      </c>
      <c r="N118" s="467">
        <f t="shared" si="36"/>
        <v>0</v>
      </c>
      <c r="O118" s="447">
        <f t="shared" si="36"/>
        <v>0</v>
      </c>
      <c r="P118" s="467">
        <f t="shared" si="36"/>
        <v>0</v>
      </c>
      <c r="Q118" s="447">
        <f t="shared" si="36"/>
        <v>0</v>
      </c>
      <c r="R118" s="467">
        <f t="shared" si="36"/>
        <v>0</v>
      </c>
      <c r="S118" s="447">
        <f t="shared" si="36"/>
        <v>0</v>
      </c>
      <c r="T118" s="467">
        <f t="shared" si="36"/>
        <v>0</v>
      </c>
      <c r="U118" s="1"/>
      <c r="W118" s="447">
        <f>W105</f>
        <v>0</v>
      </c>
      <c r="X118" s="449">
        <f>X105</f>
        <v>0</v>
      </c>
      <c r="Y118" s="456">
        <f>Y105</f>
        <v>0</v>
      </c>
    </row>
    <row r="119" spans="2:25" ht="15" hidden="1" customHeight="1" x14ac:dyDescent="0.2">
      <c r="B119" s="443" t="s">
        <v>31</v>
      </c>
      <c r="C119" s="461">
        <f>C106+C118</f>
        <v>0</v>
      </c>
      <c r="D119" s="468">
        <f t="shared" ref="D119:T129" si="37">D106+D118</f>
        <v>0</v>
      </c>
      <c r="E119" s="461">
        <f t="shared" si="37"/>
        <v>0</v>
      </c>
      <c r="F119" s="468">
        <f t="shared" si="37"/>
        <v>0</v>
      </c>
      <c r="G119" s="461">
        <f t="shared" si="37"/>
        <v>0</v>
      </c>
      <c r="H119" s="468">
        <f t="shared" si="37"/>
        <v>0</v>
      </c>
      <c r="I119" s="461">
        <f t="shared" si="37"/>
        <v>0</v>
      </c>
      <c r="J119" s="468">
        <f t="shared" si="37"/>
        <v>0</v>
      </c>
      <c r="K119" s="461">
        <f t="shared" si="37"/>
        <v>0</v>
      </c>
      <c r="L119" s="468">
        <f t="shared" si="37"/>
        <v>0</v>
      </c>
      <c r="M119" s="461">
        <f t="shared" si="37"/>
        <v>0</v>
      </c>
      <c r="N119" s="468">
        <f t="shared" si="37"/>
        <v>0</v>
      </c>
      <c r="O119" s="461">
        <f t="shared" si="37"/>
        <v>0</v>
      </c>
      <c r="P119" s="468">
        <f t="shared" si="37"/>
        <v>0</v>
      </c>
      <c r="Q119" s="461">
        <f t="shared" si="37"/>
        <v>0</v>
      </c>
      <c r="R119" s="468">
        <f t="shared" si="37"/>
        <v>0</v>
      </c>
      <c r="S119" s="461">
        <f t="shared" si="37"/>
        <v>0</v>
      </c>
      <c r="T119" s="468">
        <f t="shared" si="37"/>
        <v>0</v>
      </c>
      <c r="U119" s="1"/>
      <c r="W119" s="461">
        <f t="shared" ref="W119:Y129" si="38">W106+W118</f>
        <v>0</v>
      </c>
      <c r="X119" s="450">
        <f t="shared" si="38"/>
        <v>0</v>
      </c>
      <c r="Y119" s="457">
        <f t="shared" si="38"/>
        <v>0</v>
      </c>
    </row>
    <row r="120" spans="2:25" ht="15" hidden="1" customHeight="1" x14ac:dyDescent="0.2">
      <c r="B120" s="443" t="s">
        <v>58</v>
      </c>
      <c r="C120" s="462">
        <f t="shared" ref="C120:C129" si="39">C107+C119</f>
        <v>0</v>
      </c>
      <c r="D120" s="469">
        <f t="shared" si="37"/>
        <v>0</v>
      </c>
      <c r="E120" s="462">
        <f t="shared" si="37"/>
        <v>0</v>
      </c>
      <c r="F120" s="469">
        <f t="shared" si="37"/>
        <v>0</v>
      </c>
      <c r="G120" s="462">
        <f t="shared" si="37"/>
        <v>0</v>
      </c>
      <c r="H120" s="469">
        <f t="shared" si="37"/>
        <v>0</v>
      </c>
      <c r="I120" s="462">
        <f t="shared" si="37"/>
        <v>0</v>
      </c>
      <c r="J120" s="469">
        <f t="shared" si="37"/>
        <v>0</v>
      </c>
      <c r="K120" s="462">
        <f t="shared" si="37"/>
        <v>0</v>
      </c>
      <c r="L120" s="469">
        <f t="shared" si="37"/>
        <v>0</v>
      </c>
      <c r="M120" s="462">
        <f t="shared" si="37"/>
        <v>0</v>
      </c>
      <c r="N120" s="469">
        <f t="shared" si="37"/>
        <v>0</v>
      </c>
      <c r="O120" s="462">
        <f t="shared" si="37"/>
        <v>0</v>
      </c>
      <c r="P120" s="469">
        <f t="shared" si="37"/>
        <v>0</v>
      </c>
      <c r="Q120" s="462">
        <f t="shared" si="37"/>
        <v>0</v>
      </c>
      <c r="R120" s="469">
        <f t="shared" si="37"/>
        <v>0</v>
      </c>
      <c r="S120" s="462">
        <f t="shared" si="37"/>
        <v>0</v>
      </c>
      <c r="T120" s="469">
        <f t="shared" si="37"/>
        <v>0</v>
      </c>
      <c r="U120" s="1"/>
      <c r="W120" s="462">
        <f t="shared" si="38"/>
        <v>0</v>
      </c>
      <c r="X120" s="452">
        <f t="shared" si="38"/>
        <v>0</v>
      </c>
      <c r="Y120" s="458">
        <f t="shared" si="38"/>
        <v>0</v>
      </c>
    </row>
    <row r="121" spans="2:25" ht="15" hidden="1" customHeight="1" x14ac:dyDescent="0.2">
      <c r="B121" s="444" t="s">
        <v>32</v>
      </c>
      <c r="C121" s="461">
        <f t="shared" si="39"/>
        <v>0</v>
      </c>
      <c r="D121" s="468">
        <f t="shared" si="37"/>
        <v>0</v>
      </c>
      <c r="E121" s="461">
        <f t="shared" si="37"/>
        <v>0</v>
      </c>
      <c r="F121" s="468">
        <f t="shared" si="37"/>
        <v>0</v>
      </c>
      <c r="G121" s="461">
        <f t="shared" si="37"/>
        <v>0</v>
      </c>
      <c r="H121" s="468">
        <f t="shared" si="37"/>
        <v>0</v>
      </c>
      <c r="I121" s="461">
        <f t="shared" si="37"/>
        <v>0</v>
      </c>
      <c r="J121" s="468">
        <f t="shared" si="37"/>
        <v>0</v>
      </c>
      <c r="K121" s="461">
        <f t="shared" si="37"/>
        <v>0</v>
      </c>
      <c r="L121" s="468">
        <f t="shared" si="37"/>
        <v>0</v>
      </c>
      <c r="M121" s="461">
        <f t="shared" si="37"/>
        <v>0</v>
      </c>
      <c r="N121" s="468">
        <f t="shared" si="37"/>
        <v>0</v>
      </c>
      <c r="O121" s="461">
        <f t="shared" si="37"/>
        <v>0</v>
      </c>
      <c r="P121" s="468">
        <f t="shared" si="37"/>
        <v>0</v>
      </c>
      <c r="Q121" s="461">
        <f t="shared" si="37"/>
        <v>0</v>
      </c>
      <c r="R121" s="468">
        <f t="shared" si="37"/>
        <v>0</v>
      </c>
      <c r="S121" s="461">
        <f t="shared" si="37"/>
        <v>0</v>
      </c>
      <c r="T121" s="468">
        <f t="shared" si="37"/>
        <v>0</v>
      </c>
      <c r="U121" s="1"/>
      <c r="W121" s="461">
        <f t="shared" si="38"/>
        <v>0</v>
      </c>
      <c r="X121" s="450">
        <f t="shared" si="38"/>
        <v>0</v>
      </c>
      <c r="Y121" s="457">
        <f t="shared" si="38"/>
        <v>0</v>
      </c>
    </row>
    <row r="122" spans="2:25" ht="15" hidden="1" customHeight="1" x14ac:dyDescent="0.2">
      <c r="B122" s="443" t="s">
        <v>33</v>
      </c>
      <c r="C122" s="461">
        <f t="shared" si="39"/>
        <v>0</v>
      </c>
      <c r="D122" s="468">
        <f t="shared" si="37"/>
        <v>0</v>
      </c>
      <c r="E122" s="461">
        <f t="shared" si="37"/>
        <v>0</v>
      </c>
      <c r="F122" s="468">
        <f t="shared" si="37"/>
        <v>0</v>
      </c>
      <c r="G122" s="461">
        <f t="shared" si="37"/>
        <v>0</v>
      </c>
      <c r="H122" s="468">
        <f t="shared" si="37"/>
        <v>0</v>
      </c>
      <c r="I122" s="461">
        <f t="shared" si="37"/>
        <v>0</v>
      </c>
      <c r="J122" s="468">
        <f t="shared" si="37"/>
        <v>0</v>
      </c>
      <c r="K122" s="461">
        <f t="shared" si="37"/>
        <v>0</v>
      </c>
      <c r="L122" s="468">
        <f t="shared" si="37"/>
        <v>0</v>
      </c>
      <c r="M122" s="461">
        <f t="shared" si="37"/>
        <v>0</v>
      </c>
      <c r="N122" s="468">
        <f t="shared" si="37"/>
        <v>0</v>
      </c>
      <c r="O122" s="461">
        <f t="shared" si="37"/>
        <v>0</v>
      </c>
      <c r="P122" s="468">
        <f t="shared" si="37"/>
        <v>0</v>
      </c>
      <c r="Q122" s="461">
        <f t="shared" si="37"/>
        <v>0</v>
      </c>
      <c r="R122" s="468">
        <f t="shared" si="37"/>
        <v>0</v>
      </c>
      <c r="S122" s="461">
        <f t="shared" si="37"/>
        <v>0</v>
      </c>
      <c r="T122" s="468">
        <f t="shared" si="37"/>
        <v>0</v>
      </c>
      <c r="U122" s="1"/>
      <c r="W122" s="461">
        <f t="shared" si="38"/>
        <v>0</v>
      </c>
      <c r="X122" s="450">
        <f t="shared" si="38"/>
        <v>0</v>
      </c>
      <c r="Y122" s="457">
        <f t="shared" si="38"/>
        <v>0</v>
      </c>
    </row>
    <row r="123" spans="2:25" ht="15" hidden="1" customHeight="1" x14ac:dyDescent="0.2">
      <c r="B123" s="445" t="s">
        <v>34</v>
      </c>
      <c r="C123" s="461">
        <f t="shared" si="39"/>
        <v>0</v>
      </c>
      <c r="D123" s="468">
        <f t="shared" si="37"/>
        <v>0</v>
      </c>
      <c r="E123" s="461">
        <f t="shared" si="37"/>
        <v>0</v>
      </c>
      <c r="F123" s="468">
        <f t="shared" si="37"/>
        <v>0</v>
      </c>
      <c r="G123" s="461">
        <f t="shared" si="37"/>
        <v>0</v>
      </c>
      <c r="H123" s="468">
        <f t="shared" si="37"/>
        <v>0</v>
      </c>
      <c r="I123" s="461">
        <f t="shared" si="37"/>
        <v>0</v>
      </c>
      <c r="J123" s="468">
        <f t="shared" si="37"/>
        <v>0</v>
      </c>
      <c r="K123" s="461">
        <f t="shared" si="37"/>
        <v>0</v>
      </c>
      <c r="L123" s="468">
        <f t="shared" si="37"/>
        <v>0</v>
      </c>
      <c r="M123" s="461">
        <f t="shared" si="37"/>
        <v>0</v>
      </c>
      <c r="N123" s="468">
        <f t="shared" si="37"/>
        <v>0</v>
      </c>
      <c r="O123" s="461">
        <f t="shared" si="37"/>
        <v>0</v>
      </c>
      <c r="P123" s="468">
        <f t="shared" si="37"/>
        <v>0</v>
      </c>
      <c r="Q123" s="461">
        <f t="shared" si="37"/>
        <v>0</v>
      </c>
      <c r="R123" s="468">
        <f t="shared" si="37"/>
        <v>0</v>
      </c>
      <c r="S123" s="461">
        <f t="shared" si="37"/>
        <v>0</v>
      </c>
      <c r="T123" s="468">
        <f t="shared" si="37"/>
        <v>0</v>
      </c>
      <c r="U123" s="1"/>
      <c r="W123" s="461">
        <f t="shared" si="38"/>
        <v>0</v>
      </c>
      <c r="X123" s="450">
        <f t="shared" si="38"/>
        <v>0</v>
      </c>
      <c r="Y123" s="457">
        <f t="shared" si="38"/>
        <v>0</v>
      </c>
    </row>
    <row r="124" spans="2:25" ht="15" hidden="1" customHeight="1" x14ac:dyDescent="0.2">
      <c r="B124" s="443" t="s">
        <v>35</v>
      </c>
      <c r="C124" s="463">
        <f t="shared" si="39"/>
        <v>0</v>
      </c>
      <c r="D124" s="470">
        <f t="shared" si="37"/>
        <v>0</v>
      </c>
      <c r="E124" s="463">
        <f t="shared" si="37"/>
        <v>0</v>
      </c>
      <c r="F124" s="470">
        <f t="shared" si="37"/>
        <v>0</v>
      </c>
      <c r="G124" s="463">
        <f t="shared" si="37"/>
        <v>0</v>
      </c>
      <c r="H124" s="470">
        <f t="shared" si="37"/>
        <v>0</v>
      </c>
      <c r="I124" s="463">
        <f t="shared" si="37"/>
        <v>0</v>
      </c>
      <c r="J124" s="470">
        <f t="shared" si="37"/>
        <v>0</v>
      </c>
      <c r="K124" s="463">
        <f t="shared" si="37"/>
        <v>0</v>
      </c>
      <c r="L124" s="470">
        <f t="shared" si="37"/>
        <v>0</v>
      </c>
      <c r="M124" s="463">
        <f t="shared" si="37"/>
        <v>0</v>
      </c>
      <c r="N124" s="470">
        <f t="shared" si="37"/>
        <v>0</v>
      </c>
      <c r="O124" s="463">
        <f t="shared" si="37"/>
        <v>0</v>
      </c>
      <c r="P124" s="470">
        <f t="shared" si="37"/>
        <v>0</v>
      </c>
      <c r="Q124" s="463">
        <f t="shared" si="37"/>
        <v>0</v>
      </c>
      <c r="R124" s="470">
        <f t="shared" si="37"/>
        <v>0</v>
      </c>
      <c r="S124" s="463">
        <f t="shared" si="37"/>
        <v>0</v>
      </c>
      <c r="T124" s="470">
        <f t="shared" si="37"/>
        <v>0</v>
      </c>
      <c r="U124" s="1"/>
      <c r="W124" s="463">
        <f t="shared" si="38"/>
        <v>0</v>
      </c>
      <c r="X124" s="454">
        <f t="shared" si="38"/>
        <v>0</v>
      </c>
      <c r="Y124" s="459">
        <f t="shared" si="38"/>
        <v>0</v>
      </c>
    </row>
    <row r="125" spans="2:25" ht="15" hidden="1" customHeight="1" x14ac:dyDescent="0.2">
      <c r="B125" s="443" t="s">
        <v>36</v>
      </c>
      <c r="C125" s="461">
        <f t="shared" si="39"/>
        <v>0</v>
      </c>
      <c r="D125" s="468">
        <f t="shared" si="37"/>
        <v>0</v>
      </c>
      <c r="E125" s="461">
        <f t="shared" si="37"/>
        <v>0</v>
      </c>
      <c r="F125" s="468">
        <f t="shared" si="37"/>
        <v>0</v>
      </c>
      <c r="G125" s="461">
        <f t="shared" si="37"/>
        <v>0</v>
      </c>
      <c r="H125" s="468">
        <f t="shared" si="37"/>
        <v>0</v>
      </c>
      <c r="I125" s="461">
        <f t="shared" si="37"/>
        <v>0</v>
      </c>
      <c r="J125" s="468">
        <f t="shared" si="37"/>
        <v>0</v>
      </c>
      <c r="K125" s="461">
        <f t="shared" si="37"/>
        <v>0</v>
      </c>
      <c r="L125" s="468">
        <f t="shared" si="37"/>
        <v>0</v>
      </c>
      <c r="M125" s="461">
        <f t="shared" si="37"/>
        <v>0</v>
      </c>
      <c r="N125" s="468">
        <f t="shared" si="37"/>
        <v>0</v>
      </c>
      <c r="O125" s="461">
        <f t="shared" si="37"/>
        <v>0</v>
      </c>
      <c r="P125" s="468">
        <f t="shared" si="37"/>
        <v>0</v>
      </c>
      <c r="Q125" s="461">
        <f t="shared" si="37"/>
        <v>0</v>
      </c>
      <c r="R125" s="468">
        <f t="shared" si="37"/>
        <v>0</v>
      </c>
      <c r="S125" s="461">
        <f t="shared" si="37"/>
        <v>0</v>
      </c>
      <c r="T125" s="468">
        <f t="shared" si="37"/>
        <v>0</v>
      </c>
      <c r="U125" s="1"/>
      <c r="W125" s="461">
        <f t="shared" si="38"/>
        <v>0</v>
      </c>
      <c r="X125" s="450">
        <f t="shared" si="38"/>
        <v>0</v>
      </c>
      <c r="Y125" s="457">
        <f t="shared" si="38"/>
        <v>0</v>
      </c>
    </row>
    <row r="126" spans="2:25" ht="15" hidden="1" customHeight="1" x14ac:dyDescent="0.2">
      <c r="B126" s="443" t="s">
        <v>37</v>
      </c>
      <c r="C126" s="462">
        <f t="shared" si="39"/>
        <v>0</v>
      </c>
      <c r="D126" s="469">
        <f t="shared" si="37"/>
        <v>0</v>
      </c>
      <c r="E126" s="462">
        <f t="shared" si="37"/>
        <v>0</v>
      </c>
      <c r="F126" s="469">
        <f t="shared" si="37"/>
        <v>0</v>
      </c>
      <c r="G126" s="462">
        <f t="shared" si="37"/>
        <v>0</v>
      </c>
      <c r="H126" s="469">
        <f t="shared" si="37"/>
        <v>0</v>
      </c>
      <c r="I126" s="462">
        <f t="shared" si="37"/>
        <v>0</v>
      </c>
      <c r="J126" s="469">
        <f t="shared" si="37"/>
        <v>0</v>
      </c>
      <c r="K126" s="462">
        <f t="shared" si="37"/>
        <v>0</v>
      </c>
      <c r="L126" s="469">
        <f t="shared" si="37"/>
        <v>0</v>
      </c>
      <c r="M126" s="462">
        <f t="shared" si="37"/>
        <v>0</v>
      </c>
      <c r="N126" s="469">
        <f t="shared" si="37"/>
        <v>0</v>
      </c>
      <c r="O126" s="462">
        <f t="shared" si="37"/>
        <v>0</v>
      </c>
      <c r="P126" s="469">
        <f t="shared" si="37"/>
        <v>0</v>
      </c>
      <c r="Q126" s="462">
        <f t="shared" si="37"/>
        <v>0</v>
      </c>
      <c r="R126" s="469">
        <f t="shared" si="37"/>
        <v>0</v>
      </c>
      <c r="S126" s="462">
        <f t="shared" si="37"/>
        <v>0</v>
      </c>
      <c r="T126" s="469">
        <f t="shared" si="37"/>
        <v>0</v>
      </c>
      <c r="U126" s="1"/>
      <c r="W126" s="462">
        <f t="shared" si="38"/>
        <v>0</v>
      </c>
      <c r="X126" s="452">
        <f t="shared" si="38"/>
        <v>0</v>
      </c>
      <c r="Y126" s="458">
        <f t="shared" si="38"/>
        <v>0</v>
      </c>
    </row>
    <row r="127" spans="2:25" ht="15" hidden="1" customHeight="1" x14ac:dyDescent="0.2">
      <c r="B127" s="444" t="s">
        <v>38</v>
      </c>
      <c r="C127" s="461">
        <f t="shared" si="39"/>
        <v>0</v>
      </c>
      <c r="D127" s="468">
        <f t="shared" si="37"/>
        <v>0</v>
      </c>
      <c r="E127" s="461">
        <f t="shared" si="37"/>
        <v>0</v>
      </c>
      <c r="F127" s="468">
        <f t="shared" si="37"/>
        <v>0</v>
      </c>
      <c r="G127" s="461">
        <f t="shared" si="37"/>
        <v>0</v>
      </c>
      <c r="H127" s="468">
        <f t="shared" si="37"/>
        <v>0</v>
      </c>
      <c r="I127" s="461">
        <f t="shared" si="37"/>
        <v>0</v>
      </c>
      <c r="J127" s="468">
        <f t="shared" si="37"/>
        <v>0</v>
      </c>
      <c r="K127" s="461">
        <f t="shared" si="37"/>
        <v>0</v>
      </c>
      <c r="L127" s="468">
        <f t="shared" si="37"/>
        <v>0</v>
      </c>
      <c r="M127" s="461">
        <f t="shared" si="37"/>
        <v>0</v>
      </c>
      <c r="N127" s="468">
        <f t="shared" si="37"/>
        <v>0</v>
      </c>
      <c r="O127" s="461">
        <f t="shared" si="37"/>
        <v>0</v>
      </c>
      <c r="P127" s="468">
        <f t="shared" si="37"/>
        <v>0</v>
      </c>
      <c r="Q127" s="461">
        <f t="shared" si="37"/>
        <v>0</v>
      </c>
      <c r="R127" s="468">
        <f t="shared" si="37"/>
        <v>0</v>
      </c>
      <c r="S127" s="461">
        <f t="shared" si="37"/>
        <v>0</v>
      </c>
      <c r="T127" s="468">
        <f t="shared" si="37"/>
        <v>0</v>
      </c>
      <c r="U127" s="1"/>
      <c r="W127" s="461">
        <f t="shared" si="38"/>
        <v>0</v>
      </c>
      <c r="X127" s="450">
        <f t="shared" si="38"/>
        <v>0</v>
      </c>
      <c r="Y127" s="457">
        <f t="shared" si="38"/>
        <v>0</v>
      </c>
    </row>
    <row r="128" spans="2:25" ht="15" hidden="1" customHeight="1" x14ac:dyDescent="0.2">
      <c r="B128" s="443" t="s">
        <v>39</v>
      </c>
      <c r="C128" s="461">
        <f t="shared" si="39"/>
        <v>0</v>
      </c>
      <c r="D128" s="468">
        <f t="shared" si="37"/>
        <v>0</v>
      </c>
      <c r="E128" s="461">
        <f t="shared" si="37"/>
        <v>0</v>
      </c>
      <c r="F128" s="468">
        <f t="shared" si="37"/>
        <v>0</v>
      </c>
      <c r="G128" s="461">
        <f t="shared" si="37"/>
        <v>0</v>
      </c>
      <c r="H128" s="468">
        <f t="shared" si="37"/>
        <v>0</v>
      </c>
      <c r="I128" s="461">
        <f t="shared" si="37"/>
        <v>0</v>
      </c>
      <c r="J128" s="468">
        <f t="shared" si="37"/>
        <v>0</v>
      </c>
      <c r="K128" s="461">
        <f t="shared" si="37"/>
        <v>0</v>
      </c>
      <c r="L128" s="468">
        <f t="shared" si="37"/>
        <v>0</v>
      </c>
      <c r="M128" s="461">
        <f t="shared" si="37"/>
        <v>0</v>
      </c>
      <c r="N128" s="468">
        <f t="shared" si="37"/>
        <v>0</v>
      </c>
      <c r="O128" s="461">
        <f t="shared" si="37"/>
        <v>0</v>
      </c>
      <c r="P128" s="468">
        <f t="shared" si="37"/>
        <v>0</v>
      </c>
      <c r="Q128" s="461">
        <f t="shared" si="37"/>
        <v>0</v>
      </c>
      <c r="R128" s="468">
        <f t="shared" si="37"/>
        <v>0</v>
      </c>
      <c r="S128" s="461">
        <f t="shared" si="37"/>
        <v>0</v>
      </c>
      <c r="T128" s="468">
        <f t="shared" si="37"/>
        <v>0</v>
      </c>
      <c r="U128" s="1"/>
      <c r="W128" s="461">
        <f t="shared" si="38"/>
        <v>0</v>
      </c>
      <c r="X128" s="450">
        <f t="shared" si="38"/>
        <v>0</v>
      </c>
      <c r="Y128" s="457">
        <f t="shared" si="38"/>
        <v>0</v>
      </c>
    </row>
    <row r="129" spans="2:25" ht="15" hidden="1" customHeight="1" thickBot="1" x14ac:dyDescent="0.25">
      <c r="B129" s="446" t="s">
        <v>40</v>
      </c>
      <c r="C129" s="464">
        <f t="shared" si="39"/>
        <v>0</v>
      </c>
      <c r="D129" s="471">
        <f t="shared" si="37"/>
        <v>0</v>
      </c>
      <c r="E129" s="464">
        <f t="shared" si="37"/>
        <v>0</v>
      </c>
      <c r="F129" s="471">
        <f t="shared" si="37"/>
        <v>0</v>
      </c>
      <c r="G129" s="464">
        <f t="shared" si="37"/>
        <v>0</v>
      </c>
      <c r="H129" s="471">
        <f t="shared" si="37"/>
        <v>0</v>
      </c>
      <c r="I129" s="464">
        <f t="shared" si="37"/>
        <v>0</v>
      </c>
      <c r="J129" s="471">
        <f t="shared" si="37"/>
        <v>0</v>
      </c>
      <c r="K129" s="464">
        <f t="shared" si="37"/>
        <v>0</v>
      </c>
      <c r="L129" s="471">
        <f t="shared" si="37"/>
        <v>0</v>
      </c>
      <c r="M129" s="464">
        <f t="shared" si="37"/>
        <v>0</v>
      </c>
      <c r="N129" s="471">
        <f t="shared" si="37"/>
        <v>0</v>
      </c>
      <c r="O129" s="464">
        <f t="shared" si="37"/>
        <v>0</v>
      </c>
      <c r="P129" s="471">
        <f t="shared" si="37"/>
        <v>0</v>
      </c>
      <c r="Q129" s="464">
        <f t="shared" si="37"/>
        <v>0</v>
      </c>
      <c r="R129" s="471">
        <f t="shared" si="37"/>
        <v>0</v>
      </c>
      <c r="S129" s="464">
        <f t="shared" si="37"/>
        <v>0</v>
      </c>
      <c r="T129" s="471">
        <f t="shared" si="37"/>
        <v>0</v>
      </c>
      <c r="U129" s="1"/>
      <c r="W129" s="464">
        <f t="shared" si="38"/>
        <v>0</v>
      </c>
      <c r="X129" s="465">
        <f t="shared" si="38"/>
        <v>0</v>
      </c>
      <c r="Y129" s="460">
        <f t="shared" si="38"/>
        <v>0</v>
      </c>
    </row>
    <row r="130" spans="2:25" ht="15" customHeight="1" x14ac:dyDescent="0.2">
      <c r="C130" s="5"/>
      <c r="D130" s="9"/>
      <c r="K130" s="9"/>
      <c r="L130" s="9"/>
      <c r="M130" s="9"/>
      <c r="N130" s="9"/>
      <c r="O130" s="9"/>
      <c r="P130" s="9"/>
      <c r="Q130" s="9"/>
      <c r="R130" s="9"/>
      <c r="W130" s="9"/>
      <c r="X130" s="9"/>
      <c r="Y130" s="7"/>
    </row>
    <row r="131" spans="2:25" ht="15" customHeight="1" x14ac:dyDescent="0.2">
      <c r="C131" s="5"/>
      <c r="D131" s="9"/>
      <c r="E131" s="129"/>
      <c r="F131" s="130" t="s">
        <v>42</v>
      </c>
      <c r="G131" s="131"/>
      <c r="H131" s="131"/>
      <c r="I131" s="132"/>
      <c r="J131" s="133" t="s">
        <v>0</v>
      </c>
      <c r="K131" s="9"/>
      <c r="L131" s="9"/>
      <c r="M131" s="9"/>
      <c r="N131" s="9"/>
      <c r="O131" s="9"/>
      <c r="P131" s="9"/>
      <c r="Q131" s="9"/>
      <c r="R131" s="9"/>
      <c r="W131" s="9"/>
      <c r="X131" s="9"/>
      <c r="Y131" s="7"/>
    </row>
    <row r="132" spans="2:25" s="7" customFormat="1" ht="15" customHeight="1" thickBot="1" x14ac:dyDescent="0.25">
      <c r="C132" s="5"/>
      <c r="D132" s="9"/>
      <c r="E132" s="53"/>
      <c r="F132" s="54"/>
      <c r="G132" s="5"/>
      <c r="H132" s="5"/>
      <c r="I132" s="5"/>
      <c r="J132" s="8"/>
      <c r="K132" s="9"/>
      <c r="L132" s="9"/>
      <c r="M132" s="9"/>
      <c r="N132" s="9"/>
      <c r="O132" s="9"/>
      <c r="P132" s="9"/>
      <c r="Q132" s="9"/>
      <c r="R132" s="9"/>
      <c r="U132" s="24"/>
      <c r="V132" s="24"/>
      <c r="W132" s="9"/>
      <c r="X132" s="9"/>
    </row>
    <row r="133" spans="2:25" s="44" customFormat="1" ht="30" customHeight="1" thickBot="1" x14ac:dyDescent="0.3">
      <c r="B133" s="62" t="s">
        <v>41</v>
      </c>
      <c r="C133" s="1097" t="s">
        <v>11</v>
      </c>
      <c r="D133" s="1098"/>
      <c r="E133" s="1097" t="s">
        <v>43</v>
      </c>
      <c r="F133" s="1098"/>
      <c r="G133" s="1097" t="s">
        <v>44</v>
      </c>
      <c r="H133" s="1098"/>
      <c r="I133" s="1097" t="s">
        <v>45</v>
      </c>
      <c r="J133" s="1098"/>
      <c r="K133" s="1097" t="s">
        <v>46</v>
      </c>
      <c r="L133" s="1098"/>
      <c r="M133" s="1097" t="s">
        <v>3</v>
      </c>
      <c r="N133" s="1098"/>
      <c r="O133" s="1097" t="s">
        <v>47</v>
      </c>
      <c r="P133" s="1098"/>
      <c r="Q133" s="1097" t="s">
        <v>7</v>
      </c>
      <c r="R133" s="1098"/>
      <c r="T133" s="1102" t="s">
        <v>107</v>
      </c>
      <c r="U133" s="1103"/>
      <c r="V133" s="45"/>
      <c r="W133" s="1108" t="str">
        <f>B133</f>
        <v>Near Miss</v>
      </c>
      <c r="X133" s="1109"/>
      <c r="Y133" s="1110"/>
    </row>
    <row r="134" spans="2:25" s="44" customFormat="1" ht="30" customHeight="1" thickBot="1" x14ac:dyDescent="0.3">
      <c r="B134" s="657" t="str">
        <f>T7</f>
        <v>2016  ~  2017</v>
      </c>
      <c r="C134" s="184" t="s">
        <v>6</v>
      </c>
      <c r="D134" s="185" t="s">
        <v>4</v>
      </c>
      <c r="E134" s="184" t="s">
        <v>6</v>
      </c>
      <c r="F134" s="185" t="s">
        <v>4</v>
      </c>
      <c r="G134" s="184" t="s">
        <v>6</v>
      </c>
      <c r="H134" s="185" t="s">
        <v>4</v>
      </c>
      <c r="I134" s="184" t="s">
        <v>6</v>
      </c>
      <c r="J134" s="185" t="s">
        <v>4</v>
      </c>
      <c r="K134" s="184" t="s">
        <v>6</v>
      </c>
      <c r="L134" s="185" t="s">
        <v>4</v>
      </c>
      <c r="M134" s="184" t="s">
        <v>6</v>
      </c>
      <c r="N134" s="185" t="s">
        <v>4</v>
      </c>
      <c r="O134" s="184" t="s">
        <v>6</v>
      </c>
      <c r="P134" s="185" t="s">
        <v>4</v>
      </c>
      <c r="Q134" s="184" t="s">
        <v>6</v>
      </c>
      <c r="R134" s="185" t="s">
        <v>4</v>
      </c>
      <c r="T134" s="142" t="s">
        <v>74</v>
      </c>
      <c r="U134" s="143" t="s">
        <v>1</v>
      </c>
      <c r="V134" s="45"/>
      <c r="W134" s="184" t="s">
        <v>6</v>
      </c>
      <c r="X134" s="185" t="s">
        <v>4</v>
      </c>
      <c r="Y134" s="67" t="s">
        <v>28</v>
      </c>
    </row>
    <row r="135" spans="2:25" ht="15" customHeight="1" x14ac:dyDescent="0.2">
      <c r="B135" s="63" t="s">
        <v>30</v>
      </c>
      <c r="C135" s="84"/>
      <c r="D135" s="85"/>
      <c r="E135" s="26"/>
      <c r="F135" s="86"/>
      <c r="G135" s="84"/>
      <c r="H135" s="36"/>
      <c r="I135" s="26"/>
      <c r="J135" s="27"/>
      <c r="K135" s="109"/>
      <c r="L135" s="85"/>
      <c r="M135" s="26"/>
      <c r="N135" s="27"/>
      <c r="O135" s="109"/>
      <c r="P135" s="85"/>
      <c r="Q135" s="26"/>
      <c r="R135" s="27"/>
      <c r="S135" s="10"/>
      <c r="T135" s="148"/>
      <c r="U135" s="149"/>
      <c r="W135" s="172">
        <f>I135+K135+M135+O135+G135+E135+C135+Q135</f>
        <v>0</v>
      </c>
      <c r="X135" s="206">
        <f>J135+L135+N135+P135+H135+F135+D135+R135</f>
        <v>0</v>
      </c>
      <c r="Y135" s="68">
        <f>W135+X135</f>
        <v>0</v>
      </c>
    </row>
    <row r="136" spans="2:25" ht="15" customHeight="1" x14ac:dyDescent="0.2">
      <c r="B136" s="63" t="s">
        <v>31</v>
      </c>
      <c r="C136" s="22"/>
      <c r="D136" s="87"/>
      <c r="E136" s="16"/>
      <c r="F136" s="23"/>
      <c r="G136" s="22"/>
      <c r="H136" s="25"/>
      <c r="I136" s="16"/>
      <c r="J136" s="15"/>
      <c r="K136" s="110"/>
      <c r="L136" s="87"/>
      <c r="M136" s="16"/>
      <c r="N136" s="15"/>
      <c r="O136" s="110"/>
      <c r="P136" s="87"/>
      <c r="Q136" s="16"/>
      <c r="R136" s="15"/>
      <c r="S136" s="10"/>
      <c r="T136" s="146"/>
      <c r="U136" s="147"/>
      <c r="W136" s="174">
        <f>I136+K136+M136+O136+G136+E136+C136+Q136</f>
        <v>0</v>
      </c>
      <c r="X136" s="207">
        <f>J136+L136+N136+P136+H136+F136+D136+R136</f>
        <v>0</v>
      </c>
      <c r="Y136" s="69">
        <f t="shared" ref="Y136:Y147" si="40">W136+X136</f>
        <v>0</v>
      </c>
    </row>
    <row r="137" spans="2:25" ht="15" customHeight="1" x14ac:dyDescent="0.2">
      <c r="B137" s="63" t="s">
        <v>58</v>
      </c>
      <c r="C137" s="22"/>
      <c r="D137" s="87"/>
      <c r="E137" s="16"/>
      <c r="F137" s="23"/>
      <c r="G137" s="22"/>
      <c r="H137" s="25"/>
      <c r="I137" s="16"/>
      <c r="J137" s="15"/>
      <c r="K137" s="110"/>
      <c r="L137" s="87"/>
      <c r="M137" s="16"/>
      <c r="N137" s="15"/>
      <c r="O137" s="110"/>
      <c r="P137" s="87"/>
      <c r="Q137" s="16"/>
      <c r="R137" s="15"/>
      <c r="S137" s="10"/>
      <c r="T137" s="150"/>
      <c r="U137" s="151"/>
      <c r="W137" s="174">
        <f t="shared" ref="W137:X147" si="41">I137+K137+M137+O137+G137+E137+C137+Q137</f>
        <v>0</v>
      </c>
      <c r="X137" s="207">
        <f t="shared" si="41"/>
        <v>0</v>
      </c>
      <c r="Y137" s="69">
        <f t="shared" si="40"/>
        <v>0</v>
      </c>
    </row>
    <row r="138" spans="2:25" ht="15" customHeight="1" x14ac:dyDescent="0.25">
      <c r="B138" s="64" t="s">
        <v>32</v>
      </c>
      <c r="C138" s="88"/>
      <c r="D138" s="89"/>
      <c r="E138" s="30"/>
      <c r="F138" s="32"/>
      <c r="G138" s="651"/>
      <c r="H138" s="652"/>
      <c r="I138" s="30"/>
      <c r="J138" s="31"/>
      <c r="K138" s="112"/>
      <c r="L138" s="89"/>
      <c r="M138" s="30"/>
      <c r="N138" s="31"/>
      <c r="O138" s="112"/>
      <c r="P138" s="89"/>
      <c r="Q138" s="30"/>
      <c r="R138" s="31"/>
      <c r="S138" s="10"/>
      <c r="T138" s="146"/>
      <c r="U138" s="147"/>
      <c r="W138" s="176">
        <f t="shared" si="41"/>
        <v>0</v>
      </c>
      <c r="X138" s="208">
        <f t="shared" si="41"/>
        <v>0</v>
      </c>
      <c r="Y138" s="70">
        <f t="shared" si="40"/>
        <v>0</v>
      </c>
    </row>
    <row r="139" spans="2:25" ht="15" customHeight="1" x14ac:dyDescent="0.25">
      <c r="B139" s="63" t="s">
        <v>33</v>
      </c>
      <c r="C139" s="91"/>
      <c r="D139" s="87"/>
      <c r="E139" s="92"/>
      <c r="F139" s="23"/>
      <c r="G139" s="22"/>
      <c r="H139" s="25"/>
      <c r="I139" s="16"/>
      <c r="J139" s="15"/>
      <c r="K139" s="111"/>
      <c r="L139" s="87"/>
      <c r="M139" s="16"/>
      <c r="N139" s="160"/>
      <c r="O139" s="111"/>
      <c r="P139" s="87"/>
      <c r="Q139" s="92"/>
      <c r="R139" s="15"/>
      <c r="S139" s="10"/>
      <c r="T139" s="146"/>
      <c r="U139" s="147"/>
      <c r="W139" s="174">
        <f t="shared" si="41"/>
        <v>0</v>
      </c>
      <c r="X139" s="207">
        <f t="shared" si="41"/>
        <v>0</v>
      </c>
      <c r="Y139" s="69">
        <f t="shared" si="40"/>
        <v>0</v>
      </c>
    </row>
    <row r="140" spans="2:25" ht="15" customHeight="1" x14ac:dyDescent="0.25">
      <c r="B140" s="65" t="s">
        <v>34</v>
      </c>
      <c r="C140" s="93"/>
      <c r="D140" s="94"/>
      <c r="E140" s="33"/>
      <c r="F140" s="35"/>
      <c r="G140" s="93"/>
      <c r="H140" s="95"/>
      <c r="I140" s="33"/>
      <c r="J140" s="34"/>
      <c r="K140" s="108"/>
      <c r="L140" s="94"/>
      <c r="M140" s="33"/>
      <c r="N140" s="161"/>
      <c r="O140" s="108"/>
      <c r="P140" s="94"/>
      <c r="Q140" s="33"/>
      <c r="R140" s="34"/>
      <c r="S140" s="10"/>
      <c r="T140" s="146"/>
      <c r="U140" s="147"/>
      <c r="W140" s="178">
        <f t="shared" si="41"/>
        <v>0</v>
      </c>
      <c r="X140" s="209">
        <f t="shared" si="41"/>
        <v>0</v>
      </c>
      <c r="Y140" s="71">
        <f t="shared" si="40"/>
        <v>0</v>
      </c>
    </row>
    <row r="141" spans="2:25" ht="15" customHeight="1" x14ac:dyDescent="0.25">
      <c r="B141" s="63" t="s">
        <v>35</v>
      </c>
      <c r="C141" s="22"/>
      <c r="D141" s="87"/>
      <c r="E141" s="16"/>
      <c r="F141" s="23"/>
      <c r="G141" s="22"/>
      <c r="H141" s="25"/>
      <c r="I141" s="16"/>
      <c r="J141" s="15"/>
      <c r="K141" s="110"/>
      <c r="L141" s="87"/>
      <c r="M141" s="16"/>
      <c r="N141" s="15"/>
      <c r="O141" s="110"/>
      <c r="P141" s="157"/>
      <c r="Q141" s="16"/>
      <c r="R141" s="15"/>
      <c r="S141" s="10"/>
      <c r="T141" s="148"/>
      <c r="U141" s="149"/>
      <c r="W141" s="174">
        <f t="shared" si="41"/>
        <v>0</v>
      </c>
      <c r="X141" s="207">
        <f t="shared" si="41"/>
        <v>0</v>
      </c>
      <c r="Y141" s="70">
        <f t="shared" si="40"/>
        <v>0</v>
      </c>
    </row>
    <row r="142" spans="2:25" ht="15" customHeight="1" x14ac:dyDescent="0.25">
      <c r="B142" s="63" t="s">
        <v>36</v>
      </c>
      <c r="C142" s="91"/>
      <c r="D142" s="87"/>
      <c r="E142" s="92"/>
      <c r="F142" s="23"/>
      <c r="G142" s="22"/>
      <c r="H142" s="25"/>
      <c r="I142" s="16"/>
      <c r="J142" s="15"/>
      <c r="K142" s="110"/>
      <c r="L142" s="87"/>
      <c r="M142" s="92"/>
      <c r="N142" s="15"/>
      <c r="O142" s="110"/>
      <c r="P142" s="87"/>
      <c r="Q142" s="16"/>
      <c r="R142" s="15"/>
      <c r="S142" s="10"/>
      <c r="T142" s="146"/>
      <c r="U142" s="147"/>
      <c r="W142" s="174">
        <f t="shared" si="41"/>
        <v>0</v>
      </c>
      <c r="X142" s="207">
        <f t="shared" si="41"/>
        <v>0</v>
      </c>
      <c r="Y142" s="69">
        <f t="shared" si="40"/>
        <v>0</v>
      </c>
    </row>
    <row r="143" spans="2:25" ht="15" customHeight="1" x14ac:dyDescent="0.2">
      <c r="B143" s="63" t="s">
        <v>37</v>
      </c>
      <c r="C143" s="22"/>
      <c r="D143" s="87"/>
      <c r="E143" s="16"/>
      <c r="F143" s="23"/>
      <c r="G143" s="22"/>
      <c r="H143" s="25"/>
      <c r="I143" s="16"/>
      <c r="J143" s="15"/>
      <c r="K143" s="110"/>
      <c r="L143" s="87"/>
      <c r="M143" s="16"/>
      <c r="N143" s="15"/>
      <c r="O143" s="110"/>
      <c r="P143" s="87"/>
      <c r="Q143" s="16"/>
      <c r="R143" s="15"/>
      <c r="S143" s="10"/>
      <c r="T143" s="150"/>
      <c r="U143" s="151"/>
      <c r="W143" s="178">
        <f t="shared" si="41"/>
        <v>0</v>
      </c>
      <c r="X143" s="209">
        <f t="shared" si="41"/>
        <v>0</v>
      </c>
      <c r="Y143" s="71">
        <f t="shared" si="40"/>
        <v>0</v>
      </c>
    </row>
    <row r="144" spans="2:25" ht="15" customHeight="1" x14ac:dyDescent="0.2">
      <c r="B144" s="64" t="s">
        <v>38</v>
      </c>
      <c r="C144" s="88"/>
      <c r="D144" s="89"/>
      <c r="E144" s="30"/>
      <c r="F144" s="32"/>
      <c r="G144" s="88"/>
      <c r="H144" s="90"/>
      <c r="I144" s="30"/>
      <c r="J144" s="31"/>
      <c r="K144" s="112"/>
      <c r="L144" s="89"/>
      <c r="M144" s="30"/>
      <c r="N144" s="31"/>
      <c r="O144" s="112"/>
      <c r="P144" s="89"/>
      <c r="Q144" s="30"/>
      <c r="R144" s="31"/>
      <c r="S144" s="10"/>
      <c r="T144" s="146"/>
      <c r="U144" s="147"/>
      <c r="W144" s="174">
        <f t="shared" si="41"/>
        <v>0</v>
      </c>
      <c r="X144" s="207">
        <f t="shared" si="41"/>
        <v>0</v>
      </c>
      <c r="Y144" s="69">
        <f t="shared" si="40"/>
        <v>0</v>
      </c>
    </row>
    <row r="145" spans="2:25" ht="15" customHeight="1" x14ac:dyDescent="0.2">
      <c r="B145" s="63" t="s">
        <v>39</v>
      </c>
      <c r="C145" s="22"/>
      <c r="D145" s="87"/>
      <c r="E145" s="16"/>
      <c r="F145" s="23"/>
      <c r="G145" s="16"/>
      <c r="H145" s="15"/>
      <c r="I145" s="16"/>
      <c r="J145" s="15"/>
      <c r="K145" s="110"/>
      <c r="L145" s="87"/>
      <c r="M145" s="16"/>
      <c r="N145" s="15"/>
      <c r="O145" s="110"/>
      <c r="P145" s="87"/>
      <c r="Q145" s="16"/>
      <c r="R145" s="15"/>
      <c r="S145" s="10"/>
      <c r="T145" s="146"/>
      <c r="U145" s="147"/>
      <c r="W145" s="174">
        <f t="shared" si="41"/>
        <v>0</v>
      </c>
      <c r="X145" s="207">
        <f t="shared" si="41"/>
        <v>0</v>
      </c>
      <c r="Y145" s="69">
        <f t="shared" si="40"/>
        <v>0</v>
      </c>
    </row>
    <row r="146" spans="2:25" ht="15" customHeight="1" thickBot="1" x14ac:dyDescent="0.25">
      <c r="B146" s="63" t="s">
        <v>40</v>
      </c>
      <c r="C146" s="96"/>
      <c r="D146" s="97"/>
      <c r="E146" s="115"/>
      <c r="F146" s="98"/>
      <c r="G146" s="96"/>
      <c r="H146" s="29"/>
      <c r="I146" s="115"/>
      <c r="J146" s="28"/>
      <c r="K146" s="113"/>
      <c r="L146" s="97"/>
      <c r="M146" s="115"/>
      <c r="N146" s="28"/>
      <c r="O146" s="113"/>
      <c r="P146" s="97"/>
      <c r="Q146" s="115"/>
      <c r="R146" s="28"/>
      <c r="S146" s="10"/>
      <c r="T146" s="146"/>
      <c r="U146" s="147"/>
      <c r="W146" s="199">
        <f t="shared" si="41"/>
        <v>0</v>
      </c>
      <c r="X146" s="210">
        <f t="shared" si="41"/>
        <v>0</v>
      </c>
      <c r="Y146" s="72">
        <f t="shared" si="40"/>
        <v>0</v>
      </c>
    </row>
    <row r="147" spans="2:25" s="2" customFormat="1" ht="15" customHeight="1" thickBot="1" x14ac:dyDescent="0.25">
      <c r="B147" s="66" t="s">
        <v>29</v>
      </c>
      <c r="C147" s="83">
        <f>SUM(C135:C146)</f>
        <v>0</v>
      </c>
      <c r="D147" s="82">
        <f t="shared" ref="D147:R147" si="42">SUM(D135:D146)</f>
        <v>0</v>
      </c>
      <c r="E147" s="83">
        <f>SUM(E135:E146)</f>
        <v>0</v>
      </c>
      <c r="F147" s="82">
        <f t="shared" si="42"/>
        <v>0</v>
      </c>
      <c r="G147" s="83">
        <f t="shared" si="42"/>
        <v>0</v>
      </c>
      <c r="H147" s="82">
        <f t="shared" si="42"/>
        <v>0</v>
      </c>
      <c r="I147" s="83">
        <f t="shared" si="42"/>
        <v>0</v>
      </c>
      <c r="J147" s="82">
        <f t="shared" si="42"/>
        <v>0</v>
      </c>
      <c r="K147" s="83">
        <f t="shared" si="42"/>
        <v>0</v>
      </c>
      <c r="L147" s="82">
        <f t="shared" si="42"/>
        <v>0</v>
      </c>
      <c r="M147" s="83">
        <f t="shared" si="42"/>
        <v>0</v>
      </c>
      <c r="N147" s="82">
        <f t="shared" si="42"/>
        <v>0</v>
      </c>
      <c r="O147" s="83">
        <f t="shared" si="42"/>
        <v>0</v>
      </c>
      <c r="P147" s="82">
        <f t="shared" si="42"/>
        <v>0</v>
      </c>
      <c r="Q147" s="83">
        <f t="shared" si="42"/>
        <v>0</v>
      </c>
      <c r="R147" s="82">
        <f t="shared" si="42"/>
        <v>0</v>
      </c>
      <c r="T147" s="59">
        <f>SUM(T135:T146)</f>
        <v>0</v>
      </c>
      <c r="U147" s="56">
        <f>SUM(U135:U146)</f>
        <v>0</v>
      </c>
      <c r="V147" s="14"/>
      <c r="W147" s="55">
        <f t="shared" si="41"/>
        <v>0</v>
      </c>
      <c r="X147" s="56">
        <f t="shared" si="41"/>
        <v>0</v>
      </c>
      <c r="Y147" s="57">
        <f t="shared" si="40"/>
        <v>0</v>
      </c>
    </row>
    <row r="148" spans="2:25" ht="15" hidden="1" customHeight="1" x14ac:dyDescent="0.2">
      <c r="B148" s="442" t="s">
        <v>30</v>
      </c>
      <c r="C148" s="447">
        <f>C135</f>
        <v>0</v>
      </c>
      <c r="D148" s="467">
        <f t="shared" ref="D148:P148" si="43">D135</f>
        <v>0</v>
      </c>
      <c r="E148" s="447">
        <f t="shared" si="43"/>
        <v>0</v>
      </c>
      <c r="F148" s="467">
        <f t="shared" si="43"/>
        <v>0</v>
      </c>
      <c r="G148" s="447">
        <f t="shared" si="43"/>
        <v>0</v>
      </c>
      <c r="H148" s="467">
        <f t="shared" si="43"/>
        <v>0</v>
      </c>
      <c r="I148" s="447">
        <f t="shared" si="43"/>
        <v>0</v>
      </c>
      <c r="J148" s="467">
        <f t="shared" si="43"/>
        <v>0</v>
      </c>
      <c r="K148" s="447">
        <f t="shared" si="43"/>
        <v>0</v>
      </c>
      <c r="L148" s="467">
        <f t="shared" si="43"/>
        <v>0</v>
      </c>
      <c r="M148" s="447">
        <f t="shared" si="43"/>
        <v>0</v>
      </c>
      <c r="N148" s="467">
        <f t="shared" si="43"/>
        <v>0</v>
      </c>
      <c r="O148" s="447">
        <f t="shared" si="43"/>
        <v>0</v>
      </c>
      <c r="P148" s="467">
        <f t="shared" si="43"/>
        <v>0</v>
      </c>
      <c r="Q148" s="447">
        <f>Q135</f>
        <v>0</v>
      </c>
      <c r="R148" s="467">
        <f>R135</f>
        <v>0</v>
      </c>
      <c r="S148" s="482"/>
      <c r="T148" s="483">
        <f>T135</f>
        <v>0</v>
      </c>
      <c r="U148" s="476">
        <f>U135</f>
        <v>0</v>
      </c>
      <c r="V148" s="14"/>
      <c r="W148" s="447">
        <f>W135</f>
        <v>0</v>
      </c>
      <c r="X148" s="449">
        <f>X135</f>
        <v>0</v>
      </c>
      <c r="Y148" s="456">
        <f>Y135</f>
        <v>0</v>
      </c>
    </row>
    <row r="149" spans="2:25" ht="15" hidden="1" customHeight="1" x14ac:dyDescent="0.2">
      <c r="B149" s="443" t="s">
        <v>31</v>
      </c>
      <c r="C149" s="461">
        <f>C136+C148</f>
        <v>0</v>
      </c>
      <c r="D149" s="468">
        <f t="shared" ref="D149:R159" si="44">D136+D148</f>
        <v>0</v>
      </c>
      <c r="E149" s="461">
        <f t="shared" si="44"/>
        <v>0</v>
      </c>
      <c r="F149" s="468">
        <f t="shared" si="44"/>
        <v>0</v>
      </c>
      <c r="G149" s="461">
        <f t="shared" si="44"/>
        <v>0</v>
      </c>
      <c r="H149" s="468">
        <f t="shared" si="44"/>
        <v>0</v>
      </c>
      <c r="I149" s="461">
        <f t="shared" si="44"/>
        <v>0</v>
      </c>
      <c r="J149" s="468">
        <f t="shared" si="44"/>
        <v>0</v>
      </c>
      <c r="K149" s="461">
        <f t="shared" si="44"/>
        <v>0</v>
      </c>
      <c r="L149" s="468">
        <f t="shared" si="44"/>
        <v>0</v>
      </c>
      <c r="M149" s="461">
        <f t="shared" si="44"/>
        <v>0</v>
      </c>
      <c r="N149" s="468">
        <f t="shared" si="44"/>
        <v>0</v>
      </c>
      <c r="O149" s="461">
        <f t="shared" si="44"/>
        <v>0</v>
      </c>
      <c r="P149" s="468">
        <f t="shared" si="44"/>
        <v>0</v>
      </c>
      <c r="Q149" s="461">
        <f t="shared" si="44"/>
        <v>0</v>
      </c>
      <c r="R149" s="468">
        <f t="shared" si="44"/>
        <v>0</v>
      </c>
      <c r="S149" s="482"/>
      <c r="T149" s="484">
        <f t="shared" ref="T149:U159" si="45">T136+T148</f>
        <v>0</v>
      </c>
      <c r="U149" s="477">
        <f t="shared" si="45"/>
        <v>0</v>
      </c>
      <c r="V149" s="14"/>
      <c r="W149" s="461">
        <f t="shared" ref="W149:Y159" si="46">W136+W148</f>
        <v>0</v>
      </c>
      <c r="X149" s="450">
        <f t="shared" si="46"/>
        <v>0</v>
      </c>
      <c r="Y149" s="457">
        <f t="shared" si="46"/>
        <v>0</v>
      </c>
    </row>
    <row r="150" spans="2:25" ht="15" hidden="1" customHeight="1" x14ac:dyDescent="0.2">
      <c r="B150" s="443" t="s">
        <v>58</v>
      </c>
      <c r="C150" s="462">
        <f t="shared" ref="C150:C159" si="47">C137+C149</f>
        <v>0</v>
      </c>
      <c r="D150" s="469">
        <f t="shared" si="44"/>
        <v>0</v>
      </c>
      <c r="E150" s="462">
        <f t="shared" si="44"/>
        <v>0</v>
      </c>
      <c r="F150" s="469">
        <f t="shared" si="44"/>
        <v>0</v>
      </c>
      <c r="G150" s="462">
        <f t="shared" si="44"/>
        <v>0</v>
      </c>
      <c r="H150" s="469">
        <f t="shared" si="44"/>
        <v>0</v>
      </c>
      <c r="I150" s="462">
        <f t="shared" si="44"/>
        <v>0</v>
      </c>
      <c r="J150" s="469">
        <f t="shared" si="44"/>
        <v>0</v>
      </c>
      <c r="K150" s="462">
        <f t="shared" si="44"/>
        <v>0</v>
      </c>
      <c r="L150" s="469">
        <f t="shared" si="44"/>
        <v>0</v>
      </c>
      <c r="M150" s="462">
        <f t="shared" si="44"/>
        <v>0</v>
      </c>
      <c r="N150" s="469">
        <f t="shared" si="44"/>
        <v>0</v>
      </c>
      <c r="O150" s="462">
        <f t="shared" si="44"/>
        <v>0</v>
      </c>
      <c r="P150" s="469">
        <f t="shared" si="44"/>
        <v>0</v>
      </c>
      <c r="Q150" s="462">
        <f t="shared" si="44"/>
        <v>0</v>
      </c>
      <c r="R150" s="469">
        <f t="shared" si="44"/>
        <v>0</v>
      </c>
      <c r="S150" s="482"/>
      <c r="T150" s="485">
        <f t="shared" si="45"/>
        <v>0</v>
      </c>
      <c r="U150" s="478">
        <f t="shared" si="45"/>
        <v>0</v>
      </c>
      <c r="V150" s="14"/>
      <c r="W150" s="462">
        <f t="shared" si="46"/>
        <v>0</v>
      </c>
      <c r="X150" s="452">
        <f t="shared" si="46"/>
        <v>0</v>
      </c>
      <c r="Y150" s="458">
        <f t="shared" si="46"/>
        <v>0</v>
      </c>
    </row>
    <row r="151" spans="2:25" ht="15" hidden="1" customHeight="1" x14ac:dyDescent="0.2">
      <c r="B151" s="444" t="s">
        <v>32</v>
      </c>
      <c r="C151" s="461">
        <f t="shared" si="47"/>
        <v>0</v>
      </c>
      <c r="D151" s="468">
        <f t="shared" si="44"/>
        <v>0</v>
      </c>
      <c r="E151" s="461">
        <f t="shared" si="44"/>
        <v>0</v>
      </c>
      <c r="F151" s="468">
        <f t="shared" si="44"/>
        <v>0</v>
      </c>
      <c r="G151" s="461">
        <f t="shared" si="44"/>
        <v>0</v>
      </c>
      <c r="H151" s="468">
        <f t="shared" si="44"/>
        <v>0</v>
      </c>
      <c r="I151" s="461">
        <f t="shared" si="44"/>
        <v>0</v>
      </c>
      <c r="J151" s="468">
        <f t="shared" si="44"/>
        <v>0</v>
      </c>
      <c r="K151" s="461">
        <f t="shared" si="44"/>
        <v>0</v>
      </c>
      <c r="L151" s="468">
        <f t="shared" si="44"/>
        <v>0</v>
      </c>
      <c r="M151" s="461">
        <f t="shared" si="44"/>
        <v>0</v>
      </c>
      <c r="N151" s="468">
        <f t="shared" si="44"/>
        <v>0</v>
      </c>
      <c r="O151" s="461">
        <f t="shared" si="44"/>
        <v>0</v>
      </c>
      <c r="P151" s="468">
        <f t="shared" si="44"/>
        <v>0</v>
      </c>
      <c r="Q151" s="461">
        <f t="shared" si="44"/>
        <v>0</v>
      </c>
      <c r="R151" s="468">
        <f t="shared" si="44"/>
        <v>0</v>
      </c>
      <c r="S151" s="482"/>
      <c r="T151" s="484">
        <f t="shared" si="45"/>
        <v>0</v>
      </c>
      <c r="U151" s="477">
        <f t="shared" si="45"/>
        <v>0</v>
      </c>
      <c r="V151" s="14"/>
      <c r="W151" s="461">
        <f t="shared" si="46"/>
        <v>0</v>
      </c>
      <c r="X151" s="450">
        <f t="shared" si="46"/>
        <v>0</v>
      </c>
      <c r="Y151" s="457">
        <f t="shared" si="46"/>
        <v>0</v>
      </c>
    </row>
    <row r="152" spans="2:25" ht="15" hidden="1" customHeight="1" x14ac:dyDescent="0.2">
      <c r="B152" s="443" t="s">
        <v>33</v>
      </c>
      <c r="C152" s="461">
        <f t="shared" si="47"/>
        <v>0</v>
      </c>
      <c r="D152" s="468">
        <f t="shared" si="44"/>
        <v>0</v>
      </c>
      <c r="E152" s="461">
        <f t="shared" si="44"/>
        <v>0</v>
      </c>
      <c r="F152" s="468">
        <f t="shared" si="44"/>
        <v>0</v>
      </c>
      <c r="G152" s="461">
        <f t="shared" si="44"/>
        <v>0</v>
      </c>
      <c r="H152" s="468">
        <f t="shared" si="44"/>
        <v>0</v>
      </c>
      <c r="I152" s="461">
        <f t="shared" si="44"/>
        <v>0</v>
      </c>
      <c r="J152" s="468">
        <f t="shared" si="44"/>
        <v>0</v>
      </c>
      <c r="K152" s="461">
        <f t="shared" si="44"/>
        <v>0</v>
      </c>
      <c r="L152" s="468">
        <f t="shared" si="44"/>
        <v>0</v>
      </c>
      <c r="M152" s="461">
        <f t="shared" si="44"/>
        <v>0</v>
      </c>
      <c r="N152" s="468">
        <f t="shared" si="44"/>
        <v>0</v>
      </c>
      <c r="O152" s="461">
        <f t="shared" si="44"/>
        <v>0</v>
      </c>
      <c r="P152" s="468">
        <f t="shared" si="44"/>
        <v>0</v>
      </c>
      <c r="Q152" s="461">
        <f t="shared" si="44"/>
        <v>0</v>
      </c>
      <c r="R152" s="468">
        <f t="shared" si="44"/>
        <v>0</v>
      </c>
      <c r="S152" s="482"/>
      <c r="T152" s="484">
        <f t="shared" si="45"/>
        <v>0</v>
      </c>
      <c r="U152" s="477">
        <f t="shared" si="45"/>
        <v>0</v>
      </c>
      <c r="V152" s="14"/>
      <c r="W152" s="461">
        <f t="shared" si="46"/>
        <v>0</v>
      </c>
      <c r="X152" s="450">
        <f t="shared" si="46"/>
        <v>0</v>
      </c>
      <c r="Y152" s="457">
        <f t="shared" si="46"/>
        <v>0</v>
      </c>
    </row>
    <row r="153" spans="2:25" ht="15" hidden="1" customHeight="1" x14ac:dyDescent="0.2">
      <c r="B153" s="445" t="s">
        <v>34</v>
      </c>
      <c r="C153" s="461">
        <f t="shared" si="47"/>
        <v>0</v>
      </c>
      <c r="D153" s="468">
        <f t="shared" si="44"/>
        <v>0</v>
      </c>
      <c r="E153" s="461">
        <f t="shared" si="44"/>
        <v>0</v>
      </c>
      <c r="F153" s="468">
        <f t="shared" si="44"/>
        <v>0</v>
      </c>
      <c r="G153" s="461">
        <f t="shared" si="44"/>
        <v>0</v>
      </c>
      <c r="H153" s="468">
        <f t="shared" si="44"/>
        <v>0</v>
      </c>
      <c r="I153" s="461">
        <f t="shared" si="44"/>
        <v>0</v>
      </c>
      <c r="J153" s="468">
        <f t="shared" si="44"/>
        <v>0</v>
      </c>
      <c r="K153" s="461">
        <f t="shared" si="44"/>
        <v>0</v>
      </c>
      <c r="L153" s="468">
        <f t="shared" si="44"/>
        <v>0</v>
      </c>
      <c r="M153" s="461">
        <f t="shared" si="44"/>
        <v>0</v>
      </c>
      <c r="N153" s="468">
        <f t="shared" si="44"/>
        <v>0</v>
      </c>
      <c r="O153" s="461">
        <f t="shared" si="44"/>
        <v>0</v>
      </c>
      <c r="P153" s="468">
        <f t="shared" si="44"/>
        <v>0</v>
      </c>
      <c r="Q153" s="461">
        <f t="shared" si="44"/>
        <v>0</v>
      </c>
      <c r="R153" s="468">
        <f t="shared" si="44"/>
        <v>0</v>
      </c>
      <c r="S153" s="482"/>
      <c r="T153" s="484">
        <f t="shared" si="45"/>
        <v>0</v>
      </c>
      <c r="U153" s="477">
        <f t="shared" si="45"/>
        <v>0</v>
      </c>
      <c r="V153" s="14"/>
      <c r="W153" s="461">
        <f t="shared" si="46"/>
        <v>0</v>
      </c>
      <c r="X153" s="450">
        <f t="shared" si="46"/>
        <v>0</v>
      </c>
      <c r="Y153" s="457">
        <f t="shared" si="46"/>
        <v>0</v>
      </c>
    </row>
    <row r="154" spans="2:25" ht="15" hidden="1" customHeight="1" x14ac:dyDescent="0.2">
      <c r="B154" s="443" t="s">
        <v>35</v>
      </c>
      <c r="C154" s="463">
        <f t="shared" si="47"/>
        <v>0</v>
      </c>
      <c r="D154" s="470">
        <f t="shared" si="44"/>
        <v>0</v>
      </c>
      <c r="E154" s="463">
        <f t="shared" si="44"/>
        <v>0</v>
      </c>
      <c r="F154" s="470">
        <f t="shared" si="44"/>
        <v>0</v>
      </c>
      <c r="G154" s="463">
        <f t="shared" si="44"/>
        <v>0</v>
      </c>
      <c r="H154" s="470">
        <f t="shared" si="44"/>
        <v>0</v>
      </c>
      <c r="I154" s="463">
        <f t="shared" si="44"/>
        <v>0</v>
      </c>
      <c r="J154" s="470">
        <f t="shared" si="44"/>
        <v>0</v>
      </c>
      <c r="K154" s="463">
        <f t="shared" si="44"/>
        <v>0</v>
      </c>
      <c r="L154" s="470">
        <f t="shared" si="44"/>
        <v>0</v>
      </c>
      <c r="M154" s="463">
        <f t="shared" si="44"/>
        <v>0</v>
      </c>
      <c r="N154" s="470">
        <f t="shared" si="44"/>
        <v>0</v>
      </c>
      <c r="O154" s="463">
        <f t="shared" si="44"/>
        <v>0</v>
      </c>
      <c r="P154" s="470">
        <f t="shared" si="44"/>
        <v>0</v>
      </c>
      <c r="Q154" s="463">
        <f t="shared" si="44"/>
        <v>0</v>
      </c>
      <c r="R154" s="470">
        <f t="shared" si="44"/>
        <v>0</v>
      </c>
      <c r="S154" s="482"/>
      <c r="T154" s="486">
        <f t="shared" si="45"/>
        <v>0</v>
      </c>
      <c r="U154" s="479">
        <f t="shared" si="45"/>
        <v>0</v>
      </c>
      <c r="V154" s="14"/>
      <c r="W154" s="463">
        <f t="shared" si="46"/>
        <v>0</v>
      </c>
      <c r="X154" s="454">
        <f t="shared" si="46"/>
        <v>0</v>
      </c>
      <c r="Y154" s="459">
        <f t="shared" si="46"/>
        <v>0</v>
      </c>
    </row>
    <row r="155" spans="2:25" ht="15" hidden="1" customHeight="1" x14ac:dyDescent="0.2">
      <c r="B155" s="443" t="s">
        <v>36</v>
      </c>
      <c r="C155" s="461">
        <f t="shared" si="47"/>
        <v>0</v>
      </c>
      <c r="D155" s="468">
        <f t="shared" si="44"/>
        <v>0</v>
      </c>
      <c r="E155" s="461">
        <f t="shared" si="44"/>
        <v>0</v>
      </c>
      <c r="F155" s="468">
        <f t="shared" si="44"/>
        <v>0</v>
      </c>
      <c r="G155" s="461">
        <f t="shared" si="44"/>
        <v>0</v>
      </c>
      <c r="H155" s="468">
        <f t="shared" si="44"/>
        <v>0</v>
      </c>
      <c r="I155" s="461">
        <f t="shared" si="44"/>
        <v>0</v>
      </c>
      <c r="J155" s="468">
        <f t="shared" si="44"/>
        <v>0</v>
      </c>
      <c r="K155" s="461">
        <f t="shared" si="44"/>
        <v>0</v>
      </c>
      <c r="L155" s="468">
        <f t="shared" si="44"/>
        <v>0</v>
      </c>
      <c r="M155" s="461">
        <f t="shared" si="44"/>
        <v>0</v>
      </c>
      <c r="N155" s="468">
        <f t="shared" si="44"/>
        <v>0</v>
      </c>
      <c r="O155" s="461">
        <f t="shared" si="44"/>
        <v>0</v>
      </c>
      <c r="P155" s="468">
        <f t="shared" si="44"/>
        <v>0</v>
      </c>
      <c r="Q155" s="461">
        <f t="shared" si="44"/>
        <v>0</v>
      </c>
      <c r="R155" s="468">
        <f t="shared" si="44"/>
        <v>0</v>
      </c>
      <c r="S155" s="482"/>
      <c r="T155" s="484">
        <f t="shared" si="45"/>
        <v>0</v>
      </c>
      <c r="U155" s="477">
        <f t="shared" si="45"/>
        <v>0</v>
      </c>
      <c r="V155" s="14"/>
      <c r="W155" s="461">
        <f t="shared" si="46"/>
        <v>0</v>
      </c>
      <c r="X155" s="450">
        <f t="shared" si="46"/>
        <v>0</v>
      </c>
      <c r="Y155" s="457">
        <f t="shared" si="46"/>
        <v>0</v>
      </c>
    </row>
    <row r="156" spans="2:25" ht="15" hidden="1" customHeight="1" x14ac:dyDescent="0.2">
      <c r="B156" s="443" t="s">
        <v>37</v>
      </c>
      <c r="C156" s="462">
        <f t="shared" si="47"/>
        <v>0</v>
      </c>
      <c r="D156" s="469">
        <f t="shared" si="44"/>
        <v>0</v>
      </c>
      <c r="E156" s="462">
        <f t="shared" si="44"/>
        <v>0</v>
      </c>
      <c r="F156" s="469">
        <f t="shared" si="44"/>
        <v>0</v>
      </c>
      <c r="G156" s="462">
        <f t="shared" si="44"/>
        <v>0</v>
      </c>
      <c r="H156" s="469">
        <f t="shared" si="44"/>
        <v>0</v>
      </c>
      <c r="I156" s="462">
        <f t="shared" si="44"/>
        <v>0</v>
      </c>
      <c r="J156" s="469">
        <f t="shared" si="44"/>
        <v>0</v>
      </c>
      <c r="K156" s="462">
        <f t="shared" si="44"/>
        <v>0</v>
      </c>
      <c r="L156" s="469">
        <f t="shared" si="44"/>
        <v>0</v>
      </c>
      <c r="M156" s="462">
        <f t="shared" si="44"/>
        <v>0</v>
      </c>
      <c r="N156" s="469">
        <f t="shared" si="44"/>
        <v>0</v>
      </c>
      <c r="O156" s="462">
        <f t="shared" si="44"/>
        <v>0</v>
      </c>
      <c r="P156" s="469">
        <f t="shared" si="44"/>
        <v>0</v>
      </c>
      <c r="Q156" s="462">
        <f t="shared" si="44"/>
        <v>0</v>
      </c>
      <c r="R156" s="469">
        <f t="shared" si="44"/>
        <v>0</v>
      </c>
      <c r="S156" s="482"/>
      <c r="T156" s="485">
        <f t="shared" si="45"/>
        <v>0</v>
      </c>
      <c r="U156" s="478">
        <f t="shared" si="45"/>
        <v>0</v>
      </c>
      <c r="V156" s="14"/>
      <c r="W156" s="462">
        <f t="shared" si="46"/>
        <v>0</v>
      </c>
      <c r="X156" s="452">
        <f t="shared" si="46"/>
        <v>0</v>
      </c>
      <c r="Y156" s="458">
        <f t="shared" si="46"/>
        <v>0</v>
      </c>
    </row>
    <row r="157" spans="2:25" ht="15" hidden="1" customHeight="1" x14ac:dyDescent="0.2">
      <c r="B157" s="444" t="s">
        <v>38</v>
      </c>
      <c r="C157" s="461">
        <f t="shared" si="47"/>
        <v>0</v>
      </c>
      <c r="D157" s="468">
        <f t="shared" si="44"/>
        <v>0</v>
      </c>
      <c r="E157" s="461">
        <f t="shared" si="44"/>
        <v>0</v>
      </c>
      <c r="F157" s="468">
        <f t="shared" si="44"/>
        <v>0</v>
      </c>
      <c r="G157" s="461">
        <f t="shared" si="44"/>
        <v>0</v>
      </c>
      <c r="H157" s="468">
        <f t="shared" si="44"/>
        <v>0</v>
      </c>
      <c r="I157" s="461">
        <f t="shared" si="44"/>
        <v>0</v>
      </c>
      <c r="J157" s="468">
        <f t="shared" si="44"/>
        <v>0</v>
      </c>
      <c r="K157" s="461">
        <f t="shared" si="44"/>
        <v>0</v>
      </c>
      <c r="L157" s="468">
        <f t="shared" si="44"/>
        <v>0</v>
      </c>
      <c r="M157" s="461">
        <f t="shared" si="44"/>
        <v>0</v>
      </c>
      <c r="N157" s="468">
        <f t="shared" si="44"/>
        <v>0</v>
      </c>
      <c r="O157" s="461">
        <f t="shared" si="44"/>
        <v>0</v>
      </c>
      <c r="P157" s="468">
        <f t="shared" si="44"/>
        <v>0</v>
      </c>
      <c r="Q157" s="461">
        <f t="shared" si="44"/>
        <v>0</v>
      </c>
      <c r="R157" s="468">
        <f t="shared" si="44"/>
        <v>0</v>
      </c>
      <c r="S157" s="482"/>
      <c r="T157" s="484">
        <f t="shared" si="45"/>
        <v>0</v>
      </c>
      <c r="U157" s="477">
        <f t="shared" si="45"/>
        <v>0</v>
      </c>
      <c r="V157" s="14"/>
      <c r="W157" s="461">
        <f t="shared" si="46"/>
        <v>0</v>
      </c>
      <c r="X157" s="450">
        <f t="shared" si="46"/>
        <v>0</v>
      </c>
      <c r="Y157" s="457">
        <f t="shared" si="46"/>
        <v>0</v>
      </c>
    </row>
    <row r="158" spans="2:25" ht="15" hidden="1" customHeight="1" x14ac:dyDescent="0.2">
      <c r="B158" s="443" t="s">
        <v>39</v>
      </c>
      <c r="C158" s="461">
        <f t="shared" si="47"/>
        <v>0</v>
      </c>
      <c r="D158" s="468">
        <f t="shared" si="44"/>
        <v>0</v>
      </c>
      <c r="E158" s="461">
        <f t="shared" si="44"/>
        <v>0</v>
      </c>
      <c r="F158" s="468">
        <f t="shared" si="44"/>
        <v>0</v>
      </c>
      <c r="G158" s="461">
        <f t="shared" si="44"/>
        <v>0</v>
      </c>
      <c r="H158" s="468">
        <f t="shared" si="44"/>
        <v>0</v>
      </c>
      <c r="I158" s="461">
        <f t="shared" si="44"/>
        <v>0</v>
      </c>
      <c r="J158" s="468">
        <f t="shared" si="44"/>
        <v>0</v>
      </c>
      <c r="K158" s="461">
        <f t="shared" si="44"/>
        <v>0</v>
      </c>
      <c r="L158" s="468">
        <f t="shared" si="44"/>
        <v>0</v>
      </c>
      <c r="M158" s="461">
        <f t="shared" si="44"/>
        <v>0</v>
      </c>
      <c r="N158" s="468">
        <f t="shared" si="44"/>
        <v>0</v>
      </c>
      <c r="O158" s="461">
        <f t="shared" si="44"/>
        <v>0</v>
      </c>
      <c r="P158" s="468">
        <f t="shared" si="44"/>
        <v>0</v>
      </c>
      <c r="Q158" s="461">
        <f t="shared" si="44"/>
        <v>0</v>
      </c>
      <c r="R158" s="468">
        <f t="shared" si="44"/>
        <v>0</v>
      </c>
      <c r="S158" s="482"/>
      <c r="T158" s="484">
        <f t="shared" si="45"/>
        <v>0</v>
      </c>
      <c r="U158" s="477">
        <f t="shared" si="45"/>
        <v>0</v>
      </c>
      <c r="V158" s="14"/>
      <c r="W158" s="461">
        <f t="shared" si="46"/>
        <v>0</v>
      </c>
      <c r="X158" s="450">
        <f t="shared" si="46"/>
        <v>0</v>
      </c>
      <c r="Y158" s="457">
        <f t="shared" si="46"/>
        <v>0</v>
      </c>
    </row>
    <row r="159" spans="2:25" ht="15" hidden="1" customHeight="1" thickBot="1" x14ac:dyDescent="0.25">
      <c r="B159" s="446" t="s">
        <v>40</v>
      </c>
      <c r="C159" s="464">
        <f t="shared" si="47"/>
        <v>0</v>
      </c>
      <c r="D159" s="471">
        <f t="shared" si="44"/>
        <v>0</v>
      </c>
      <c r="E159" s="464">
        <f t="shared" si="44"/>
        <v>0</v>
      </c>
      <c r="F159" s="471">
        <f t="shared" si="44"/>
        <v>0</v>
      </c>
      <c r="G159" s="464">
        <f t="shared" si="44"/>
        <v>0</v>
      </c>
      <c r="H159" s="471">
        <f t="shared" si="44"/>
        <v>0</v>
      </c>
      <c r="I159" s="464">
        <f t="shared" si="44"/>
        <v>0</v>
      </c>
      <c r="J159" s="471">
        <f t="shared" si="44"/>
        <v>0</v>
      </c>
      <c r="K159" s="464">
        <f t="shared" si="44"/>
        <v>0</v>
      </c>
      <c r="L159" s="471">
        <f t="shared" si="44"/>
        <v>0</v>
      </c>
      <c r="M159" s="464">
        <f t="shared" si="44"/>
        <v>0</v>
      </c>
      <c r="N159" s="471">
        <f t="shared" si="44"/>
        <v>0</v>
      </c>
      <c r="O159" s="464">
        <f t="shared" si="44"/>
        <v>0</v>
      </c>
      <c r="P159" s="471">
        <f t="shared" si="44"/>
        <v>0</v>
      </c>
      <c r="Q159" s="464">
        <f t="shared" si="44"/>
        <v>0</v>
      </c>
      <c r="R159" s="471">
        <f t="shared" si="44"/>
        <v>0</v>
      </c>
      <c r="S159" s="482"/>
      <c r="T159" s="487">
        <f t="shared" si="45"/>
        <v>0</v>
      </c>
      <c r="U159" s="481">
        <f t="shared" si="45"/>
        <v>0</v>
      </c>
      <c r="V159" s="14"/>
      <c r="W159" s="464">
        <f t="shared" si="46"/>
        <v>0</v>
      </c>
      <c r="X159" s="465">
        <f t="shared" si="46"/>
        <v>0</v>
      </c>
      <c r="Y159" s="460">
        <f t="shared" si="46"/>
        <v>0</v>
      </c>
    </row>
    <row r="160" spans="2:25" ht="15" customHeight="1" x14ac:dyDescent="0.2">
      <c r="B160" s="3"/>
      <c r="C160" s="4"/>
      <c r="D160" s="4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T160" s="138"/>
      <c r="U160" s="139"/>
    </row>
    <row r="161" spans="2:25" ht="15" customHeight="1" x14ac:dyDescent="0.2">
      <c r="E161" s="129"/>
      <c r="F161" s="130" t="s">
        <v>42</v>
      </c>
      <c r="G161" s="131"/>
      <c r="H161" s="131"/>
      <c r="I161" s="132"/>
      <c r="J161" s="133" t="s">
        <v>0</v>
      </c>
      <c r="M161" s="715"/>
      <c r="N161" s="656" t="s">
        <v>3</v>
      </c>
      <c r="T161" s="24"/>
      <c r="U161" s="24"/>
    </row>
    <row r="162" spans="2:25" ht="15" customHeight="1" thickBot="1" x14ac:dyDescent="0.25"/>
    <row r="163" spans="2:25" s="46" customFormat="1" ht="30" customHeight="1" thickBot="1" x14ac:dyDescent="0.3">
      <c r="B163" s="39" t="s">
        <v>68</v>
      </c>
      <c r="C163" s="1097" t="s">
        <v>22</v>
      </c>
      <c r="D163" s="1098"/>
      <c r="E163" s="1097" t="s">
        <v>23</v>
      </c>
      <c r="F163" s="1098"/>
      <c r="G163" s="1097" t="s">
        <v>24</v>
      </c>
      <c r="H163" s="1098"/>
      <c r="I163" s="1097" t="s">
        <v>25</v>
      </c>
      <c r="J163" s="1098"/>
      <c r="K163" s="1097" t="s">
        <v>17</v>
      </c>
      <c r="L163" s="1098"/>
      <c r="M163" s="1097" t="s">
        <v>26</v>
      </c>
      <c r="N163" s="1098"/>
      <c r="O163" s="1097" t="s">
        <v>27</v>
      </c>
      <c r="P163" s="1098"/>
      <c r="T163" s="1102" t="s">
        <v>106</v>
      </c>
      <c r="U163" s="1103"/>
      <c r="V163" s="1104" t="s">
        <v>3</v>
      </c>
      <c r="W163" s="1105" t="str">
        <f>B163</f>
        <v>Hazard Communication</v>
      </c>
      <c r="X163" s="1106"/>
      <c r="Y163" s="1107"/>
    </row>
    <row r="164" spans="2:25" s="46" customFormat="1" ht="30" customHeight="1" thickBot="1" x14ac:dyDescent="0.3">
      <c r="B164" s="657" t="str">
        <f>T7</f>
        <v>2016  ~  2017</v>
      </c>
      <c r="C164" s="184" t="s">
        <v>6</v>
      </c>
      <c r="D164" s="185" t="s">
        <v>4</v>
      </c>
      <c r="E164" s="184" t="s">
        <v>6</v>
      </c>
      <c r="F164" s="185" t="s">
        <v>4</v>
      </c>
      <c r="G164" s="184" t="s">
        <v>6</v>
      </c>
      <c r="H164" s="185" t="s">
        <v>4</v>
      </c>
      <c r="I164" s="184" t="s">
        <v>6</v>
      </c>
      <c r="J164" s="185" t="s">
        <v>4</v>
      </c>
      <c r="K164" s="184" t="s">
        <v>6</v>
      </c>
      <c r="L164" s="185" t="s">
        <v>4</v>
      </c>
      <c r="M164" s="184" t="s">
        <v>6</v>
      </c>
      <c r="N164" s="185" t="s">
        <v>4</v>
      </c>
      <c r="O164" s="184" t="s">
        <v>6</v>
      </c>
      <c r="P164" s="185" t="s">
        <v>4</v>
      </c>
      <c r="T164" s="215" t="s">
        <v>42</v>
      </c>
      <c r="U164" s="99" t="s">
        <v>0</v>
      </c>
      <c r="V164" s="1104"/>
      <c r="W164" s="184" t="s">
        <v>6</v>
      </c>
      <c r="X164" s="185" t="s">
        <v>4</v>
      </c>
      <c r="Y164" s="67" t="s">
        <v>28</v>
      </c>
    </row>
    <row r="165" spans="2:25" ht="15" customHeight="1" x14ac:dyDescent="0.2">
      <c r="B165" s="63" t="s">
        <v>30</v>
      </c>
      <c r="C165" s="19"/>
      <c r="D165" s="85"/>
      <c r="E165" s="162"/>
      <c r="F165" s="36"/>
      <c r="G165" s="114"/>
      <c r="H165" s="86"/>
      <c r="I165" s="162"/>
      <c r="J165" s="36"/>
      <c r="K165" s="114"/>
      <c r="L165" s="86"/>
      <c r="M165" s="162"/>
      <c r="N165" s="36"/>
      <c r="O165" s="114"/>
      <c r="P165" s="27"/>
      <c r="Q165" s="10"/>
      <c r="R165" s="139"/>
      <c r="S165" s="139"/>
      <c r="T165" s="243"/>
      <c r="U165" s="244"/>
      <c r="V165" s="721"/>
      <c r="W165" s="172">
        <f>I165+K165+M165+O165+G165+E165+C165</f>
        <v>0</v>
      </c>
      <c r="X165" s="173">
        <f>J165+L165+N165+P165+H165+F165+D165</f>
        <v>0</v>
      </c>
      <c r="Y165" s="68">
        <f>W165+X165</f>
        <v>0</v>
      </c>
    </row>
    <row r="166" spans="2:25" ht="15" customHeight="1" x14ac:dyDescent="0.2">
      <c r="B166" s="63" t="s">
        <v>31</v>
      </c>
      <c r="C166" s="11"/>
      <c r="D166" s="87"/>
      <c r="E166" s="127"/>
      <c r="F166" s="25"/>
      <c r="G166" s="6"/>
      <c r="H166" s="23"/>
      <c r="I166" s="127"/>
      <c r="J166" s="25"/>
      <c r="K166" s="6"/>
      <c r="L166" s="23"/>
      <c r="M166" s="127"/>
      <c r="N166" s="25"/>
      <c r="O166" s="6"/>
      <c r="P166" s="15"/>
      <c r="Q166" s="10"/>
      <c r="R166" s="139"/>
      <c r="S166" s="139"/>
      <c r="T166" s="245"/>
      <c r="U166" s="246"/>
      <c r="V166" s="721"/>
      <c r="W166" s="174">
        <f t="shared" ref="W166:X176" si="48">I166+K166+M166+O166+G166+E166+C166</f>
        <v>0</v>
      </c>
      <c r="X166" s="175">
        <f t="shared" si="48"/>
        <v>0</v>
      </c>
      <c r="Y166" s="69">
        <f t="shared" ref="Y166:Y177" si="49">W166+X166</f>
        <v>0</v>
      </c>
    </row>
    <row r="167" spans="2:25" ht="15" customHeight="1" x14ac:dyDescent="0.2">
      <c r="B167" s="63" t="s">
        <v>58</v>
      </c>
      <c r="C167" s="18"/>
      <c r="D167" s="87"/>
      <c r="E167" s="127"/>
      <c r="F167" s="25"/>
      <c r="G167" s="6"/>
      <c r="H167" s="23"/>
      <c r="I167" s="127"/>
      <c r="J167" s="25"/>
      <c r="K167" s="6"/>
      <c r="L167" s="23"/>
      <c r="M167" s="127"/>
      <c r="N167" s="25"/>
      <c r="O167" s="6"/>
      <c r="P167" s="15"/>
      <c r="Q167" s="10"/>
      <c r="R167" s="139"/>
      <c r="S167" s="139"/>
      <c r="T167" s="247"/>
      <c r="U167" s="248"/>
      <c r="V167" s="721"/>
      <c r="W167" s="174">
        <f t="shared" si="48"/>
        <v>0</v>
      </c>
      <c r="X167" s="175">
        <f t="shared" si="48"/>
        <v>0</v>
      </c>
      <c r="Y167" s="69">
        <f t="shared" si="49"/>
        <v>0</v>
      </c>
    </row>
    <row r="168" spans="2:25" ht="15" customHeight="1" x14ac:dyDescent="0.2">
      <c r="B168" s="64" t="s">
        <v>32</v>
      </c>
      <c r="C168" s="11"/>
      <c r="D168" s="89"/>
      <c r="E168" s="128"/>
      <c r="F168" s="90"/>
      <c r="G168" s="116"/>
      <c r="H168" s="32"/>
      <c r="I168" s="128"/>
      <c r="J168" s="90"/>
      <c r="K168" s="116"/>
      <c r="L168" s="32"/>
      <c r="M168" s="128"/>
      <c r="N168" s="90"/>
      <c r="O168" s="116"/>
      <c r="P168" s="31"/>
      <c r="Q168" s="10"/>
      <c r="R168" s="139"/>
      <c r="S168" s="139"/>
      <c r="T168" s="245"/>
      <c r="U168" s="246"/>
      <c r="V168" s="721"/>
      <c r="W168" s="176">
        <f t="shared" si="48"/>
        <v>0</v>
      </c>
      <c r="X168" s="177">
        <f t="shared" si="48"/>
        <v>0</v>
      </c>
      <c r="Y168" s="70">
        <f t="shared" si="49"/>
        <v>0</v>
      </c>
    </row>
    <row r="169" spans="2:25" ht="15" customHeight="1" x14ac:dyDescent="0.2">
      <c r="B169" s="63" t="s">
        <v>33</v>
      </c>
      <c r="C169" s="11"/>
      <c r="D169" s="87"/>
      <c r="E169" s="127"/>
      <c r="F169" s="25"/>
      <c r="G169" s="6"/>
      <c r="H169" s="23"/>
      <c r="I169" s="127"/>
      <c r="J169" s="25"/>
      <c r="K169" s="6"/>
      <c r="L169" s="23"/>
      <c r="M169" s="127"/>
      <c r="N169" s="25"/>
      <c r="O169" s="6"/>
      <c r="P169" s="15"/>
      <c r="Q169" s="10"/>
      <c r="R169" s="139"/>
      <c r="S169" s="139"/>
      <c r="T169" s="245"/>
      <c r="U169" s="246"/>
      <c r="V169" s="721"/>
      <c r="W169" s="174">
        <f t="shared" si="48"/>
        <v>0</v>
      </c>
      <c r="X169" s="175">
        <f t="shared" si="48"/>
        <v>0</v>
      </c>
      <c r="Y169" s="69">
        <f t="shared" si="49"/>
        <v>0</v>
      </c>
    </row>
    <row r="170" spans="2:25" ht="15" customHeight="1" x14ac:dyDescent="0.2">
      <c r="B170" s="65" t="s">
        <v>34</v>
      </c>
      <c r="C170" s="11"/>
      <c r="D170" s="94"/>
      <c r="E170" s="163"/>
      <c r="F170" s="95"/>
      <c r="G170" s="117"/>
      <c r="H170" s="35"/>
      <c r="I170" s="163"/>
      <c r="J170" s="95"/>
      <c r="K170" s="117"/>
      <c r="L170" s="35"/>
      <c r="M170" s="163"/>
      <c r="N170" s="95"/>
      <c r="O170" s="117"/>
      <c r="P170" s="34"/>
      <c r="Q170" s="10"/>
      <c r="R170" s="139"/>
      <c r="S170" s="139"/>
      <c r="T170" s="245"/>
      <c r="U170" s="246"/>
      <c r="W170" s="178">
        <f t="shared" si="48"/>
        <v>0</v>
      </c>
      <c r="X170" s="179">
        <f t="shared" si="48"/>
        <v>0</v>
      </c>
      <c r="Y170" s="71">
        <f t="shared" si="49"/>
        <v>0</v>
      </c>
    </row>
    <row r="171" spans="2:25" ht="15" customHeight="1" x14ac:dyDescent="0.2">
      <c r="B171" s="63" t="s">
        <v>35</v>
      </c>
      <c r="C171" s="17"/>
      <c r="D171" s="89"/>
      <c r="E171" s="127"/>
      <c r="F171" s="25"/>
      <c r="G171" s="6"/>
      <c r="H171" s="23"/>
      <c r="I171" s="127"/>
      <c r="J171" s="25"/>
      <c r="K171" s="6"/>
      <c r="L171" s="23"/>
      <c r="M171" s="127"/>
      <c r="N171" s="25"/>
      <c r="O171" s="6"/>
      <c r="P171" s="15"/>
      <c r="Q171" s="10"/>
      <c r="R171" s="139"/>
      <c r="S171" s="139"/>
      <c r="T171" s="243"/>
      <c r="U171" s="244"/>
      <c r="W171" s="176">
        <f t="shared" si="48"/>
        <v>0</v>
      </c>
      <c r="X171" s="177">
        <f t="shared" si="48"/>
        <v>0</v>
      </c>
      <c r="Y171" s="70">
        <f t="shared" si="49"/>
        <v>0</v>
      </c>
    </row>
    <row r="172" spans="2:25" ht="15" customHeight="1" x14ac:dyDescent="0.2">
      <c r="B172" s="63" t="s">
        <v>36</v>
      </c>
      <c r="C172" s="11"/>
      <c r="D172" s="87"/>
      <c r="E172" s="127"/>
      <c r="F172" s="25"/>
      <c r="G172" s="6"/>
      <c r="H172" s="23"/>
      <c r="I172" s="127"/>
      <c r="J172" s="25"/>
      <c r="K172" s="6"/>
      <c r="L172" s="23"/>
      <c r="M172" s="127"/>
      <c r="N172" s="25"/>
      <c r="O172" s="6"/>
      <c r="P172" s="15"/>
      <c r="Q172" s="10"/>
      <c r="R172" s="139"/>
      <c r="S172" s="139"/>
      <c r="T172" s="245"/>
      <c r="U172" s="246"/>
      <c r="W172" s="174">
        <f t="shared" si="48"/>
        <v>0</v>
      </c>
      <c r="X172" s="175">
        <f t="shared" si="48"/>
        <v>0</v>
      </c>
      <c r="Y172" s="69">
        <f t="shared" si="49"/>
        <v>0</v>
      </c>
    </row>
    <row r="173" spans="2:25" ht="15" customHeight="1" x14ac:dyDescent="0.2">
      <c r="B173" s="63" t="s">
        <v>37</v>
      </c>
      <c r="C173" s="18"/>
      <c r="D173" s="94"/>
      <c r="E173" s="127"/>
      <c r="F173" s="25"/>
      <c r="G173" s="6"/>
      <c r="H173" s="23"/>
      <c r="I173" s="127"/>
      <c r="J173" s="25"/>
      <c r="K173" s="6"/>
      <c r="L173" s="23"/>
      <c r="M173" s="127"/>
      <c r="N173" s="25"/>
      <c r="O173" s="6"/>
      <c r="P173" s="15"/>
      <c r="Q173" s="10"/>
      <c r="R173" s="139"/>
      <c r="S173" s="139"/>
      <c r="T173" s="247"/>
      <c r="U173" s="248"/>
      <c r="W173" s="178">
        <f t="shared" si="48"/>
        <v>0</v>
      </c>
      <c r="X173" s="179">
        <f t="shared" si="48"/>
        <v>0</v>
      </c>
      <c r="Y173" s="71">
        <f t="shared" si="49"/>
        <v>0</v>
      </c>
    </row>
    <row r="174" spans="2:25" ht="15" customHeight="1" x14ac:dyDescent="0.2">
      <c r="B174" s="64" t="s">
        <v>38</v>
      </c>
      <c r="C174" s="11"/>
      <c r="D174" s="87"/>
      <c r="E174" s="128"/>
      <c r="F174" s="90"/>
      <c r="G174" s="116"/>
      <c r="H174" s="32"/>
      <c r="I174" s="128"/>
      <c r="J174" s="90"/>
      <c r="K174" s="116"/>
      <c r="L174" s="32"/>
      <c r="M174" s="128"/>
      <c r="N174" s="90"/>
      <c r="O174" s="116"/>
      <c r="P174" s="31"/>
      <c r="Q174" s="10"/>
      <c r="R174" s="139"/>
      <c r="S174" s="139"/>
      <c r="T174" s="245"/>
      <c r="U174" s="246"/>
      <c r="W174" s="174">
        <f t="shared" si="48"/>
        <v>0</v>
      </c>
      <c r="X174" s="175">
        <f t="shared" si="48"/>
        <v>0</v>
      </c>
      <c r="Y174" s="69">
        <f t="shared" si="49"/>
        <v>0</v>
      </c>
    </row>
    <row r="175" spans="2:25" ht="15" customHeight="1" x14ac:dyDescent="0.2">
      <c r="B175" s="63" t="s">
        <v>39</v>
      </c>
      <c r="C175" s="11"/>
      <c r="D175" s="87"/>
      <c r="E175" s="127"/>
      <c r="F175" s="25"/>
      <c r="G175" s="6"/>
      <c r="H175" s="23"/>
      <c r="I175" s="127"/>
      <c r="J175" s="25"/>
      <c r="K175" s="6"/>
      <c r="L175" s="23"/>
      <c r="M175" s="127"/>
      <c r="N175" s="25"/>
      <c r="O175" s="6"/>
      <c r="P175" s="15"/>
      <c r="Q175" s="10"/>
      <c r="R175" s="139"/>
      <c r="S175" s="139"/>
      <c r="T175" s="245"/>
      <c r="U175" s="246"/>
      <c r="W175" s="174">
        <f t="shared" si="48"/>
        <v>0</v>
      </c>
      <c r="X175" s="175">
        <f t="shared" si="48"/>
        <v>0</v>
      </c>
      <c r="Y175" s="69">
        <f t="shared" si="49"/>
        <v>0</v>
      </c>
    </row>
    <row r="176" spans="2:25" ht="15" customHeight="1" thickBot="1" x14ac:dyDescent="0.25">
      <c r="B176" s="63" t="s">
        <v>40</v>
      </c>
      <c r="C176" s="20"/>
      <c r="D176" s="97"/>
      <c r="E176" s="164"/>
      <c r="F176" s="29"/>
      <c r="G176" s="118"/>
      <c r="H176" s="98"/>
      <c r="I176" s="164"/>
      <c r="J176" s="29"/>
      <c r="K176" s="118"/>
      <c r="L176" s="98"/>
      <c r="M176" s="164"/>
      <c r="N176" s="29"/>
      <c r="O176" s="118"/>
      <c r="P176" s="28"/>
      <c r="Q176" s="10"/>
      <c r="R176" s="139"/>
      <c r="S176" s="139"/>
      <c r="T176" s="245"/>
      <c r="U176" s="246"/>
      <c r="W176" s="199">
        <f t="shared" si="48"/>
        <v>0</v>
      </c>
      <c r="X176" s="200">
        <f t="shared" si="48"/>
        <v>0</v>
      </c>
      <c r="Y176" s="72">
        <f t="shared" si="49"/>
        <v>0</v>
      </c>
    </row>
    <row r="177" spans="2:16149" ht="15" customHeight="1" thickBot="1" x14ac:dyDescent="0.25">
      <c r="B177" s="66" t="s">
        <v>29</v>
      </c>
      <c r="C177" s="58">
        <f t="shared" ref="C177:P177" si="50">SUM(C165:C176)</f>
        <v>0</v>
      </c>
      <c r="D177" s="82">
        <f t="shared" si="50"/>
        <v>0</v>
      </c>
      <c r="E177" s="58">
        <f t="shared" si="50"/>
        <v>0</v>
      </c>
      <c r="F177" s="82">
        <f t="shared" si="50"/>
        <v>0</v>
      </c>
      <c r="G177" s="58">
        <f t="shared" si="50"/>
        <v>0</v>
      </c>
      <c r="H177" s="126">
        <f t="shared" si="50"/>
        <v>0</v>
      </c>
      <c r="I177" s="58">
        <f t="shared" si="50"/>
        <v>0</v>
      </c>
      <c r="J177" s="82">
        <f t="shared" si="50"/>
        <v>0</v>
      </c>
      <c r="K177" s="58">
        <f t="shared" si="50"/>
        <v>0</v>
      </c>
      <c r="L177" s="82">
        <f t="shared" si="50"/>
        <v>0</v>
      </c>
      <c r="M177" s="58">
        <f t="shared" si="50"/>
        <v>0</v>
      </c>
      <c r="N177" s="82">
        <f t="shared" si="50"/>
        <v>0</v>
      </c>
      <c r="O177" s="58">
        <f t="shared" si="50"/>
        <v>0</v>
      </c>
      <c r="P177" s="82">
        <f t="shared" si="50"/>
        <v>0</v>
      </c>
      <c r="R177" s="138"/>
      <c r="S177" s="138"/>
      <c r="T177" s="125">
        <f>SUM(T165:T176)</f>
        <v>0</v>
      </c>
      <c r="U177" s="124">
        <f>SUM(U165:U176)</f>
        <v>0</v>
      </c>
      <c r="V177" s="721"/>
      <c r="W177" s="55">
        <f>I177+K177+M177+O177+G177+E177+C177+Q177</f>
        <v>0</v>
      </c>
      <c r="X177" s="56">
        <f>J177+L177+N177+P177+H177+F177+D177</f>
        <v>0</v>
      </c>
      <c r="Y177" s="57">
        <f t="shared" si="49"/>
        <v>0</v>
      </c>
    </row>
    <row r="178" spans="2:16149" ht="15" hidden="1" customHeight="1" x14ac:dyDescent="0.2">
      <c r="B178" s="442" t="s">
        <v>30</v>
      </c>
      <c r="C178" s="447">
        <f>C165</f>
        <v>0</v>
      </c>
      <c r="D178" s="467">
        <f t="shared" ref="D178:P178" si="51">D165</f>
        <v>0</v>
      </c>
      <c r="E178" s="447">
        <f t="shared" si="51"/>
        <v>0</v>
      </c>
      <c r="F178" s="467">
        <f t="shared" si="51"/>
        <v>0</v>
      </c>
      <c r="G178" s="447">
        <f t="shared" si="51"/>
        <v>0</v>
      </c>
      <c r="H178" s="467">
        <f t="shared" si="51"/>
        <v>0</v>
      </c>
      <c r="I178" s="447">
        <f t="shared" si="51"/>
        <v>0</v>
      </c>
      <c r="J178" s="467">
        <f t="shared" si="51"/>
        <v>0</v>
      </c>
      <c r="K178" s="447">
        <f t="shared" si="51"/>
        <v>0</v>
      </c>
      <c r="L178" s="467">
        <f t="shared" si="51"/>
        <v>0</v>
      </c>
      <c r="M178" s="447">
        <f t="shared" si="51"/>
        <v>0</v>
      </c>
      <c r="N178" s="467">
        <f t="shared" si="51"/>
        <v>0</v>
      </c>
      <c r="O178" s="447">
        <f t="shared" si="51"/>
        <v>0</v>
      </c>
      <c r="P178" s="467">
        <f t="shared" si="51"/>
        <v>0</v>
      </c>
      <c r="Q178" s="275"/>
      <c r="R178" s="482"/>
      <c r="S178" s="482"/>
      <c r="T178" s="483">
        <f>T165</f>
        <v>0</v>
      </c>
      <c r="U178" s="476">
        <f>U165</f>
        <v>0</v>
      </c>
      <c r="V178" s="14"/>
      <c r="W178" s="447">
        <f>W165</f>
        <v>0</v>
      </c>
      <c r="X178" s="449">
        <f>X165</f>
        <v>0</v>
      </c>
      <c r="Y178" s="456">
        <f>Y165</f>
        <v>0</v>
      </c>
    </row>
    <row r="179" spans="2:16149" hidden="1" x14ac:dyDescent="0.2">
      <c r="B179" s="443" t="s">
        <v>31</v>
      </c>
      <c r="C179" s="461">
        <f>C166+C178</f>
        <v>0</v>
      </c>
      <c r="D179" s="468">
        <f t="shared" ref="D179:P189" si="52">D166+D178</f>
        <v>0</v>
      </c>
      <c r="E179" s="461">
        <f t="shared" si="52"/>
        <v>0</v>
      </c>
      <c r="F179" s="468">
        <f t="shared" si="52"/>
        <v>0</v>
      </c>
      <c r="G179" s="461">
        <f t="shared" si="52"/>
        <v>0</v>
      </c>
      <c r="H179" s="468">
        <f t="shared" si="52"/>
        <v>0</v>
      </c>
      <c r="I179" s="461">
        <f t="shared" si="52"/>
        <v>0</v>
      </c>
      <c r="J179" s="468">
        <f t="shared" si="52"/>
        <v>0</v>
      </c>
      <c r="K179" s="461">
        <f t="shared" si="52"/>
        <v>0</v>
      </c>
      <c r="L179" s="468">
        <f t="shared" si="52"/>
        <v>0</v>
      </c>
      <c r="M179" s="461">
        <f t="shared" si="52"/>
        <v>0</v>
      </c>
      <c r="N179" s="468">
        <f t="shared" si="52"/>
        <v>0</v>
      </c>
      <c r="O179" s="461">
        <f t="shared" si="52"/>
        <v>0</v>
      </c>
      <c r="P179" s="468">
        <f t="shared" si="52"/>
        <v>0</v>
      </c>
      <c r="Q179" s="275"/>
      <c r="R179" s="482"/>
      <c r="S179" s="482"/>
      <c r="T179" s="484">
        <f t="shared" ref="T179:U189" si="53">T166+T178</f>
        <v>0</v>
      </c>
      <c r="U179" s="477">
        <f t="shared" si="53"/>
        <v>0</v>
      </c>
      <c r="V179" s="14"/>
      <c r="W179" s="461">
        <f t="shared" ref="W179:Y189" si="54">W166+W178</f>
        <v>0</v>
      </c>
      <c r="X179" s="450">
        <f t="shared" si="54"/>
        <v>0</v>
      </c>
      <c r="Y179" s="457">
        <f t="shared" si="54"/>
        <v>0</v>
      </c>
    </row>
    <row r="180" spans="2:16149" s="10" customFormat="1" hidden="1" x14ac:dyDescent="0.2">
      <c r="B180" s="443" t="s">
        <v>58</v>
      </c>
      <c r="C180" s="462">
        <f t="shared" ref="C180:C189" si="55">C167+C179</f>
        <v>0</v>
      </c>
      <c r="D180" s="469">
        <f t="shared" si="52"/>
        <v>0</v>
      </c>
      <c r="E180" s="462">
        <f t="shared" si="52"/>
        <v>0</v>
      </c>
      <c r="F180" s="469">
        <f t="shared" si="52"/>
        <v>0</v>
      </c>
      <c r="G180" s="462">
        <f t="shared" si="52"/>
        <v>0</v>
      </c>
      <c r="H180" s="469">
        <f t="shared" si="52"/>
        <v>0</v>
      </c>
      <c r="I180" s="462">
        <f t="shared" si="52"/>
        <v>0</v>
      </c>
      <c r="J180" s="469">
        <f t="shared" si="52"/>
        <v>0</v>
      </c>
      <c r="K180" s="462">
        <f t="shared" si="52"/>
        <v>0</v>
      </c>
      <c r="L180" s="469">
        <f t="shared" si="52"/>
        <v>0</v>
      </c>
      <c r="M180" s="462">
        <f t="shared" si="52"/>
        <v>0</v>
      </c>
      <c r="N180" s="469">
        <f t="shared" si="52"/>
        <v>0</v>
      </c>
      <c r="O180" s="462">
        <f t="shared" si="52"/>
        <v>0</v>
      </c>
      <c r="P180" s="469">
        <f t="shared" si="52"/>
        <v>0</v>
      </c>
      <c r="Q180" s="275"/>
      <c r="R180" s="482"/>
      <c r="S180" s="482"/>
      <c r="T180" s="485">
        <f t="shared" si="53"/>
        <v>0</v>
      </c>
      <c r="U180" s="478">
        <f t="shared" si="53"/>
        <v>0</v>
      </c>
      <c r="V180" s="14"/>
      <c r="W180" s="462">
        <f t="shared" si="54"/>
        <v>0</v>
      </c>
      <c r="X180" s="452">
        <f t="shared" si="54"/>
        <v>0</v>
      </c>
      <c r="Y180" s="458">
        <f t="shared" si="54"/>
        <v>0</v>
      </c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  <c r="IW180" s="1"/>
      <c r="IX180" s="1"/>
      <c r="IY180" s="1"/>
      <c r="IZ180" s="1"/>
      <c r="JA180" s="1"/>
      <c r="JB180" s="1"/>
      <c r="JC180" s="1"/>
      <c r="JD180" s="1"/>
      <c r="JE180" s="1"/>
      <c r="JF180" s="1"/>
      <c r="JG180" s="1"/>
      <c r="JH180" s="1"/>
      <c r="JI180" s="1"/>
      <c r="JJ180" s="1"/>
      <c r="JK180" s="1"/>
      <c r="JL180" s="1"/>
      <c r="JM180" s="1"/>
      <c r="JN180" s="1"/>
      <c r="JO180" s="1"/>
      <c r="JP180" s="1"/>
      <c r="JQ180" s="1"/>
      <c r="JR180" s="1"/>
      <c r="JS180" s="1"/>
      <c r="JT180" s="1"/>
      <c r="JU180" s="1"/>
      <c r="JV180" s="1"/>
      <c r="JW180" s="1"/>
      <c r="JX180" s="1"/>
      <c r="JY180" s="1"/>
      <c r="JZ180" s="1"/>
      <c r="KA180" s="1"/>
      <c r="KB180" s="1"/>
      <c r="KC180" s="1"/>
      <c r="KD180" s="1"/>
      <c r="KE180" s="1"/>
      <c r="KF180" s="1"/>
      <c r="KG180" s="1"/>
      <c r="KH180" s="1"/>
      <c r="KI180" s="1"/>
      <c r="KJ180" s="1"/>
      <c r="KK180" s="1"/>
      <c r="KL180" s="1"/>
      <c r="KM180" s="1"/>
      <c r="KN180" s="1"/>
      <c r="KO180" s="1"/>
      <c r="KP180" s="1"/>
      <c r="KQ180" s="1"/>
      <c r="KR180" s="1"/>
      <c r="KS180" s="1"/>
      <c r="KT180" s="1"/>
      <c r="KU180" s="1"/>
      <c r="KV180" s="1"/>
      <c r="KW180" s="1"/>
      <c r="KX180" s="1"/>
      <c r="KY180" s="1"/>
      <c r="KZ180" s="1"/>
      <c r="LA180" s="1"/>
      <c r="LB180" s="1"/>
      <c r="LC180" s="1"/>
      <c r="LD180" s="1"/>
      <c r="LE180" s="1"/>
      <c r="LF180" s="1"/>
      <c r="LG180" s="1"/>
      <c r="LH180" s="1"/>
      <c r="LI180" s="1"/>
      <c r="LJ180" s="1"/>
      <c r="LK180" s="1"/>
      <c r="LL180" s="1"/>
      <c r="LM180" s="1"/>
      <c r="LN180" s="1"/>
      <c r="LO180" s="1"/>
      <c r="LP180" s="1"/>
      <c r="LQ180" s="1"/>
      <c r="LR180" s="1"/>
      <c r="LS180" s="1"/>
      <c r="LT180" s="1"/>
      <c r="LU180" s="1"/>
      <c r="LV180" s="1"/>
      <c r="LW180" s="1"/>
      <c r="LX180" s="1"/>
      <c r="LY180" s="1"/>
      <c r="LZ180" s="1"/>
      <c r="MA180" s="1"/>
      <c r="MB180" s="1"/>
      <c r="MC180" s="1"/>
      <c r="MD180" s="1"/>
      <c r="ME180" s="1"/>
      <c r="MF180" s="1"/>
      <c r="MG180" s="1"/>
      <c r="MH180" s="1"/>
      <c r="MI180" s="1"/>
      <c r="MJ180" s="1"/>
      <c r="MK180" s="1"/>
      <c r="ML180" s="1"/>
      <c r="MM180" s="1"/>
      <c r="MN180" s="1"/>
      <c r="MO180" s="1"/>
      <c r="MP180" s="1"/>
      <c r="MQ180" s="1"/>
      <c r="MR180" s="1"/>
      <c r="MS180" s="1"/>
      <c r="MT180" s="1"/>
      <c r="MU180" s="1"/>
      <c r="MV180" s="1"/>
      <c r="MW180" s="1"/>
      <c r="MX180" s="1"/>
      <c r="MY180" s="1"/>
      <c r="MZ180" s="1"/>
      <c r="NA180" s="1"/>
      <c r="NB180" s="1"/>
      <c r="NC180" s="1"/>
      <c r="ND180" s="1"/>
      <c r="NE180" s="1"/>
      <c r="NF180" s="1"/>
      <c r="NG180" s="1"/>
      <c r="NH180" s="1"/>
      <c r="NI180" s="1"/>
      <c r="NJ180" s="1"/>
      <c r="NK180" s="1"/>
      <c r="NL180" s="1"/>
      <c r="NM180" s="1"/>
      <c r="NN180" s="1"/>
      <c r="NO180" s="1"/>
      <c r="NP180" s="1"/>
      <c r="NQ180" s="1"/>
      <c r="NR180" s="1"/>
      <c r="NS180" s="1"/>
      <c r="NT180" s="1"/>
      <c r="NU180" s="1"/>
      <c r="NV180" s="1"/>
      <c r="NW180" s="1"/>
      <c r="NX180" s="1"/>
      <c r="NY180" s="1"/>
      <c r="NZ180" s="1"/>
      <c r="OA180" s="1"/>
      <c r="OB180" s="1"/>
      <c r="OC180" s="1"/>
      <c r="OD180" s="1"/>
      <c r="OE180" s="1"/>
      <c r="OF180" s="1"/>
      <c r="OG180" s="1"/>
      <c r="OH180" s="1"/>
      <c r="OI180" s="1"/>
      <c r="OJ180" s="1"/>
      <c r="OK180" s="1"/>
      <c r="OL180" s="1"/>
      <c r="OM180" s="1"/>
      <c r="ON180" s="1"/>
      <c r="OO180" s="1"/>
      <c r="OP180" s="1"/>
      <c r="OQ180" s="1"/>
      <c r="OR180" s="1"/>
      <c r="OS180" s="1"/>
      <c r="OT180" s="1"/>
      <c r="OU180" s="1"/>
      <c r="OV180" s="1"/>
      <c r="OW180" s="1"/>
      <c r="OX180" s="1"/>
      <c r="OY180" s="1"/>
      <c r="OZ180" s="1"/>
      <c r="PA180" s="1"/>
      <c r="PB180" s="1"/>
      <c r="PC180" s="1"/>
      <c r="PD180" s="1"/>
      <c r="PE180" s="1"/>
      <c r="PF180" s="1"/>
      <c r="PG180" s="1"/>
      <c r="PH180" s="1"/>
      <c r="PI180" s="1"/>
      <c r="PJ180" s="1"/>
      <c r="PK180" s="1"/>
      <c r="PL180" s="1"/>
      <c r="PM180" s="1"/>
      <c r="PN180" s="1"/>
      <c r="PO180" s="1"/>
      <c r="PP180" s="1"/>
      <c r="PQ180" s="1"/>
      <c r="PR180" s="1"/>
      <c r="PS180" s="1"/>
      <c r="PT180" s="1"/>
      <c r="PU180" s="1"/>
      <c r="PV180" s="1"/>
      <c r="PW180" s="1"/>
      <c r="PX180" s="1"/>
      <c r="PY180" s="1"/>
      <c r="PZ180" s="1"/>
      <c r="QA180" s="1"/>
      <c r="QB180" s="1"/>
      <c r="QC180" s="1"/>
      <c r="QD180" s="1"/>
      <c r="QE180" s="1"/>
      <c r="QF180" s="1"/>
      <c r="QG180" s="1"/>
      <c r="QH180" s="1"/>
      <c r="QI180" s="1"/>
      <c r="QJ180" s="1"/>
      <c r="QK180" s="1"/>
      <c r="QL180" s="1"/>
      <c r="QM180" s="1"/>
      <c r="QN180" s="1"/>
      <c r="QO180" s="1"/>
      <c r="QP180" s="1"/>
      <c r="QQ180" s="1"/>
      <c r="QR180" s="1"/>
      <c r="QS180" s="1"/>
      <c r="QT180" s="1"/>
      <c r="QU180" s="1"/>
      <c r="QV180" s="1"/>
      <c r="QW180" s="1"/>
      <c r="QX180" s="1"/>
      <c r="QY180" s="1"/>
      <c r="QZ180" s="1"/>
      <c r="RA180" s="1"/>
      <c r="RB180" s="1"/>
      <c r="RC180" s="1"/>
      <c r="RD180" s="1"/>
      <c r="RE180" s="1"/>
      <c r="RF180" s="1"/>
      <c r="RG180" s="1"/>
      <c r="RH180" s="1"/>
      <c r="RI180" s="1"/>
      <c r="RJ180" s="1"/>
      <c r="RK180" s="1"/>
      <c r="RL180" s="1"/>
      <c r="RM180" s="1"/>
      <c r="RN180" s="1"/>
      <c r="RO180" s="1"/>
      <c r="RP180" s="1"/>
      <c r="RQ180" s="1"/>
      <c r="RR180" s="1"/>
      <c r="RS180" s="1"/>
      <c r="RT180" s="1"/>
      <c r="RU180" s="1"/>
      <c r="RV180" s="1"/>
      <c r="RW180" s="1"/>
      <c r="RX180" s="1"/>
      <c r="RY180" s="1"/>
      <c r="RZ180" s="1"/>
      <c r="SA180" s="1"/>
      <c r="SB180" s="1"/>
      <c r="SC180" s="1"/>
      <c r="SD180" s="1"/>
      <c r="SE180" s="1"/>
      <c r="SF180" s="1"/>
      <c r="SG180" s="1"/>
      <c r="SH180" s="1"/>
      <c r="SI180" s="1"/>
      <c r="SJ180" s="1"/>
      <c r="SK180" s="1"/>
      <c r="SL180" s="1"/>
      <c r="SM180" s="1"/>
      <c r="SN180" s="1"/>
      <c r="SO180" s="1"/>
      <c r="SP180" s="1"/>
      <c r="SQ180" s="1"/>
      <c r="SR180" s="1"/>
      <c r="SS180" s="1"/>
      <c r="ST180" s="1"/>
      <c r="SU180" s="1"/>
      <c r="SV180" s="1"/>
      <c r="SW180" s="1"/>
      <c r="SX180" s="1"/>
      <c r="SY180" s="1"/>
      <c r="SZ180" s="1"/>
      <c r="TA180" s="1"/>
      <c r="TB180" s="1"/>
      <c r="TC180" s="1"/>
      <c r="TD180" s="1"/>
      <c r="TE180" s="1"/>
      <c r="TF180" s="1"/>
      <c r="TG180" s="1"/>
      <c r="TH180" s="1"/>
      <c r="TI180" s="1"/>
      <c r="TJ180" s="1"/>
      <c r="TK180" s="1"/>
      <c r="TL180" s="1"/>
      <c r="TM180" s="1"/>
      <c r="TN180" s="1"/>
      <c r="TO180" s="1"/>
      <c r="TP180" s="1"/>
      <c r="TQ180" s="1"/>
      <c r="TR180" s="1"/>
      <c r="TS180" s="1"/>
      <c r="TT180" s="1"/>
      <c r="TU180" s="1"/>
      <c r="TV180" s="1"/>
      <c r="TW180" s="1"/>
      <c r="TX180" s="1"/>
      <c r="TY180" s="1"/>
      <c r="TZ180" s="1"/>
      <c r="UA180" s="1"/>
      <c r="UB180" s="1"/>
      <c r="UC180" s="1"/>
      <c r="UD180" s="1"/>
      <c r="UE180" s="1"/>
      <c r="UF180" s="1"/>
      <c r="UG180" s="1"/>
      <c r="UH180" s="1"/>
      <c r="UI180" s="1"/>
      <c r="UJ180" s="1"/>
      <c r="UK180" s="1"/>
      <c r="UL180" s="1"/>
      <c r="UM180" s="1"/>
      <c r="UN180" s="1"/>
      <c r="UO180" s="1"/>
      <c r="UP180" s="1"/>
      <c r="UQ180" s="1"/>
      <c r="UR180" s="1"/>
      <c r="US180" s="1"/>
      <c r="UT180" s="1"/>
      <c r="UU180" s="1"/>
      <c r="UV180" s="1"/>
      <c r="UW180" s="1"/>
      <c r="UX180" s="1"/>
      <c r="UY180" s="1"/>
      <c r="UZ180" s="1"/>
      <c r="VA180" s="1"/>
      <c r="VB180" s="1"/>
      <c r="VC180" s="1"/>
      <c r="VD180" s="1"/>
      <c r="VE180" s="1"/>
      <c r="VF180" s="1"/>
      <c r="VG180" s="1"/>
      <c r="VH180" s="1"/>
      <c r="VI180" s="1"/>
      <c r="VJ180" s="1"/>
      <c r="VK180" s="1"/>
      <c r="VL180" s="1"/>
      <c r="VM180" s="1"/>
      <c r="VN180" s="1"/>
      <c r="VO180" s="1"/>
      <c r="VP180" s="1"/>
      <c r="VQ180" s="1"/>
      <c r="VR180" s="1"/>
      <c r="VS180" s="1"/>
      <c r="VT180" s="1"/>
      <c r="VU180" s="1"/>
      <c r="VV180" s="1"/>
      <c r="VW180" s="1"/>
      <c r="VX180" s="1"/>
      <c r="VY180" s="1"/>
      <c r="VZ180" s="1"/>
      <c r="WA180" s="1"/>
      <c r="WB180" s="1"/>
      <c r="WC180" s="1"/>
      <c r="WD180" s="1"/>
      <c r="WE180" s="1"/>
      <c r="WF180" s="1"/>
      <c r="WG180" s="1"/>
      <c r="WH180" s="1"/>
      <c r="WI180" s="1"/>
      <c r="WJ180" s="1"/>
      <c r="WK180" s="1"/>
      <c r="WL180" s="1"/>
      <c r="WM180" s="1"/>
      <c r="WN180" s="1"/>
      <c r="WO180" s="1"/>
      <c r="WP180" s="1"/>
      <c r="WQ180" s="1"/>
      <c r="WR180" s="1"/>
      <c r="WS180" s="1"/>
      <c r="WT180" s="1"/>
      <c r="WU180" s="1"/>
      <c r="WV180" s="1"/>
      <c r="WW180" s="1"/>
      <c r="WX180" s="1"/>
      <c r="WY180" s="1"/>
      <c r="WZ180" s="1"/>
      <c r="XA180" s="1"/>
      <c r="XB180" s="1"/>
      <c r="XC180" s="1"/>
      <c r="XD180" s="1"/>
      <c r="XE180" s="1"/>
      <c r="XF180" s="1"/>
      <c r="XG180" s="1"/>
      <c r="XH180" s="1"/>
      <c r="XI180" s="1"/>
      <c r="XJ180" s="1"/>
      <c r="XK180" s="1"/>
      <c r="XL180" s="1"/>
      <c r="XM180" s="1"/>
      <c r="XN180" s="1"/>
      <c r="XO180" s="1"/>
      <c r="XP180" s="1"/>
      <c r="XQ180" s="1"/>
      <c r="XR180" s="1"/>
      <c r="XS180" s="1"/>
      <c r="XT180" s="1"/>
      <c r="XU180" s="1"/>
      <c r="XV180" s="1"/>
      <c r="XW180" s="1"/>
      <c r="XX180" s="1"/>
      <c r="XY180" s="1"/>
      <c r="XZ180" s="1"/>
      <c r="YA180" s="1"/>
      <c r="YB180" s="1"/>
      <c r="YC180" s="1"/>
      <c r="YD180" s="1"/>
      <c r="YE180" s="1"/>
      <c r="YF180" s="1"/>
      <c r="YG180" s="1"/>
      <c r="YH180" s="1"/>
      <c r="YI180" s="1"/>
      <c r="YJ180" s="1"/>
      <c r="YK180" s="1"/>
      <c r="YL180" s="1"/>
      <c r="YM180" s="1"/>
      <c r="YN180" s="1"/>
      <c r="YO180" s="1"/>
      <c r="YP180" s="1"/>
      <c r="YQ180" s="1"/>
      <c r="YR180" s="1"/>
      <c r="YS180" s="1"/>
      <c r="YT180" s="1"/>
      <c r="YU180" s="1"/>
      <c r="YV180" s="1"/>
      <c r="YW180" s="1"/>
      <c r="YX180" s="1"/>
      <c r="YY180" s="1"/>
      <c r="YZ180" s="1"/>
      <c r="ZA180" s="1"/>
      <c r="ZB180" s="1"/>
      <c r="ZC180" s="1"/>
      <c r="ZD180" s="1"/>
      <c r="ZE180" s="1"/>
      <c r="ZF180" s="1"/>
      <c r="ZG180" s="1"/>
      <c r="ZH180" s="1"/>
      <c r="ZI180" s="1"/>
      <c r="ZJ180" s="1"/>
      <c r="ZK180" s="1"/>
      <c r="ZL180" s="1"/>
      <c r="ZM180" s="1"/>
      <c r="ZN180" s="1"/>
      <c r="ZO180" s="1"/>
      <c r="ZP180" s="1"/>
      <c r="ZQ180" s="1"/>
      <c r="ZR180" s="1"/>
      <c r="ZS180" s="1"/>
      <c r="ZT180" s="1"/>
      <c r="ZU180" s="1"/>
      <c r="ZV180" s="1"/>
      <c r="ZW180" s="1"/>
      <c r="ZX180" s="1"/>
      <c r="ZY180" s="1"/>
      <c r="ZZ180" s="1"/>
      <c r="AAA180" s="1"/>
      <c r="AAB180" s="1"/>
      <c r="AAC180" s="1"/>
      <c r="AAD180" s="1"/>
      <c r="AAE180" s="1"/>
      <c r="AAF180" s="1"/>
      <c r="AAG180" s="1"/>
      <c r="AAH180" s="1"/>
      <c r="AAI180" s="1"/>
      <c r="AAJ180" s="1"/>
      <c r="AAK180" s="1"/>
      <c r="AAL180" s="1"/>
      <c r="AAM180" s="1"/>
      <c r="AAN180" s="1"/>
      <c r="AAO180" s="1"/>
      <c r="AAP180" s="1"/>
      <c r="AAQ180" s="1"/>
      <c r="AAR180" s="1"/>
      <c r="AAS180" s="1"/>
      <c r="AAT180" s="1"/>
      <c r="AAU180" s="1"/>
      <c r="AAV180" s="1"/>
      <c r="AAW180" s="1"/>
      <c r="AAX180" s="1"/>
      <c r="AAY180" s="1"/>
      <c r="AAZ180" s="1"/>
      <c r="ABA180" s="1"/>
      <c r="ABB180" s="1"/>
      <c r="ABC180" s="1"/>
      <c r="ABD180" s="1"/>
      <c r="ABE180" s="1"/>
      <c r="ABF180" s="1"/>
      <c r="ABG180" s="1"/>
      <c r="ABH180" s="1"/>
      <c r="ABI180" s="1"/>
      <c r="ABJ180" s="1"/>
      <c r="ABK180" s="1"/>
      <c r="ABL180" s="1"/>
      <c r="ABM180" s="1"/>
      <c r="ABN180" s="1"/>
      <c r="ABO180" s="1"/>
      <c r="ABP180" s="1"/>
      <c r="ABQ180" s="1"/>
      <c r="ABR180" s="1"/>
      <c r="ABS180" s="1"/>
      <c r="ABT180" s="1"/>
      <c r="ABU180" s="1"/>
      <c r="ABV180" s="1"/>
      <c r="ABW180" s="1"/>
      <c r="ABX180" s="1"/>
      <c r="ABY180" s="1"/>
      <c r="ABZ180" s="1"/>
      <c r="ACA180" s="1"/>
      <c r="ACB180" s="1"/>
      <c r="ACC180" s="1"/>
      <c r="ACD180" s="1"/>
      <c r="ACE180" s="1"/>
      <c r="ACF180" s="1"/>
      <c r="ACG180" s="1"/>
      <c r="ACH180" s="1"/>
      <c r="ACI180" s="1"/>
      <c r="ACJ180" s="1"/>
      <c r="ACK180" s="1"/>
      <c r="ACL180" s="1"/>
      <c r="ACM180" s="1"/>
      <c r="ACN180" s="1"/>
      <c r="ACO180" s="1"/>
      <c r="ACP180" s="1"/>
      <c r="ACQ180" s="1"/>
      <c r="ACR180" s="1"/>
      <c r="ACS180" s="1"/>
      <c r="ACT180" s="1"/>
      <c r="ACU180" s="1"/>
      <c r="ACV180" s="1"/>
      <c r="ACW180" s="1"/>
      <c r="ACX180" s="1"/>
      <c r="ACY180" s="1"/>
      <c r="ACZ180" s="1"/>
      <c r="ADA180" s="1"/>
      <c r="ADB180" s="1"/>
      <c r="ADC180" s="1"/>
      <c r="ADD180" s="1"/>
      <c r="ADE180" s="1"/>
      <c r="ADF180" s="1"/>
      <c r="ADG180" s="1"/>
      <c r="ADH180" s="1"/>
      <c r="ADI180" s="1"/>
      <c r="ADJ180" s="1"/>
      <c r="ADK180" s="1"/>
      <c r="ADL180" s="1"/>
      <c r="ADM180" s="1"/>
      <c r="ADN180" s="1"/>
      <c r="ADO180" s="1"/>
      <c r="ADP180" s="1"/>
      <c r="ADQ180" s="1"/>
      <c r="ADR180" s="1"/>
      <c r="ADS180" s="1"/>
      <c r="ADT180" s="1"/>
      <c r="ADU180" s="1"/>
      <c r="ADV180" s="1"/>
      <c r="ADW180" s="1"/>
      <c r="ADX180" s="1"/>
      <c r="ADY180" s="1"/>
      <c r="ADZ180" s="1"/>
      <c r="AEA180" s="1"/>
      <c r="AEB180" s="1"/>
      <c r="AEC180" s="1"/>
      <c r="AED180" s="1"/>
      <c r="AEE180" s="1"/>
      <c r="AEF180" s="1"/>
      <c r="AEG180" s="1"/>
      <c r="AEH180" s="1"/>
      <c r="AEI180" s="1"/>
      <c r="AEJ180" s="1"/>
      <c r="AEK180" s="1"/>
      <c r="AEL180" s="1"/>
      <c r="AEM180" s="1"/>
      <c r="AEN180" s="1"/>
      <c r="AEO180" s="1"/>
      <c r="AEP180" s="1"/>
      <c r="AEQ180" s="1"/>
      <c r="AER180" s="1"/>
      <c r="AES180" s="1"/>
      <c r="AET180" s="1"/>
      <c r="AEU180" s="1"/>
      <c r="AEV180" s="1"/>
      <c r="AEW180" s="1"/>
      <c r="AEX180" s="1"/>
      <c r="AEY180" s="1"/>
      <c r="AEZ180" s="1"/>
      <c r="AFA180" s="1"/>
      <c r="AFB180" s="1"/>
      <c r="AFC180" s="1"/>
      <c r="AFD180" s="1"/>
      <c r="AFE180" s="1"/>
      <c r="AFF180" s="1"/>
      <c r="AFG180" s="1"/>
      <c r="AFH180" s="1"/>
      <c r="AFI180" s="1"/>
      <c r="AFJ180" s="1"/>
      <c r="AFK180" s="1"/>
      <c r="AFL180" s="1"/>
      <c r="AFM180" s="1"/>
      <c r="AFN180" s="1"/>
      <c r="AFO180" s="1"/>
      <c r="AFP180" s="1"/>
      <c r="AFQ180" s="1"/>
      <c r="AFR180" s="1"/>
      <c r="AFS180" s="1"/>
      <c r="AFT180" s="1"/>
      <c r="AFU180" s="1"/>
      <c r="AFV180" s="1"/>
      <c r="AFW180" s="1"/>
      <c r="AFX180" s="1"/>
      <c r="AFY180" s="1"/>
      <c r="AFZ180" s="1"/>
      <c r="AGA180" s="1"/>
      <c r="AGB180" s="1"/>
      <c r="AGC180" s="1"/>
      <c r="AGD180" s="1"/>
      <c r="AGE180" s="1"/>
      <c r="AGF180" s="1"/>
      <c r="AGG180" s="1"/>
      <c r="AGH180" s="1"/>
      <c r="AGI180" s="1"/>
      <c r="AGJ180" s="1"/>
      <c r="AGK180" s="1"/>
      <c r="AGL180" s="1"/>
      <c r="AGM180" s="1"/>
      <c r="AGN180" s="1"/>
      <c r="AGO180" s="1"/>
      <c r="AGP180" s="1"/>
      <c r="AGQ180" s="1"/>
      <c r="AGR180" s="1"/>
      <c r="AGS180" s="1"/>
      <c r="AGT180" s="1"/>
      <c r="AGU180" s="1"/>
      <c r="AGV180" s="1"/>
      <c r="AGW180" s="1"/>
      <c r="AGX180" s="1"/>
      <c r="AGY180" s="1"/>
      <c r="AGZ180" s="1"/>
      <c r="AHA180" s="1"/>
      <c r="AHB180" s="1"/>
      <c r="AHC180" s="1"/>
      <c r="AHD180" s="1"/>
      <c r="AHE180" s="1"/>
      <c r="AHF180" s="1"/>
      <c r="AHG180" s="1"/>
      <c r="AHH180" s="1"/>
      <c r="AHI180" s="1"/>
      <c r="AHJ180" s="1"/>
      <c r="AHK180" s="1"/>
      <c r="AHL180" s="1"/>
      <c r="AHM180" s="1"/>
      <c r="AHN180" s="1"/>
      <c r="AHO180" s="1"/>
      <c r="AHP180" s="1"/>
      <c r="AHQ180" s="1"/>
      <c r="AHR180" s="1"/>
      <c r="AHS180" s="1"/>
      <c r="AHT180" s="1"/>
      <c r="AHU180" s="1"/>
      <c r="AHV180" s="1"/>
      <c r="AHW180" s="1"/>
      <c r="AHX180" s="1"/>
      <c r="AHY180" s="1"/>
      <c r="AHZ180" s="1"/>
      <c r="AIA180" s="1"/>
      <c r="AIB180" s="1"/>
      <c r="AIC180" s="1"/>
      <c r="AID180" s="1"/>
      <c r="AIE180" s="1"/>
      <c r="AIF180" s="1"/>
      <c r="AIG180" s="1"/>
      <c r="AIH180" s="1"/>
      <c r="AII180" s="1"/>
      <c r="AIJ180" s="1"/>
      <c r="AIK180" s="1"/>
      <c r="AIL180" s="1"/>
      <c r="AIM180" s="1"/>
      <c r="AIN180" s="1"/>
      <c r="AIO180" s="1"/>
      <c r="AIP180" s="1"/>
      <c r="AIQ180" s="1"/>
      <c r="AIR180" s="1"/>
      <c r="AIS180" s="1"/>
      <c r="AIT180" s="1"/>
      <c r="AIU180" s="1"/>
      <c r="AIV180" s="1"/>
      <c r="AIW180" s="1"/>
      <c r="AIX180" s="1"/>
      <c r="AIY180" s="1"/>
      <c r="AIZ180" s="1"/>
      <c r="AJA180" s="1"/>
      <c r="AJB180" s="1"/>
      <c r="AJC180" s="1"/>
      <c r="AJD180" s="1"/>
      <c r="AJE180" s="1"/>
      <c r="AJF180" s="1"/>
      <c r="AJG180" s="1"/>
      <c r="AJH180" s="1"/>
      <c r="AJI180" s="1"/>
      <c r="AJJ180" s="1"/>
      <c r="AJK180" s="1"/>
      <c r="AJL180" s="1"/>
      <c r="AJM180" s="1"/>
      <c r="AJN180" s="1"/>
      <c r="AJO180" s="1"/>
      <c r="AJP180" s="1"/>
      <c r="AJQ180" s="1"/>
      <c r="AJR180" s="1"/>
      <c r="AJS180" s="1"/>
      <c r="AJT180" s="1"/>
      <c r="AJU180" s="1"/>
      <c r="AJV180" s="1"/>
      <c r="AJW180" s="1"/>
      <c r="AJX180" s="1"/>
      <c r="AJY180" s="1"/>
      <c r="AJZ180" s="1"/>
      <c r="AKA180" s="1"/>
      <c r="AKB180" s="1"/>
      <c r="AKC180" s="1"/>
      <c r="AKD180" s="1"/>
      <c r="AKE180" s="1"/>
      <c r="AKF180" s="1"/>
      <c r="AKG180" s="1"/>
      <c r="AKH180" s="1"/>
      <c r="AKI180" s="1"/>
      <c r="AKJ180" s="1"/>
      <c r="AKK180" s="1"/>
      <c r="AKL180" s="1"/>
      <c r="AKM180" s="1"/>
      <c r="AKN180" s="1"/>
      <c r="AKO180" s="1"/>
      <c r="AKP180" s="1"/>
      <c r="AKQ180" s="1"/>
      <c r="AKR180" s="1"/>
      <c r="AKS180" s="1"/>
      <c r="AKT180" s="1"/>
      <c r="AKU180" s="1"/>
      <c r="AKV180" s="1"/>
      <c r="AKW180" s="1"/>
      <c r="AKX180" s="1"/>
      <c r="AKY180" s="1"/>
      <c r="AKZ180" s="1"/>
      <c r="ALA180" s="1"/>
      <c r="ALB180" s="1"/>
      <c r="ALC180" s="1"/>
      <c r="ALD180" s="1"/>
      <c r="ALE180" s="1"/>
      <c r="ALF180" s="1"/>
      <c r="ALG180" s="1"/>
      <c r="ALH180" s="1"/>
      <c r="ALI180" s="1"/>
      <c r="ALJ180" s="1"/>
      <c r="ALK180" s="1"/>
      <c r="ALL180" s="1"/>
      <c r="ALM180" s="1"/>
      <c r="ALN180" s="1"/>
      <c r="ALO180" s="1"/>
      <c r="ALP180" s="1"/>
      <c r="ALQ180" s="1"/>
      <c r="ALR180" s="1"/>
      <c r="ALS180" s="1"/>
      <c r="ALT180" s="1"/>
      <c r="ALU180" s="1"/>
      <c r="ALV180" s="1"/>
      <c r="ALW180" s="1"/>
      <c r="ALX180" s="1"/>
      <c r="ALY180" s="1"/>
      <c r="ALZ180" s="1"/>
      <c r="AMA180" s="1"/>
      <c r="AMB180" s="1"/>
      <c r="AMC180" s="1"/>
      <c r="AMD180" s="1"/>
      <c r="AME180" s="1"/>
      <c r="AMF180" s="1"/>
      <c r="AMG180" s="1"/>
      <c r="AMH180" s="1"/>
      <c r="AMI180" s="1"/>
      <c r="AMJ180" s="1"/>
      <c r="AMK180" s="1"/>
      <c r="AML180" s="1"/>
      <c r="AMM180" s="1"/>
      <c r="AMN180" s="1"/>
      <c r="AMO180" s="1"/>
      <c r="AMP180" s="1"/>
      <c r="AMQ180" s="1"/>
      <c r="AMR180" s="1"/>
      <c r="AMS180" s="1"/>
      <c r="AMT180" s="1"/>
      <c r="AMU180" s="1"/>
      <c r="AMV180" s="1"/>
      <c r="AMW180" s="1"/>
      <c r="AMX180" s="1"/>
      <c r="AMY180" s="1"/>
      <c r="AMZ180" s="1"/>
      <c r="ANA180" s="1"/>
      <c r="ANB180" s="1"/>
      <c r="ANC180" s="1"/>
      <c r="AND180" s="1"/>
      <c r="ANE180" s="1"/>
      <c r="ANF180" s="1"/>
      <c r="ANG180" s="1"/>
      <c r="ANH180" s="1"/>
      <c r="ANI180" s="1"/>
      <c r="ANJ180" s="1"/>
      <c r="ANK180" s="1"/>
      <c r="ANL180" s="1"/>
      <c r="ANM180" s="1"/>
      <c r="ANN180" s="1"/>
      <c r="ANO180" s="1"/>
      <c r="ANP180" s="1"/>
      <c r="ANQ180" s="1"/>
      <c r="ANR180" s="1"/>
      <c r="ANS180" s="1"/>
      <c r="ANT180" s="1"/>
      <c r="ANU180" s="1"/>
      <c r="ANV180" s="1"/>
      <c r="ANW180" s="1"/>
      <c r="ANX180" s="1"/>
      <c r="ANY180" s="1"/>
      <c r="ANZ180" s="1"/>
      <c r="AOA180" s="1"/>
      <c r="AOB180" s="1"/>
      <c r="AOC180" s="1"/>
      <c r="AOD180" s="1"/>
      <c r="AOE180" s="1"/>
      <c r="AOF180" s="1"/>
      <c r="AOG180" s="1"/>
      <c r="AOH180" s="1"/>
      <c r="AOI180" s="1"/>
      <c r="AOJ180" s="1"/>
      <c r="AOK180" s="1"/>
      <c r="AOL180" s="1"/>
      <c r="AOM180" s="1"/>
      <c r="AON180" s="1"/>
      <c r="AOO180" s="1"/>
      <c r="AOP180" s="1"/>
      <c r="AOQ180" s="1"/>
      <c r="AOR180" s="1"/>
      <c r="AOS180" s="1"/>
      <c r="AOT180" s="1"/>
      <c r="AOU180" s="1"/>
      <c r="AOV180" s="1"/>
      <c r="AOW180" s="1"/>
      <c r="AOX180" s="1"/>
      <c r="AOY180" s="1"/>
      <c r="AOZ180" s="1"/>
      <c r="APA180" s="1"/>
      <c r="APB180" s="1"/>
      <c r="APC180" s="1"/>
      <c r="APD180" s="1"/>
      <c r="APE180" s="1"/>
      <c r="APF180" s="1"/>
      <c r="APG180" s="1"/>
      <c r="APH180" s="1"/>
      <c r="API180" s="1"/>
      <c r="APJ180" s="1"/>
      <c r="APK180" s="1"/>
      <c r="APL180" s="1"/>
      <c r="APM180" s="1"/>
      <c r="APN180" s="1"/>
      <c r="APO180" s="1"/>
      <c r="APP180" s="1"/>
      <c r="APQ180" s="1"/>
      <c r="APR180" s="1"/>
      <c r="APS180" s="1"/>
      <c r="APT180" s="1"/>
      <c r="APU180" s="1"/>
      <c r="APV180" s="1"/>
      <c r="APW180" s="1"/>
      <c r="APX180" s="1"/>
      <c r="APY180" s="1"/>
      <c r="APZ180" s="1"/>
      <c r="AQA180" s="1"/>
      <c r="AQB180" s="1"/>
      <c r="AQC180" s="1"/>
      <c r="AQD180" s="1"/>
      <c r="AQE180" s="1"/>
      <c r="AQF180" s="1"/>
      <c r="AQG180" s="1"/>
      <c r="AQH180" s="1"/>
      <c r="AQI180" s="1"/>
      <c r="AQJ180" s="1"/>
      <c r="AQK180" s="1"/>
      <c r="AQL180" s="1"/>
      <c r="AQM180" s="1"/>
      <c r="AQN180" s="1"/>
      <c r="AQO180" s="1"/>
      <c r="AQP180" s="1"/>
      <c r="AQQ180" s="1"/>
      <c r="AQR180" s="1"/>
      <c r="AQS180" s="1"/>
      <c r="AQT180" s="1"/>
      <c r="AQU180" s="1"/>
      <c r="AQV180" s="1"/>
      <c r="AQW180" s="1"/>
      <c r="AQX180" s="1"/>
      <c r="AQY180" s="1"/>
      <c r="AQZ180" s="1"/>
      <c r="ARA180" s="1"/>
      <c r="ARB180" s="1"/>
      <c r="ARC180" s="1"/>
      <c r="ARD180" s="1"/>
      <c r="ARE180" s="1"/>
      <c r="ARF180" s="1"/>
      <c r="ARG180" s="1"/>
      <c r="ARH180" s="1"/>
      <c r="ARI180" s="1"/>
      <c r="ARJ180" s="1"/>
      <c r="ARK180" s="1"/>
      <c r="ARL180" s="1"/>
      <c r="ARM180" s="1"/>
      <c r="ARN180" s="1"/>
      <c r="ARO180" s="1"/>
      <c r="ARP180" s="1"/>
      <c r="ARQ180" s="1"/>
      <c r="ARR180" s="1"/>
      <c r="ARS180" s="1"/>
      <c r="ART180" s="1"/>
      <c r="ARU180" s="1"/>
      <c r="ARV180" s="1"/>
      <c r="ARW180" s="1"/>
      <c r="ARX180" s="1"/>
      <c r="ARY180" s="1"/>
      <c r="ARZ180" s="1"/>
      <c r="ASA180" s="1"/>
      <c r="ASB180" s="1"/>
      <c r="ASC180" s="1"/>
      <c r="ASD180" s="1"/>
      <c r="ASE180" s="1"/>
      <c r="ASF180" s="1"/>
      <c r="ASG180" s="1"/>
      <c r="ASH180" s="1"/>
      <c r="ASI180" s="1"/>
      <c r="ASJ180" s="1"/>
      <c r="ASK180" s="1"/>
      <c r="ASL180" s="1"/>
      <c r="ASM180" s="1"/>
      <c r="ASN180" s="1"/>
      <c r="ASO180" s="1"/>
      <c r="ASP180" s="1"/>
      <c r="ASQ180" s="1"/>
      <c r="ASR180" s="1"/>
      <c r="ASS180" s="1"/>
      <c r="AST180" s="1"/>
      <c r="ASU180" s="1"/>
      <c r="ASV180" s="1"/>
      <c r="ASW180" s="1"/>
      <c r="ASX180" s="1"/>
      <c r="ASY180" s="1"/>
      <c r="ASZ180" s="1"/>
      <c r="ATA180" s="1"/>
      <c r="ATB180" s="1"/>
      <c r="ATC180" s="1"/>
      <c r="ATD180" s="1"/>
      <c r="ATE180" s="1"/>
      <c r="ATF180" s="1"/>
      <c r="ATG180" s="1"/>
      <c r="ATH180" s="1"/>
      <c r="ATI180" s="1"/>
      <c r="ATJ180" s="1"/>
      <c r="ATK180" s="1"/>
      <c r="ATL180" s="1"/>
      <c r="ATM180" s="1"/>
      <c r="ATN180" s="1"/>
      <c r="ATO180" s="1"/>
      <c r="ATP180" s="1"/>
      <c r="ATQ180" s="1"/>
      <c r="ATR180" s="1"/>
      <c r="ATS180" s="1"/>
      <c r="ATT180" s="1"/>
      <c r="ATU180" s="1"/>
      <c r="ATV180" s="1"/>
      <c r="ATW180" s="1"/>
      <c r="ATX180" s="1"/>
      <c r="ATY180" s="1"/>
      <c r="ATZ180" s="1"/>
      <c r="AUA180" s="1"/>
      <c r="AUB180" s="1"/>
      <c r="AUC180" s="1"/>
      <c r="AUD180" s="1"/>
      <c r="AUE180" s="1"/>
      <c r="AUF180" s="1"/>
      <c r="AUG180" s="1"/>
      <c r="AUH180" s="1"/>
      <c r="AUI180" s="1"/>
      <c r="AUJ180" s="1"/>
      <c r="AUK180" s="1"/>
      <c r="AUL180" s="1"/>
      <c r="AUM180" s="1"/>
      <c r="AUN180" s="1"/>
      <c r="AUO180" s="1"/>
      <c r="AUP180" s="1"/>
      <c r="AUQ180" s="1"/>
      <c r="AUR180" s="1"/>
      <c r="AUS180" s="1"/>
      <c r="AUT180" s="1"/>
      <c r="AUU180" s="1"/>
      <c r="AUV180" s="1"/>
      <c r="AUW180" s="1"/>
      <c r="AUX180" s="1"/>
      <c r="AUY180" s="1"/>
      <c r="AUZ180" s="1"/>
      <c r="AVA180" s="1"/>
      <c r="AVB180" s="1"/>
      <c r="AVC180" s="1"/>
      <c r="AVD180" s="1"/>
      <c r="AVE180" s="1"/>
      <c r="AVF180" s="1"/>
      <c r="AVG180" s="1"/>
      <c r="AVH180" s="1"/>
      <c r="AVI180" s="1"/>
      <c r="AVJ180" s="1"/>
      <c r="AVK180" s="1"/>
      <c r="AVL180" s="1"/>
      <c r="AVM180" s="1"/>
      <c r="AVN180" s="1"/>
      <c r="AVO180" s="1"/>
      <c r="AVP180" s="1"/>
      <c r="AVQ180" s="1"/>
      <c r="AVR180" s="1"/>
      <c r="AVS180" s="1"/>
      <c r="AVT180" s="1"/>
      <c r="AVU180" s="1"/>
      <c r="AVV180" s="1"/>
      <c r="AVW180" s="1"/>
      <c r="AVX180" s="1"/>
      <c r="AVY180" s="1"/>
      <c r="AVZ180" s="1"/>
      <c r="AWA180" s="1"/>
      <c r="AWB180" s="1"/>
      <c r="AWC180" s="1"/>
      <c r="AWD180" s="1"/>
      <c r="AWE180" s="1"/>
      <c r="AWF180" s="1"/>
      <c r="AWG180" s="1"/>
      <c r="AWH180" s="1"/>
      <c r="AWI180" s="1"/>
      <c r="AWJ180" s="1"/>
      <c r="AWK180" s="1"/>
      <c r="AWL180" s="1"/>
      <c r="AWM180" s="1"/>
      <c r="AWN180" s="1"/>
      <c r="AWO180" s="1"/>
      <c r="AWP180" s="1"/>
      <c r="AWQ180" s="1"/>
      <c r="AWR180" s="1"/>
      <c r="AWS180" s="1"/>
      <c r="AWT180" s="1"/>
      <c r="AWU180" s="1"/>
      <c r="AWV180" s="1"/>
      <c r="AWW180" s="1"/>
      <c r="AWX180" s="1"/>
      <c r="AWY180" s="1"/>
      <c r="AWZ180" s="1"/>
      <c r="AXA180" s="1"/>
      <c r="AXB180" s="1"/>
      <c r="AXC180" s="1"/>
      <c r="AXD180" s="1"/>
      <c r="AXE180" s="1"/>
      <c r="AXF180" s="1"/>
      <c r="AXG180" s="1"/>
      <c r="AXH180" s="1"/>
      <c r="AXI180" s="1"/>
      <c r="AXJ180" s="1"/>
      <c r="AXK180" s="1"/>
      <c r="AXL180" s="1"/>
      <c r="AXM180" s="1"/>
      <c r="AXN180" s="1"/>
      <c r="AXO180" s="1"/>
      <c r="AXP180" s="1"/>
      <c r="AXQ180" s="1"/>
      <c r="AXR180" s="1"/>
      <c r="AXS180" s="1"/>
      <c r="AXT180" s="1"/>
      <c r="AXU180" s="1"/>
      <c r="AXV180" s="1"/>
      <c r="AXW180" s="1"/>
      <c r="AXX180" s="1"/>
      <c r="AXY180" s="1"/>
      <c r="AXZ180" s="1"/>
      <c r="AYA180" s="1"/>
      <c r="AYB180" s="1"/>
      <c r="AYC180" s="1"/>
      <c r="AYD180" s="1"/>
      <c r="AYE180" s="1"/>
      <c r="AYF180" s="1"/>
      <c r="AYG180" s="1"/>
      <c r="AYH180" s="1"/>
      <c r="AYI180" s="1"/>
      <c r="AYJ180" s="1"/>
      <c r="AYK180" s="1"/>
      <c r="AYL180" s="1"/>
      <c r="AYM180" s="1"/>
      <c r="AYN180" s="1"/>
      <c r="AYO180" s="1"/>
      <c r="AYP180" s="1"/>
      <c r="AYQ180" s="1"/>
      <c r="AYR180" s="1"/>
      <c r="AYS180" s="1"/>
      <c r="AYT180" s="1"/>
      <c r="AYU180" s="1"/>
      <c r="AYV180" s="1"/>
      <c r="AYW180" s="1"/>
      <c r="AYX180" s="1"/>
      <c r="AYY180" s="1"/>
      <c r="AYZ180" s="1"/>
      <c r="AZA180" s="1"/>
      <c r="AZB180" s="1"/>
      <c r="AZC180" s="1"/>
      <c r="AZD180" s="1"/>
      <c r="AZE180" s="1"/>
      <c r="AZF180" s="1"/>
      <c r="AZG180" s="1"/>
      <c r="AZH180" s="1"/>
      <c r="AZI180" s="1"/>
      <c r="AZJ180" s="1"/>
      <c r="AZK180" s="1"/>
      <c r="AZL180" s="1"/>
      <c r="AZM180" s="1"/>
      <c r="AZN180" s="1"/>
      <c r="AZO180" s="1"/>
      <c r="AZP180" s="1"/>
      <c r="AZQ180" s="1"/>
      <c r="AZR180" s="1"/>
      <c r="AZS180" s="1"/>
      <c r="AZT180" s="1"/>
      <c r="AZU180" s="1"/>
      <c r="AZV180" s="1"/>
      <c r="AZW180" s="1"/>
      <c r="AZX180" s="1"/>
      <c r="AZY180" s="1"/>
      <c r="AZZ180" s="1"/>
      <c r="BAA180" s="1"/>
      <c r="BAB180" s="1"/>
      <c r="BAC180" s="1"/>
      <c r="BAD180" s="1"/>
      <c r="BAE180" s="1"/>
      <c r="BAF180" s="1"/>
      <c r="BAG180" s="1"/>
      <c r="BAH180" s="1"/>
      <c r="BAI180" s="1"/>
      <c r="BAJ180" s="1"/>
      <c r="BAK180" s="1"/>
      <c r="BAL180" s="1"/>
      <c r="BAM180" s="1"/>
      <c r="BAN180" s="1"/>
      <c r="BAO180" s="1"/>
      <c r="BAP180" s="1"/>
      <c r="BAQ180" s="1"/>
      <c r="BAR180" s="1"/>
      <c r="BAS180" s="1"/>
      <c r="BAT180" s="1"/>
      <c r="BAU180" s="1"/>
      <c r="BAV180" s="1"/>
      <c r="BAW180" s="1"/>
      <c r="BAX180" s="1"/>
      <c r="BAY180" s="1"/>
      <c r="BAZ180" s="1"/>
      <c r="BBA180" s="1"/>
      <c r="BBB180" s="1"/>
      <c r="BBC180" s="1"/>
      <c r="BBD180" s="1"/>
      <c r="BBE180" s="1"/>
      <c r="BBF180" s="1"/>
      <c r="BBG180" s="1"/>
      <c r="BBH180" s="1"/>
      <c r="BBI180" s="1"/>
      <c r="BBJ180" s="1"/>
      <c r="BBK180" s="1"/>
      <c r="BBL180" s="1"/>
      <c r="BBM180" s="1"/>
      <c r="BBN180" s="1"/>
      <c r="BBO180" s="1"/>
      <c r="BBP180" s="1"/>
      <c r="BBQ180" s="1"/>
      <c r="BBR180" s="1"/>
      <c r="BBS180" s="1"/>
      <c r="BBT180" s="1"/>
      <c r="BBU180" s="1"/>
      <c r="BBV180" s="1"/>
      <c r="BBW180" s="1"/>
      <c r="BBX180" s="1"/>
      <c r="BBY180" s="1"/>
      <c r="BBZ180" s="1"/>
      <c r="BCA180" s="1"/>
      <c r="BCB180" s="1"/>
      <c r="BCC180" s="1"/>
      <c r="BCD180" s="1"/>
      <c r="BCE180" s="1"/>
      <c r="BCF180" s="1"/>
      <c r="BCG180" s="1"/>
      <c r="BCH180" s="1"/>
      <c r="BCI180" s="1"/>
      <c r="BCJ180" s="1"/>
      <c r="BCK180" s="1"/>
      <c r="BCL180" s="1"/>
      <c r="BCM180" s="1"/>
      <c r="BCN180" s="1"/>
      <c r="BCO180" s="1"/>
      <c r="BCP180" s="1"/>
      <c r="BCQ180" s="1"/>
      <c r="BCR180" s="1"/>
      <c r="BCS180" s="1"/>
      <c r="BCT180" s="1"/>
      <c r="BCU180" s="1"/>
      <c r="BCV180" s="1"/>
      <c r="BCW180" s="1"/>
      <c r="BCX180" s="1"/>
      <c r="BCY180" s="1"/>
      <c r="BCZ180" s="1"/>
      <c r="BDA180" s="1"/>
      <c r="BDB180" s="1"/>
      <c r="BDC180" s="1"/>
      <c r="BDD180" s="1"/>
      <c r="BDE180" s="1"/>
      <c r="BDF180" s="1"/>
      <c r="BDG180" s="1"/>
      <c r="BDH180" s="1"/>
      <c r="BDI180" s="1"/>
      <c r="BDJ180" s="1"/>
      <c r="BDK180" s="1"/>
      <c r="BDL180" s="1"/>
      <c r="BDM180" s="1"/>
      <c r="BDN180" s="1"/>
      <c r="BDO180" s="1"/>
      <c r="BDP180" s="1"/>
      <c r="BDQ180" s="1"/>
      <c r="BDR180" s="1"/>
      <c r="BDS180" s="1"/>
      <c r="BDT180" s="1"/>
      <c r="BDU180" s="1"/>
      <c r="BDV180" s="1"/>
      <c r="BDW180" s="1"/>
      <c r="BDX180" s="1"/>
      <c r="BDY180" s="1"/>
      <c r="BDZ180" s="1"/>
      <c r="BEA180" s="1"/>
      <c r="BEB180" s="1"/>
      <c r="BEC180" s="1"/>
      <c r="BED180" s="1"/>
      <c r="BEE180" s="1"/>
      <c r="BEF180" s="1"/>
      <c r="BEG180" s="1"/>
      <c r="BEH180" s="1"/>
      <c r="BEI180" s="1"/>
      <c r="BEJ180" s="1"/>
      <c r="BEK180" s="1"/>
      <c r="BEL180" s="1"/>
      <c r="BEM180" s="1"/>
      <c r="BEN180" s="1"/>
      <c r="BEO180" s="1"/>
      <c r="BEP180" s="1"/>
      <c r="BEQ180" s="1"/>
      <c r="BER180" s="1"/>
      <c r="BES180" s="1"/>
      <c r="BET180" s="1"/>
      <c r="BEU180" s="1"/>
      <c r="BEV180" s="1"/>
      <c r="BEW180" s="1"/>
      <c r="BEX180" s="1"/>
      <c r="BEY180" s="1"/>
      <c r="BEZ180" s="1"/>
      <c r="BFA180" s="1"/>
      <c r="BFB180" s="1"/>
      <c r="BFC180" s="1"/>
      <c r="BFD180" s="1"/>
      <c r="BFE180" s="1"/>
      <c r="BFF180" s="1"/>
      <c r="BFG180" s="1"/>
      <c r="BFH180" s="1"/>
      <c r="BFI180" s="1"/>
      <c r="BFJ180" s="1"/>
      <c r="BFK180" s="1"/>
      <c r="BFL180" s="1"/>
      <c r="BFM180" s="1"/>
      <c r="BFN180" s="1"/>
      <c r="BFO180" s="1"/>
      <c r="BFP180" s="1"/>
      <c r="BFQ180" s="1"/>
      <c r="BFR180" s="1"/>
      <c r="BFS180" s="1"/>
      <c r="BFT180" s="1"/>
      <c r="BFU180" s="1"/>
      <c r="BFV180" s="1"/>
      <c r="BFW180" s="1"/>
      <c r="BFX180" s="1"/>
      <c r="BFY180" s="1"/>
      <c r="BFZ180" s="1"/>
      <c r="BGA180" s="1"/>
      <c r="BGB180" s="1"/>
      <c r="BGC180" s="1"/>
      <c r="BGD180" s="1"/>
      <c r="BGE180" s="1"/>
      <c r="BGF180" s="1"/>
      <c r="BGG180" s="1"/>
      <c r="BGH180" s="1"/>
      <c r="BGI180" s="1"/>
      <c r="BGJ180" s="1"/>
      <c r="BGK180" s="1"/>
      <c r="BGL180" s="1"/>
      <c r="BGM180" s="1"/>
      <c r="BGN180" s="1"/>
      <c r="BGO180" s="1"/>
      <c r="BGP180" s="1"/>
      <c r="BGQ180" s="1"/>
      <c r="BGR180" s="1"/>
      <c r="BGS180" s="1"/>
      <c r="BGT180" s="1"/>
      <c r="BGU180" s="1"/>
      <c r="BGV180" s="1"/>
      <c r="BGW180" s="1"/>
      <c r="BGX180" s="1"/>
      <c r="BGY180" s="1"/>
      <c r="BGZ180" s="1"/>
      <c r="BHA180" s="1"/>
      <c r="BHB180" s="1"/>
      <c r="BHC180" s="1"/>
      <c r="BHD180" s="1"/>
      <c r="BHE180" s="1"/>
      <c r="BHF180" s="1"/>
      <c r="BHG180" s="1"/>
      <c r="BHH180" s="1"/>
      <c r="BHI180" s="1"/>
      <c r="BHJ180" s="1"/>
      <c r="BHK180" s="1"/>
      <c r="BHL180" s="1"/>
      <c r="BHM180" s="1"/>
      <c r="BHN180" s="1"/>
      <c r="BHO180" s="1"/>
      <c r="BHP180" s="1"/>
      <c r="BHQ180" s="1"/>
      <c r="BHR180" s="1"/>
      <c r="BHS180" s="1"/>
      <c r="BHT180" s="1"/>
      <c r="BHU180" s="1"/>
      <c r="BHV180" s="1"/>
      <c r="BHW180" s="1"/>
      <c r="BHX180" s="1"/>
      <c r="BHY180" s="1"/>
      <c r="BHZ180" s="1"/>
      <c r="BIA180" s="1"/>
      <c r="BIB180" s="1"/>
      <c r="BIC180" s="1"/>
      <c r="BID180" s="1"/>
      <c r="BIE180" s="1"/>
      <c r="BIF180" s="1"/>
      <c r="BIG180" s="1"/>
      <c r="BIH180" s="1"/>
      <c r="BII180" s="1"/>
      <c r="BIJ180" s="1"/>
      <c r="BIK180" s="1"/>
      <c r="BIL180" s="1"/>
      <c r="BIM180" s="1"/>
      <c r="BIN180" s="1"/>
      <c r="BIO180" s="1"/>
      <c r="BIP180" s="1"/>
      <c r="BIQ180" s="1"/>
      <c r="BIR180" s="1"/>
      <c r="BIS180" s="1"/>
      <c r="BIT180" s="1"/>
      <c r="BIU180" s="1"/>
      <c r="BIV180" s="1"/>
      <c r="BIW180" s="1"/>
      <c r="BIX180" s="1"/>
      <c r="BIY180" s="1"/>
      <c r="BIZ180" s="1"/>
      <c r="BJA180" s="1"/>
      <c r="BJB180" s="1"/>
      <c r="BJC180" s="1"/>
      <c r="BJD180" s="1"/>
      <c r="BJE180" s="1"/>
      <c r="BJF180" s="1"/>
      <c r="BJG180" s="1"/>
      <c r="BJH180" s="1"/>
      <c r="BJI180" s="1"/>
      <c r="BJJ180" s="1"/>
      <c r="BJK180" s="1"/>
      <c r="BJL180" s="1"/>
      <c r="BJM180" s="1"/>
      <c r="BJN180" s="1"/>
      <c r="BJO180" s="1"/>
      <c r="BJP180" s="1"/>
      <c r="BJQ180" s="1"/>
      <c r="BJR180" s="1"/>
      <c r="BJS180" s="1"/>
      <c r="BJT180" s="1"/>
      <c r="BJU180" s="1"/>
      <c r="BJV180" s="1"/>
      <c r="BJW180" s="1"/>
      <c r="BJX180" s="1"/>
      <c r="BJY180" s="1"/>
      <c r="BJZ180" s="1"/>
      <c r="BKA180" s="1"/>
      <c r="BKB180" s="1"/>
      <c r="BKC180" s="1"/>
      <c r="BKD180" s="1"/>
      <c r="BKE180" s="1"/>
      <c r="BKF180" s="1"/>
      <c r="BKG180" s="1"/>
      <c r="BKH180" s="1"/>
      <c r="BKI180" s="1"/>
      <c r="BKJ180" s="1"/>
      <c r="BKK180" s="1"/>
      <c r="BKL180" s="1"/>
      <c r="BKM180" s="1"/>
      <c r="BKN180" s="1"/>
      <c r="BKO180" s="1"/>
      <c r="BKP180" s="1"/>
      <c r="BKQ180" s="1"/>
      <c r="BKR180" s="1"/>
      <c r="BKS180" s="1"/>
      <c r="BKT180" s="1"/>
      <c r="BKU180" s="1"/>
      <c r="BKV180" s="1"/>
      <c r="BKW180" s="1"/>
      <c r="BKX180" s="1"/>
      <c r="BKY180" s="1"/>
      <c r="BKZ180" s="1"/>
      <c r="BLA180" s="1"/>
      <c r="BLB180" s="1"/>
      <c r="BLC180" s="1"/>
      <c r="BLD180" s="1"/>
      <c r="BLE180" s="1"/>
      <c r="BLF180" s="1"/>
      <c r="BLG180" s="1"/>
      <c r="BLH180" s="1"/>
      <c r="BLI180" s="1"/>
      <c r="BLJ180" s="1"/>
      <c r="BLK180" s="1"/>
      <c r="BLL180" s="1"/>
      <c r="BLM180" s="1"/>
      <c r="BLN180" s="1"/>
      <c r="BLO180" s="1"/>
      <c r="BLP180" s="1"/>
      <c r="BLQ180" s="1"/>
      <c r="BLR180" s="1"/>
      <c r="BLS180" s="1"/>
      <c r="BLT180" s="1"/>
      <c r="BLU180" s="1"/>
      <c r="BLV180" s="1"/>
      <c r="BLW180" s="1"/>
      <c r="BLX180" s="1"/>
      <c r="BLY180" s="1"/>
      <c r="BLZ180" s="1"/>
      <c r="BMA180" s="1"/>
      <c r="BMB180" s="1"/>
      <c r="BMC180" s="1"/>
      <c r="BMD180" s="1"/>
      <c r="BME180" s="1"/>
      <c r="BMF180" s="1"/>
      <c r="BMG180" s="1"/>
      <c r="BMH180" s="1"/>
      <c r="BMI180" s="1"/>
      <c r="BMJ180" s="1"/>
      <c r="BMK180" s="1"/>
      <c r="BML180" s="1"/>
      <c r="BMM180" s="1"/>
      <c r="BMN180" s="1"/>
      <c r="BMO180" s="1"/>
      <c r="BMP180" s="1"/>
      <c r="BMQ180" s="1"/>
      <c r="BMR180" s="1"/>
      <c r="BMS180" s="1"/>
      <c r="BMT180" s="1"/>
      <c r="BMU180" s="1"/>
      <c r="BMV180" s="1"/>
      <c r="BMW180" s="1"/>
      <c r="BMX180" s="1"/>
      <c r="BMY180" s="1"/>
      <c r="BMZ180" s="1"/>
      <c r="BNA180" s="1"/>
      <c r="BNB180" s="1"/>
      <c r="BNC180" s="1"/>
      <c r="BND180" s="1"/>
      <c r="BNE180" s="1"/>
      <c r="BNF180" s="1"/>
      <c r="BNG180" s="1"/>
      <c r="BNH180" s="1"/>
      <c r="BNI180" s="1"/>
      <c r="BNJ180" s="1"/>
      <c r="BNK180" s="1"/>
      <c r="BNL180" s="1"/>
      <c r="BNM180" s="1"/>
      <c r="BNN180" s="1"/>
      <c r="BNO180" s="1"/>
      <c r="BNP180" s="1"/>
      <c r="BNQ180" s="1"/>
      <c r="BNR180" s="1"/>
      <c r="BNS180" s="1"/>
      <c r="BNT180" s="1"/>
      <c r="BNU180" s="1"/>
      <c r="BNV180" s="1"/>
      <c r="BNW180" s="1"/>
      <c r="BNX180" s="1"/>
      <c r="BNY180" s="1"/>
      <c r="BNZ180" s="1"/>
      <c r="BOA180" s="1"/>
      <c r="BOB180" s="1"/>
      <c r="BOC180" s="1"/>
      <c r="BOD180" s="1"/>
      <c r="BOE180" s="1"/>
      <c r="BOF180" s="1"/>
      <c r="BOG180" s="1"/>
      <c r="BOH180" s="1"/>
      <c r="BOI180" s="1"/>
      <c r="BOJ180" s="1"/>
      <c r="BOK180" s="1"/>
      <c r="BOL180" s="1"/>
      <c r="BOM180" s="1"/>
      <c r="BON180" s="1"/>
      <c r="BOO180" s="1"/>
      <c r="BOP180" s="1"/>
      <c r="BOQ180" s="1"/>
      <c r="BOR180" s="1"/>
      <c r="BOS180" s="1"/>
      <c r="BOT180" s="1"/>
      <c r="BOU180" s="1"/>
      <c r="BOV180" s="1"/>
      <c r="BOW180" s="1"/>
      <c r="BOX180" s="1"/>
      <c r="BOY180" s="1"/>
      <c r="BOZ180" s="1"/>
      <c r="BPA180" s="1"/>
      <c r="BPB180" s="1"/>
      <c r="BPC180" s="1"/>
      <c r="BPD180" s="1"/>
      <c r="BPE180" s="1"/>
      <c r="BPF180" s="1"/>
      <c r="BPG180" s="1"/>
      <c r="BPH180" s="1"/>
      <c r="BPI180" s="1"/>
      <c r="BPJ180" s="1"/>
      <c r="BPK180" s="1"/>
      <c r="BPL180" s="1"/>
      <c r="BPM180" s="1"/>
      <c r="BPN180" s="1"/>
      <c r="BPO180" s="1"/>
      <c r="BPP180" s="1"/>
      <c r="BPQ180" s="1"/>
      <c r="BPR180" s="1"/>
      <c r="BPS180" s="1"/>
      <c r="BPT180" s="1"/>
      <c r="BPU180" s="1"/>
      <c r="BPV180" s="1"/>
      <c r="BPW180" s="1"/>
      <c r="BPX180" s="1"/>
      <c r="BPY180" s="1"/>
      <c r="BPZ180" s="1"/>
      <c r="BQA180" s="1"/>
      <c r="BQB180" s="1"/>
      <c r="BQC180" s="1"/>
      <c r="BQD180" s="1"/>
      <c r="BQE180" s="1"/>
      <c r="BQF180" s="1"/>
      <c r="BQG180" s="1"/>
      <c r="BQH180" s="1"/>
      <c r="BQI180" s="1"/>
      <c r="BQJ180" s="1"/>
      <c r="BQK180" s="1"/>
      <c r="BQL180" s="1"/>
      <c r="BQM180" s="1"/>
      <c r="BQN180" s="1"/>
      <c r="BQO180" s="1"/>
      <c r="BQP180" s="1"/>
      <c r="BQQ180" s="1"/>
      <c r="BQR180" s="1"/>
      <c r="BQS180" s="1"/>
      <c r="BQT180" s="1"/>
      <c r="BQU180" s="1"/>
      <c r="BQV180" s="1"/>
      <c r="BQW180" s="1"/>
      <c r="BQX180" s="1"/>
      <c r="BQY180" s="1"/>
      <c r="BQZ180" s="1"/>
      <c r="BRA180" s="1"/>
      <c r="BRB180" s="1"/>
      <c r="BRC180" s="1"/>
      <c r="BRD180" s="1"/>
      <c r="BRE180" s="1"/>
      <c r="BRF180" s="1"/>
      <c r="BRG180" s="1"/>
      <c r="BRH180" s="1"/>
      <c r="BRI180" s="1"/>
      <c r="BRJ180" s="1"/>
      <c r="BRK180" s="1"/>
      <c r="BRL180" s="1"/>
      <c r="BRM180" s="1"/>
      <c r="BRN180" s="1"/>
      <c r="BRO180" s="1"/>
      <c r="BRP180" s="1"/>
      <c r="BRQ180" s="1"/>
      <c r="BRR180" s="1"/>
      <c r="BRS180" s="1"/>
      <c r="BRT180" s="1"/>
      <c r="BRU180" s="1"/>
      <c r="BRV180" s="1"/>
      <c r="BRW180" s="1"/>
      <c r="BRX180" s="1"/>
      <c r="BRY180" s="1"/>
      <c r="BRZ180" s="1"/>
      <c r="BSA180" s="1"/>
      <c r="BSB180" s="1"/>
      <c r="BSC180" s="1"/>
      <c r="BSD180" s="1"/>
      <c r="BSE180" s="1"/>
      <c r="BSF180" s="1"/>
      <c r="BSG180" s="1"/>
      <c r="BSH180" s="1"/>
      <c r="BSI180" s="1"/>
      <c r="BSJ180" s="1"/>
      <c r="BSK180" s="1"/>
      <c r="BSL180" s="1"/>
      <c r="BSM180" s="1"/>
      <c r="BSN180" s="1"/>
      <c r="BSO180" s="1"/>
      <c r="BSP180" s="1"/>
      <c r="BSQ180" s="1"/>
      <c r="BSR180" s="1"/>
      <c r="BSS180" s="1"/>
      <c r="BST180" s="1"/>
      <c r="BSU180" s="1"/>
      <c r="BSV180" s="1"/>
      <c r="BSW180" s="1"/>
      <c r="BSX180" s="1"/>
      <c r="BSY180" s="1"/>
      <c r="BSZ180" s="1"/>
      <c r="BTA180" s="1"/>
      <c r="BTB180" s="1"/>
      <c r="BTC180" s="1"/>
      <c r="BTD180" s="1"/>
      <c r="BTE180" s="1"/>
      <c r="BTF180" s="1"/>
      <c r="BTG180" s="1"/>
      <c r="BTH180" s="1"/>
      <c r="BTI180" s="1"/>
      <c r="BTJ180" s="1"/>
      <c r="BTK180" s="1"/>
      <c r="BTL180" s="1"/>
      <c r="BTM180" s="1"/>
      <c r="BTN180" s="1"/>
      <c r="BTO180" s="1"/>
      <c r="BTP180" s="1"/>
      <c r="BTQ180" s="1"/>
      <c r="BTR180" s="1"/>
      <c r="BTS180" s="1"/>
      <c r="BTT180" s="1"/>
      <c r="BTU180" s="1"/>
      <c r="BTV180" s="1"/>
      <c r="BTW180" s="1"/>
      <c r="BTX180" s="1"/>
      <c r="BTY180" s="1"/>
      <c r="BTZ180" s="1"/>
      <c r="BUA180" s="1"/>
      <c r="BUB180" s="1"/>
      <c r="BUC180" s="1"/>
      <c r="BUD180" s="1"/>
      <c r="BUE180" s="1"/>
      <c r="BUF180" s="1"/>
      <c r="BUG180" s="1"/>
      <c r="BUH180" s="1"/>
      <c r="BUI180" s="1"/>
      <c r="BUJ180" s="1"/>
      <c r="BUK180" s="1"/>
      <c r="BUL180" s="1"/>
      <c r="BUM180" s="1"/>
      <c r="BUN180" s="1"/>
      <c r="BUO180" s="1"/>
      <c r="BUP180" s="1"/>
      <c r="BUQ180" s="1"/>
      <c r="BUR180" s="1"/>
      <c r="BUS180" s="1"/>
      <c r="BUT180" s="1"/>
      <c r="BUU180" s="1"/>
      <c r="BUV180" s="1"/>
      <c r="BUW180" s="1"/>
      <c r="BUX180" s="1"/>
      <c r="BUY180" s="1"/>
      <c r="BUZ180" s="1"/>
      <c r="BVA180" s="1"/>
      <c r="BVB180" s="1"/>
      <c r="BVC180" s="1"/>
      <c r="BVD180" s="1"/>
      <c r="BVE180" s="1"/>
      <c r="BVF180" s="1"/>
      <c r="BVG180" s="1"/>
      <c r="BVH180" s="1"/>
      <c r="BVI180" s="1"/>
      <c r="BVJ180" s="1"/>
      <c r="BVK180" s="1"/>
      <c r="BVL180" s="1"/>
      <c r="BVM180" s="1"/>
      <c r="BVN180" s="1"/>
      <c r="BVO180" s="1"/>
      <c r="BVP180" s="1"/>
      <c r="BVQ180" s="1"/>
      <c r="BVR180" s="1"/>
      <c r="BVS180" s="1"/>
      <c r="BVT180" s="1"/>
      <c r="BVU180" s="1"/>
      <c r="BVV180" s="1"/>
      <c r="BVW180" s="1"/>
      <c r="BVX180" s="1"/>
      <c r="BVY180" s="1"/>
      <c r="BVZ180" s="1"/>
      <c r="BWA180" s="1"/>
      <c r="BWB180" s="1"/>
      <c r="BWC180" s="1"/>
      <c r="BWD180" s="1"/>
      <c r="BWE180" s="1"/>
      <c r="BWF180" s="1"/>
      <c r="BWG180" s="1"/>
      <c r="BWH180" s="1"/>
      <c r="BWI180" s="1"/>
      <c r="BWJ180" s="1"/>
      <c r="BWK180" s="1"/>
      <c r="BWL180" s="1"/>
      <c r="BWM180" s="1"/>
      <c r="BWN180" s="1"/>
      <c r="BWO180" s="1"/>
      <c r="BWP180" s="1"/>
      <c r="BWQ180" s="1"/>
      <c r="BWR180" s="1"/>
      <c r="BWS180" s="1"/>
      <c r="BWT180" s="1"/>
      <c r="BWU180" s="1"/>
      <c r="BWV180" s="1"/>
      <c r="BWW180" s="1"/>
      <c r="BWX180" s="1"/>
      <c r="BWY180" s="1"/>
      <c r="BWZ180" s="1"/>
      <c r="BXA180" s="1"/>
      <c r="BXB180" s="1"/>
      <c r="BXC180" s="1"/>
      <c r="BXD180" s="1"/>
      <c r="BXE180" s="1"/>
      <c r="BXF180" s="1"/>
      <c r="BXG180" s="1"/>
      <c r="BXH180" s="1"/>
      <c r="BXI180" s="1"/>
      <c r="BXJ180" s="1"/>
      <c r="BXK180" s="1"/>
      <c r="BXL180" s="1"/>
      <c r="BXM180" s="1"/>
      <c r="BXN180" s="1"/>
      <c r="BXO180" s="1"/>
      <c r="BXP180" s="1"/>
      <c r="BXQ180" s="1"/>
      <c r="BXR180" s="1"/>
      <c r="BXS180" s="1"/>
      <c r="BXT180" s="1"/>
      <c r="BXU180" s="1"/>
      <c r="BXV180" s="1"/>
      <c r="BXW180" s="1"/>
      <c r="BXX180" s="1"/>
      <c r="BXY180" s="1"/>
      <c r="BXZ180" s="1"/>
      <c r="BYA180" s="1"/>
      <c r="BYB180" s="1"/>
      <c r="BYC180" s="1"/>
      <c r="BYD180" s="1"/>
      <c r="BYE180" s="1"/>
      <c r="BYF180" s="1"/>
      <c r="BYG180" s="1"/>
      <c r="BYH180" s="1"/>
      <c r="BYI180" s="1"/>
      <c r="BYJ180" s="1"/>
      <c r="BYK180" s="1"/>
      <c r="BYL180" s="1"/>
      <c r="BYM180" s="1"/>
      <c r="BYN180" s="1"/>
      <c r="BYO180" s="1"/>
      <c r="BYP180" s="1"/>
      <c r="BYQ180" s="1"/>
      <c r="BYR180" s="1"/>
      <c r="BYS180" s="1"/>
      <c r="BYT180" s="1"/>
      <c r="BYU180" s="1"/>
      <c r="BYV180" s="1"/>
      <c r="BYW180" s="1"/>
      <c r="BYX180" s="1"/>
      <c r="BYY180" s="1"/>
      <c r="BYZ180" s="1"/>
      <c r="BZA180" s="1"/>
      <c r="BZB180" s="1"/>
      <c r="BZC180" s="1"/>
      <c r="BZD180" s="1"/>
      <c r="BZE180" s="1"/>
      <c r="BZF180" s="1"/>
      <c r="BZG180" s="1"/>
      <c r="BZH180" s="1"/>
      <c r="BZI180" s="1"/>
      <c r="BZJ180" s="1"/>
      <c r="BZK180" s="1"/>
      <c r="BZL180" s="1"/>
      <c r="BZM180" s="1"/>
      <c r="BZN180" s="1"/>
      <c r="BZO180" s="1"/>
      <c r="BZP180" s="1"/>
      <c r="BZQ180" s="1"/>
      <c r="BZR180" s="1"/>
      <c r="BZS180" s="1"/>
      <c r="BZT180" s="1"/>
      <c r="BZU180" s="1"/>
      <c r="BZV180" s="1"/>
      <c r="BZW180" s="1"/>
      <c r="BZX180" s="1"/>
      <c r="BZY180" s="1"/>
      <c r="BZZ180" s="1"/>
      <c r="CAA180" s="1"/>
      <c r="CAB180" s="1"/>
      <c r="CAC180" s="1"/>
      <c r="CAD180" s="1"/>
      <c r="CAE180" s="1"/>
      <c r="CAF180" s="1"/>
      <c r="CAG180" s="1"/>
      <c r="CAH180" s="1"/>
      <c r="CAI180" s="1"/>
      <c r="CAJ180" s="1"/>
      <c r="CAK180" s="1"/>
      <c r="CAL180" s="1"/>
      <c r="CAM180" s="1"/>
      <c r="CAN180" s="1"/>
      <c r="CAO180" s="1"/>
      <c r="CAP180" s="1"/>
      <c r="CAQ180" s="1"/>
      <c r="CAR180" s="1"/>
      <c r="CAS180" s="1"/>
      <c r="CAT180" s="1"/>
      <c r="CAU180" s="1"/>
      <c r="CAV180" s="1"/>
      <c r="CAW180" s="1"/>
      <c r="CAX180" s="1"/>
      <c r="CAY180" s="1"/>
      <c r="CAZ180" s="1"/>
      <c r="CBA180" s="1"/>
      <c r="CBB180" s="1"/>
      <c r="CBC180" s="1"/>
      <c r="CBD180" s="1"/>
      <c r="CBE180" s="1"/>
      <c r="CBF180" s="1"/>
      <c r="CBG180" s="1"/>
      <c r="CBH180" s="1"/>
      <c r="CBI180" s="1"/>
      <c r="CBJ180" s="1"/>
      <c r="CBK180" s="1"/>
      <c r="CBL180" s="1"/>
      <c r="CBM180" s="1"/>
      <c r="CBN180" s="1"/>
      <c r="CBO180" s="1"/>
      <c r="CBP180" s="1"/>
      <c r="CBQ180" s="1"/>
      <c r="CBR180" s="1"/>
      <c r="CBS180" s="1"/>
      <c r="CBT180" s="1"/>
      <c r="CBU180" s="1"/>
      <c r="CBV180" s="1"/>
      <c r="CBW180" s="1"/>
      <c r="CBX180" s="1"/>
      <c r="CBY180" s="1"/>
      <c r="CBZ180" s="1"/>
      <c r="CCA180" s="1"/>
      <c r="CCB180" s="1"/>
      <c r="CCC180" s="1"/>
      <c r="CCD180" s="1"/>
      <c r="CCE180" s="1"/>
      <c r="CCF180" s="1"/>
      <c r="CCG180" s="1"/>
      <c r="CCH180" s="1"/>
      <c r="CCI180" s="1"/>
      <c r="CCJ180" s="1"/>
      <c r="CCK180" s="1"/>
      <c r="CCL180" s="1"/>
      <c r="CCM180" s="1"/>
      <c r="CCN180" s="1"/>
      <c r="CCO180" s="1"/>
      <c r="CCP180" s="1"/>
      <c r="CCQ180" s="1"/>
      <c r="CCR180" s="1"/>
      <c r="CCS180" s="1"/>
      <c r="CCT180" s="1"/>
      <c r="CCU180" s="1"/>
      <c r="CCV180" s="1"/>
      <c r="CCW180" s="1"/>
      <c r="CCX180" s="1"/>
      <c r="CCY180" s="1"/>
      <c r="CCZ180" s="1"/>
      <c r="CDA180" s="1"/>
      <c r="CDB180" s="1"/>
      <c r="CDC180" s="1"/>
      <c r="CDD180" s="1"/>
      <c r="CDE180" s="1"/>
      <c r="CDF180" s="1"/>
      <c r="CDG180" s="1"/>
      <c r="CDH180" s="1"/>
      <c r="CDI180" s="1"/>
      <c r="CDJ180" s="1"/>
      <c r="CDK180" s="1"/>
      <c r="CDL180" s="1"/>
      <c r="CDM180" s="1"/>
      <c r="CDN180" s="1"/>
      <c r="CDO180" s="1"/>
      <c r="CDP180" s="1"/>
      <c r="CDQ180" s="1"/>
      <c r="CDR180" s="1"/>
      <c r="CDS180" s="1"/>
      <c r="CDT180" s="1"/>
      <c r="CDU180" s="1"/>
      <c r="CDV180" s="1"/>
      <c r="CDW180" s="1"/>
      <c r="CDX180" s="1"/>
      <c r="CDY180" s="1"/>
      <c r="CDZ180" s="1"/>
      <c r="CEA180" s="1"/>
      <c r="CEB180" s="1"/>
      <c r="CEC180" s="1"/>
      <c r="CED180" s="1"/>
      <c r="CEE180" s="1"/>
      <c r="CEF180" s="1"/>
      <c r="CEG180" s="1"/>
      <c r="CEH180" s="1"/>
      <c r="CEI180" s="1"/>
      <c r="CEJ180" s="1"/>
      <c r="CEK180" s="1"/>
      <c r="CEL180" s="1"/>
      <c r="CEM180" s="1"/>
      <c r="CEN180" s="1"/>
      <c r="CEO180" s="1"/>
      <c r="CEP180" s="1"/>
      <c r="CEQ180" s="1"/>
      <c r="CER180" s="1"/>
      <c r="CES180" s="1"/>
      <c r="CET180" s="1"/>
      <c r="CEU180" s="1"/>
      <c r="CEV180" s="1"/>
      <c r="CEW180" s="1"/>
      <c r="CEX180" s="1"/>
      <c r="CEY180" s="1"/>
      <c r="CEZ180" s="1"/>
      <c r="CFA180" s="1"/>
      <c r="CFB180" s="1"/>
      <c r="CFC180" s="1"/>
      <c r="CFD180" s="1"/>
      <c r="CFE180" s="1"/>
      <c r="CFF180" s="1"/>
      <c r="CFG180" s="1"/>
      <c r="CFH180" s="1"/>
      <c r="CFI180" s="1"/>
      <c r="CFJ180" s="1"/>
      <c r="CFK180" s="1"/>
      <c r="CFL180" s="1"/>
      <c r="CFM180" s="1"/>
      <c r="CFN180" s="1"/>
      <c r="CFO180" s="1"/>
      <c r="CFP180" s="1"/>
      <c r="CFQ180" s="1"/>
      <c r="CFR180" s="1"/>
      <c r="CFS180" s="1"/>
      <c r="CFT180" s="1"/>
      <c r="CFU180" s="1"/>
      <c r="CFV180" s="1"/>
      <c r="CFW180" s="1"/>
      <c r="CFX180" s="1"/>
      <c r="CFY180" s="1"/>
      <c r="CFZ180" s="1"/>
      <c r="CGA180" s="1"/>
      <c r="CGB180" s="1"/>
      <c r="CGC180" s="1"/>
      <c r="CGD180" s="1"/>
      <c r="CGE180" s="1"/>
      <c r="CGF180" s="1"/>
      <c r="CGG180" s="1"/>
      <c r="CGH180" s="1"/>
      <c r="CGI180" s="1"/>
      <c r="CGJ180" s="1"/>
      <c r="CGK180" s="1"/>
      <c r="CGL180" s="1"/>
      <c r="CGM180" s="1"/>
      <c r="CGN180" s="1"/>
      <c r="CGO180" s="1"/>
      <c r="CGP180" s="1"/>
      <c r="CGQ180" s="1"/>
      <c r="CGR180" s="1"/>
      <c r="CGS180" s="1"/>
      <c r="CGT180" s="1"/>
      <c r="CGU180" s="1"/>
      <c r="CGV180" s="1"/>
      <c r="CGW180" s="1"/>
      <c r="CGX180" s="1"/>
      <c r="CGY180" s="1"/>
      <c r="CGZ180" s="1"/>
      <c r="CHA180" s="1"/>
      <c r="CHB180" s="1"/>
      <c r="CHC180" s="1"/>
      <c r="CHD180" s="1"/>
      <c r="CHE180" s="1"/>
      <c r="CHF180" s="1"/>
      <c r="CHG180" s="1"/>
      <c r="CHH180" s="1"/>
      <c r="CHI180" s="1"/>
      <c r="CHJ180" s="1"/>
      <c r="CHK180" s="1"/>
      <c r="CHL180" s="1"/>
      <c r="CHM180" s="1"/>
      <c r="CHN180" s="1"/>
      <c r="CHO180" s="1"/>
      <c r="CHP180" s="1"/>
      <c r="CHQ180" s="1"/>
      <c r="CHR180" s="1"/>
      <c r="CHS180" s="1"/>
      <c r="CHT180" s="1"/>
      <c r="CHU180" s="1"/>
      <c r="CHV180" s="1"/>
      <c r="CHW180" s="1"/>
      <c r="CHX180" s="1"/>
      <c r="CHY180" s="1"/>
      <c r="CHZ180" s="1"/>
      <c r="CIA180" s="1"/>
      <c r="CIB180" s="1"/>
      <c r="CIC180" s="1"/>
      <c r="CID180" s="1"/>
      <c r="CIE180" s="1"/>
      <c r="CIF180" s="1"/>
      <c r="CIG180" s="1"/>
      <c r="CIH180" s="1"/>
      <c r="CII180" s="1"/>
      <c r="CIJ180" s="1"/>
      <c r="CIK180" s="1"/>
      <c r="CIL180" s="1"/>
      <c r="CIM180" s="1"/>
      <c r="CIN180" s="1"/>
      <c r="CIO180" s="1"/>
      <c r="CIP180" s="1"/>
      <c r="CIQ180" s="1"/>
      <c r="CIR180" s="1"/>
      <c r="CIS180" s="1"/>
      <c r="CIT180" s="1"/>
      <c r="CIU180" s="1"/>
      <c r="CIV180" s="1"/>
      <c r="CIW180" s="1"/>
      <c r="CIX180" s="1"/>
      <c r="CIY180" s="1"/>
      <c r="CIZ180" s="1"/>
      <c r="CJA180" s="1"/>
      <c r="CJB180" s="1"/>
      <c r="CJC180" s="1"/>
      <c r="CJD180" s="1"/>
      <c r="CJE180" s="1"/>
      <c r="CJF180" s="1"/>
      <c r="CJG180" s="1"/>
      <c r="CJH180" s="1"/>
      <c r="CJI180" s="1"/>
      <c r="CJJ180" s="1"/>
      <c r="CJK180" s="1"/>
      <c r="CJL180" s="1"/>
      <c r="CJM180" s="1"/>
      <c r="CJN180" s="1"/>
      <c r="CJO180" s="1"/>
      <c r="CJP180" s="1"/>
      <c r="CJQ180" s="1"/>
      <c r="CJR180" s="1"/>
      <c r="CJS180" s="1"/>
      <c r="CJT180" s="1"/>
      <c r="CJU180" s="1"/>
      <c r="CJV180" s="1"/>
      <c r="CJW180" s="1"/>
      <c r="CJX180" s="1"/>
      <c r="CJY180" s="1"/>
      <c r="CJZ180" s="1"/>
      <c r="CKA180" s="1"/>
      <c r="CKB180" s="1"/>
      <c r="CKC180" s="1"/>
      <c r="CKD180" s="1"/>
      <c r="CKE180" s="1"/>
      <c r="CKF180" s="1"/>
      <c r="CKG180" s="1"/>
      <c r="CKH180" s="1"/>
      <c r="CKI180" s="1"/>
      <c r="CKJ180" s="1"/>
      <c r="CKK180" s="1"/>
      <c r="CKL180" s="1"/>
      <c r="CKM180" s="1"/>
      <c r="CKN180" s="1"/>
      <c r="CKO180" s="1"/>
      <c r="CKP180" s="1"/>
      <c r="CKQ180" s="1"/>
      <c r="CKR180" s="1"/>
      <c r="CKS180" s="1"/>
      <c r="CKT180" s="1"/>
      <c r="CKU180" s="1"/>
      <c r="CKV180" s="1"/>
      <c r="CKW180" s="1"/>
      <c r="CKX180" s="1"/>
      <c r="CKY180" s="1"/>
      <c r="CKZ180" s="1"/>
      <c r="CLA180" s="1"/>
      <c r="CLB180" s="1"/>
      <c r="CLC180" s="1"/>
      <c r="CLD180" s="1"/>
      <c r="CLE180" s="1"/>
      <c r="CLF180" s="1"/>
      <c r="CLG180" s="1"/>
      <c r="CLH180" s="1"/>
      <c r="CLI180" s="1"/>
      <c r="CLJ180" s="1"/>
      <c r="CLK180" s="1"/>
      <c r="CLL180" s="1"/>
      <c r="CLM180" s="1"/>
      <c r="CLN180" s="1"/>
      <c r="CLO180" s="1"/>
      <c r="CLP180" s="1"/>
      <c r="CLQ180" s="1"/>
      <c r="CLR180" s="1"/>
      <c r="CLS180" s="1"/>
      <c r="CLT180" s="1"/>
      <c r="CLU180" s="1"/>
      <c r="CLV180" s="1"/>
      <c r="CLW180" s="1"/>
      <c r="CLX180" s="1"/>
      <c r="CLY180" s="1"/>
      <c r="CLZ180" s="1"/>
      <c r="CMA180" s="1"/>
      <c r="CMB180" s="1"/>
      <c r="CMC180" s="1"/>
      <c r="CMD180" s="1"/>
      <c r="CME180" s="1"/>
      <c r="CMF180" s="1"/>
      <c r="CMG180" s="1"/>
      <c r="CMH180" s="1"/>
      <c r="CMI180" s="1"/>
      <c r="CMJ180" s="1"/>
      <c r="CMK180" s="1"/>
      <c r="CML180" s="1"/>
      <c r="CMM180" s="1"/>
      <c r="CMN180" s="1"/>
      <c r="CMO180" s="1"/>
      <c r="CMP180" s="1"/>
      <c r="CMQ180" s="1"/>
      <c r="CMR180" s="1"/>
      <c r="CMS180" s="1"/>
      <c r="CMT180" s="1"/>
      <c r="CMU180" s="1"/>
      <c r="CMV180" s="1"/>
      <c r="CMW180" s="1"/>
      <c r="CMX180" s="1"/>
      <c r="CMY180" s="1"/>
      <c r="CMZ180" s="1"/>
      <c r="CNA180" s="1"/>
      <c r="CNB180" s="1"/>
      <c r="CNC180" s="1"/>
      <c r="CND180" s="1"/>
      <c r="CNE180" s="1"/>
      <c r="CNF180" s="1"/>
      <c r="CNG180" s="1"/>
      <c r="CNH180" s="1"/>
      <c r="CNI180" s="1"/>
      <c r="CNJ180" s="1"/>
      <c r="CNK180" s="1"/>
      <c r="CNL180" s="1"/>
      <c r="CNM180" s="1"/>
      <c r="CNN180" s="1"/>
      <c r="CNO180" s="1"/>
      <c r="CNP180" s="1"/>
      <c r="CNQ180" s="1"/>
      <c r="CNR180" s="1"/>
      <c r="CNS180" s="1"/>
      <c r="CNT180" s="1"/>
      <c r="CNU180" s="1"/>
      <c r="CNV180" s="1"/>
      <c r="CNW180" s="1"/>
      <c r="CNX180" s="1"/>
      <c r="CNY180" s="1"/>
      <c r="CNZ180" s="1"/>
      <c r="COA180" s="1"/>
      <c r="COB180" s="1"/>
      <c r="COC180" s="1"/>
      <c r="COD180" s="1"/>
      <c r="COE180" s="1"/>
      <c r="COF180" s="1"/>
      <c r="COG180" s="1"/>
      <c r="COH180" s="1"/>
      <c r="COI180" s="1"/>
      <c r="COJ180" s="1"/>
      <c r="COK180" s="1"/>
      <c r="COL180" s="1"/>
      <c r="COM180" s="1"/>
      <c r="CON180" s="1"/>
      <c r="COO180" s="1"/>
      <c r="COP180" s="1"/>
      <c r="COQ180" s="1"/>
      <c r="COR180" s="1"/>
      <c r="COS180" s="1"/>
      <c r="COT180" s="1"/>
      <c r="COU180" s="1"/>
      <c r="COV180" s="1"/>
      <c r="COW180" s="1"/>
      <c r="COX180" s="1"/>
      <c r="COY180" s="1"/>
      <c r="COZ180" s="1"/>
      <c r="CPA180" s="1"/>
      <c r="CPB180" s="1"/>
      <c r="CPC180" s="1"/>
      <c r="CPD180" s="1"/>
      <c r="CPE180" s="1"/>
      <c r="CPF180" s="1"/>
      <c r="CPG180" s="1"/>
      <c r="CPH180" s="1"/>
      <c r="CPI180" s="1"/>
      <c r="CPJ180" s="1"/>
      <c r="CPK180" s="1"/>
      <c r="CPL180" s="1"/>
      <c r="CPM180" s="1"/>
      <c r="CPN180" s="1"/>
      <c r="CPO180" s="1"/>
      <c r="CPP180" s="1"/>
      <c r="CPQ180" s="1"/>
      <c r="CPR180" s="1"/>
      <c r="CPS180" s="1"/>
      <c r="CPT180" s="1"/>
      <c r="CPU180" s="1"/>
      <c r="CPV180" s="1"/>
      <c r="CPW180" s="1"/>
      <c r="CPX180" s="1"/>
      <c r="CPY180" s="1"/>
      <c r="CPZ180" s="1"/>
      <c r="CQA180" s="1"/>
      <c r="CQB180" s="1"/>
      <c r="CQC180" s="1"/>
      <c r="CQD180" s="1"/>
      <c r="CQE180" s="1"/>
      <c r="CQF180" s="1"/>
      <c r="CQG180" s="1"/>
      <c r="CQH180" s="1"/>
      <c r="CQI180" s="1"/>
      <c r="CQJ180" s="1"/>
      <c r="CQK180" s="1"/>
      <c r="CQL180" s="1"/>
      <c r="CQM180" s="1"/>
      <c r="CQN180" s="1"/>
      <c r="CQO180" s="1"/>
      <c r="CQP180" s="1"/>
      <c r="CQQ180" s="1"/>
      <c r="CQR180" s="1"/>
      <c r="CQS180" s="1"/>
      <c r="CQT180" s="1"/>
      <c r="CQU180" s="1"/>
      <c r="CQV180" s="1"/>
      <c r="CQW180" s="1"/>
      <c r="CQX180" s="1"/>
      <c r="CQY180" s="1"/>
      <c r="CQZ180" s="1"/>
      <c r="CRA180" s="1"/>
      <c r="CRB180" s="1"/>
      <c r="CRC180" s="1"/>
      <c r="CRD180" s="1"/>
      <c r="CRE180" s="1"/>
      <c r="CRF180" s="1"/>
      <c r="CRG180" s="1"/>
      <c r="CRH180" s="1"/>
      <c r="CRI180" s="1"/>
      <c r="CRJ180" s="1"/>
      <c r="CRK180" s="1"/>
      <c r="CRL180" s="1"/>
      <c r="CRM180" s="1"/>
      <c r="CRN180" s="1"/>
      <c r="CRO180" s="1"/>
      <c r="CRP180" s="1"/>
      <c r="CRQ180" s="1"/>
      <c r="CRR180" s="1"/>
      <c r="CRS180" s="1"/>
      <c r="CRT180" s="1"/>
      <c r="CRU180" s="1"/>
      <c r="CRV180" s="1"/>
      <c r="CRW180" s="1"/>
      <c r="CRX180" s="1"/>
      <c r="CRY180" s="1"/>
      <c r="CRZ180" s="1"/>
      <c r="CSA180" s="1"/>
      <c r="CSB180" s="1"/>
      <c r="CSC180" s="1"/>
      <c r="CSD180" s="1"/>
      <c r="CSE180" s="1"/>
      <c r="CSF180" s="1"/>
      <c r="CSG180" s="1"/>
      <c r="CSH180" s="1"/>
      <c r="CSI180" s="1"/>
      <c r="CSJ180" s="1"/>
      <c r="CSK180" s="1"/>
      <c r="CSL180" s="1"/>
      <c r="CSM180" s="1"/>
      <c r="CSN180" s="1"/>
      <c r="CSO180" s="1"/>
      <c r="CSP180" s="1"/>
      <c r="CSQ180" s="1"/>
      <c r="CSR180" s="1"/>
      <c r="CSS180" s="1"/>
      <c r="CST180" s="1"/>
      <c r="CSU180" s="1"/>
      <c r="CSV180" s="1"/>
      <c r="CSW180" s="1"/>
      <c r="CSX180" s="1"/>
      <c r="CSY180" s="1"/>
      <c r="CSZ180" s="1"/>
      <c r="CTA180" s="1"/>
      <c r="CTB180" s="1"/>
      <c r="CTC180" s="1"/>
      <c r="CTD180" s="1"/>
      <c r="CTE180" s="1"/>
      <c r="CTF180" s="1"/>
      <c r="CTG180" s="1"/>
      <c r="CTH180" s="1"/>
      <c r="CTI180" s="1"/>
      <c r="CTJ180" s="1"/>
      <c r="CTK180" s="1"/>
      <c r="CTL180" s="1"/>
      <c r="CTM180" s="1"/>
      <c r="CTN180" s="1"/>
      <c r="CTO180" s="1"/>
      <c r="CTP180" s="1"/>
      <c r="CTQ180" s="1"/>
      <c r="CTR180" s="1"/>
      <c r="CTS180" s="1"/>
      <c r="CTT180" s="1"/>
      <c r="CTU180" s="1"/>
      <c r="CTV180" s="1"/>
      <c r="CTW180" s="1"/>
      <c r="CTX180" s="1"/>
      <c r="CTY180" s="1"/>
      <c r="CTZ180" s="1"/>
      <c r="CUA180" s="1"/>
      <c r="CUB180" s="1"/>
      <c r="CUC180" s="1"/>
      <c r="CUD180" s="1"/>
      <c r="CUE180" s="1"/>
      <c r="CUF180" s="1"/>
      <c r="CUG180" s="1"/>
      <c r="CUH180" s="1"/>
      <c r="CUI180" s="1"/>
      <c r="CUJ180" s="1"/>
      <c r="CUK180" s="1"/>
      <c r="CUL180" s="1"/>
      <c r="CUM180" s="1"/>
      <c r="CUN180" s="1"/>
      <c r="CUO180" s="1"/>
      <c r="CUP180" s="1"/>
      <c r="CUQ180" s="1"/>
      <c r="CUR180" s="1"/>
      <c r="CUS180" s="1"/>
      <c r="CUT180" s="1"/>
      <c r="CUU180" s="1"/>
      <c r="CUV180" s="1"/>
      <c r="CUW180" s="1"/>
      <c r="CUX180" s="1"/>
      <c r="CUY180" s="1"/>
      <c r="CUZ180" s="1"/>
      <c r="CVA180" s="1"/>
      <c r="CVB180" s="1"/>
      <c r="CVC180" s="1"/>
      <c r="CVD180" s="1"/>
      <c r="CVE180" s="1"/>
      <c r="CVF180" s="1"/>
      <c r="CVG180" s="1"/>
      <c r="CVH180" s="1"/>
      <c r="CVI180" s="1"/>
      <c r="CVJ180" s="1"/>
      <c r="CVK180" s="1"/>
      <c r="CVL180" s="1"/>
      <c r="CVM180" s="1"/>
      <c r="CVN180" s="1"/>
      <c r="CVO180" s="1"/>
      <c r="CVP180" s="1"/>
      <c r="CVQ180" s="1"/>
      <c r="CVR180" s="1"/>
      <c r="CVS180" s="1"/>
      <c r="CVT180" s="1"/>
      <c r="CVU180" s="1"/>
      <c r="CVV180" s="1"/>
      <c r="CVW180" s="1"/>
      <c r="CVX180" s="1"/>
      <c r="CVY180" s="1"/>
      <c r="CVZ180" s="1"/>
      <c r="CWA180" s="1"/>
      <c r="CWB180" s="1"/>
      <c r="CWC180" s="1"/>
      <c r="CWD180" s="1"/>
      <c r="CWE180" s="1"/>
      <c r="CWF180" s="1"/>
      <c r="CWG180" s="1"/>
      <c r="CWH180" s="1"/>
      <c r="CWI180" s="1"/>
      <c r="CWJ180" s="1"/>
      <c r="CWK180" s="1"/>
      <c r="CWL180" s="1"/>
      <c r="CWM180" s="1"/>
      <c r="CWN180" s="1"/>
      <c r="CWO180" s="1"/>
      <c r="CWP180" s="1"/>
      <c r="CWQ180" s="1"/>
      <c r="CWR180" s="1"/>
      <c r="CWS180" s="1"/>
      <c r="CWT180" s="1"/>
      <c r="CWU180" s="1"/>
      <c r="CWV180" s="1"/>
      <c r="CWW180" s="1"/>
      <c r="CWX180" s="1"/>
      <c r="CWY180" s="1"/>
      <c r="CWZ180" s="1"/>
      <c r="CXA180" s="1"/>
      <c r="CXB180" s="1"/>
      <c r="CXC180" s="1"/>
      <c r="CXD180" s="1"/>
      <c r="CXE180" s="1"/>
      <c r="CXF180" s="1"/>
      <c r="CXG180" s="1"/>
      <c r="CXH180" s="1"/>
      <c r="CXI180" s="1"/>
      <c r="CXJ180" s="1"/>
      <c r="CXK180" s="1"/>
      <c r="CXL180" s="1"/>
      <c r="CXM180" s="1"/>
      <c r="CXN180" s="1"/>
      <c r="CXO180" s="1"/>
      <c r="CXP180" s="1"/>
      <c r="CXQ180" s="1"/>
      <c r="CXR180" s="1"/>
      <c r="CXS180" s="1"/>
      <c r="CXT180" s="1"/>
      <c r="CXU180" s="1"/>
      <c r="CXV180" s="1"/>
      <c r="CXW180" s="1"/>
      <c r="CXX180" s="1"/>
      <c r="CXY180" s="1"/>
      <c r="CXZ180" s="1"/>
      <c r="CYA180" s="1"/>
      <c r="CYB180" s="1"/>
      <c r="CYC180" s="1"/>
      <c r="CYD180" s="1"/>
      <c r="CYE180" s="1"/>
      <c r="CYF180" s="1"/>
      <c r="CYG180" s="1"/>
      <c r="CYH180" s="1"/>
      <c r="CYI180" s="1"/>
      <c r="CYJ180" s="1"/>
      <c r="CYK180" s="1"/>
      <c r="CYL180" s="1"/>
      <c r="CYM180" s="1"/>
      <c r="CYN180" s="1"/>
      <c r="CYO180" s="1"/>
      <c r="CYP180" s="1"/>
      <c r="CYQ180" s="1"/>
      <c r="CYR180" s="1"/>
      <c r="CYS180" s="1"/>
      <c r="CYT180" s="1"/>
      <c r="CYU180" s="1"/>
      <c r="CYV180" s="1"/>
      <c r="CYW180" s="1"/>
      <c r="CYX180" s="1"/>
      <c r="CYY180" s="1"/>
      <c r="CYZ180" s="1"/>
      <c r="CZA180" s="1"/>
      <c r="CZB180" s="1"/>
      <c r="CZC180" s="1"/>
      <c r="CZD180" s="1"/>
      <c r="CZE180" s="1"/>
      <c r="CZF180" s="1"/>
      <c r="CZG180" s="1"/>
      <c r="CZH180" s="1"/>
      <c r="CZI180" s="1"/>
      <c r="CZJ180" s="1"/>
      <c r="CZK180" s="1"/>
      <c r="CZL180" s="1"/>
      <c r="CZM180" s="1"/>
      <c r="CZN180" s="1"/>
      <c r="CZO180" s="1"/>
      <c r="CZP180" s="1"/>
      <c r="CZQ180" s="1"/>
      <c r="CZR180" s="1"/>
      <c r="CZS180" s="1"/>
      <c r="CZT180" s="1"/>
      <c r="CZU180" s="1"/>
      <c r="CZV180" s="1"/>
      <c r="CZW180" s="1"/>
      <c r="CZX180" s="1"/>
      <c r="CZY180" s="1"/>
      <c r="CZZ180" s="1"/>
      <c r="DAA180" s="1"/>
      <c r="DAB180" s="1"/>
      <c r="DAC180" s="1"/>
      <c r="DAD180" s="1"/>
      <c r="DAE180" s="1"/>
      <c r="DAF180" s="1"/>
      <c r="DAG180" s="1"/>
      <c r="DAH180" s="1"/>
      <c r="DAI180" s="1"/>
      <c r="DAJ180" s="1"/>
      <c r="DAK180" s="1"/>
      <c r="DAL180" s="1"/>
      <c r="DAM180" s="1"/>
      <c r="DAN180" s="1"/>
      <c r="DAO180" s="1"/>
      <c r="DAP180" s="1"/>
      <c r="DAQ180" s="1"/>
      <c r="DAR180" s="1"/>
      <c r="DAS180" s="1"/>
      <c r="DAT180" s="1"/>
      <c r="DAU180" s="1"/>
      <c r="DAV180" s="1"/>
      <c r="DAW180" s="1"/>
      <c r="DAX180" s="1"/>
      <c r="DAY180" s="1"/>
      <c r="DAZ180" s="1"/>
      <c r="DBA180" s="1"/>
      <c r="DBB180" s="1"/>
      <c r="DBC180" s="1"/>
      <c r="DBD180" s="1"/>
      <c r="DBE180" s="1"/>
      <c r="DBF180" s="1"/>
      <c r="DBG180" s="1"/>
      <c r="DBH180" s="1"/>
      <c r="DBI180" s="1"/>
      <c r="DBJ180" s="1"/>
      <c r="DBK180" s="1"/>
      <c r="DBL180" s="1"/>
      <c r="DBM180" s="1"/>
      <c r="DBN180" s="1"/>
      <c r="DBO180" s="1"/>
      <c r="DBP180" s="1"/>
      <c r="DBQ180" s="1"/>
      <c r="DBR180" s="1"/>
      <c r="DBS180" s="1"/>
      <c r="DBT180" s="1"/>
      <c r="DBU180" s="1"/>
      <c r="DBV180" s="1"/>
      <c r="DBW180" s="1"/>
      <c r="DBX180" s="1"/>
      <c r="DBY180" s="1"/>
      <c r="DBZ180" s="1"/>
      <c r="DCA180" s="1"/>
      <c r="DCB180" s="1"/>
      <c r="DCC180" s="1"/>
      <c r="DCD180" s="1"/>
      <c r="DCE180" s="1"/>
      <c r="DCF180" s="1"/>
      <c r="DCG180" s="1"/>
      <c r="DCH180" s="1"/>
      <c r="DCI180" s="1"/>
      <c r="DCJ180" s="1"/>
      <c r="DCK180" s="1"/>
      <c r="DCL180" s="1"/>
      <c r="DCM180" s="1"/>
      <c r="DCN180" s="1"/>
      <c r="DCO180" s="1"/>
      <c r="DCP180" s="1"/>
      <c r="DCQ180" s="1"/>
      <c r="DCR180" s="1"/>
      <c r="DCS180" s="1"/>
      <c r="DCT180" s="1"/>
      <c r="DCU180" s="1"/>
      <c r="DCV180" s="1"/>
      <c r="DCW180" s="1"/>
      <c r="DCX180" s="1"/>
      <c r="DCY180" s="1"/>
      <c r="DCZ180" s="1"/>
      <c r="DDA180" s="1"/>
      <c r="DDB180" s="1"/>
      <c r="DDC180" s="1"/>
      <c r="DDD180" s="1"/>
      <c r="DDE180" s="1"/>
      <c r="DDF180" s="1"/>
      <c r="DDG180" s="1"/>
      <c r="DDH180" s="1"/>
      <c r="DDI180" s="1"/>
      <c r="DDJ180" s="1"/>
      <c r="DDK180" s="1"/>
      <c r="DDL180" s="1"/>
      <c r="DDM180" s="1"/>
      <c r="DDN180" s="1"/>
      <c r="DDO180" s="1"/>
      <c r="DDP180" s="1"/>
      <c r="DDQ180" s="1"/>
      <c r="DDR180" s="1"/>
      <c r="DDS180" s="1"/>
      <c r="DDT180" s="1"/>
      <c r="DDU180" s="1"/>
      <c r="DDV180" s="1"/>
      <c r="DDW180" s="1"/>
      <c r="DDX180" s="1"/>
      <c r="DDY180" s="1"/>
      <c r="DDZ180" s="1"/>
      <c r="DEA180" s="1"/>
      <c r="DEB180" s="1"/>
      <c r="DEC180" s="1"/>
      <c r="DED180" s="1"/>
      <c r="DEE180" s="1"/>
      <c r="DEF180" s="1"/>
      <c r="DEG180" s="1"/>
      <c r="DEH180" s="1"/>
      <c r="DEI180" s="1"/>
      <c r="DEJ180" s="1"/>
      <c r="DEK180" s="1"/>
      <c r="DEL180" s="1"/>
      <c r="DEM180" s="1"/>
      <c r="DEN180" s="1"/>
      <c r="DEO180" s="1"/>
      <c r="DEP180" s="1"/>
      <c r="DEQ180" s="1"/>
      <c r="DER180" s="1"/>
      <c r="DES180" s="1"/>
      <c r="DET180" s="1"/>
      <c r="DEU180" s="1"/>
      <c r="DEV180" s="1"/>
      <c r="DEW180" s="1"/>
      <c r="DEX180" s="1"/>
      <c r="DEY180" s="1"/>
      <c r="DEZ180" s="1"/>
      <c r="DFA180" s="1"/>
      <c r="DFB180" s="1"/>
      <c r="DFC180" s="1"/>
      <c r="DFD180" s="1"/>
      <c r="DFE180" s="1"/>
      <c r="DFF180" s="1"/>
      <c r="DFG180" s="1"/>
      <c r="DFH180" s="1"/>
      <c r="DFI180" s="1"/>
      <c r="DFJ180" s="1"/>
      <c r="DFK180" s="1"/>
      <c r="DFL180" s="1"/>
      <c r="DFM180" s="1"/>
      <c r="DFN180" s="1"/>
      <c r="DFO180" s="1"/>
      <c r="DFP180" s="1"/>
      <c r="DFQ180" s="1"/>
      <c r="DFR180" s="1"/>
      <c r="DFS180" s="1"/>
      <c r="DFT180" s="1"/>
      <c r="DFU180" s="1"/>
      <c r="DFV180" s="1"/>
      <c r="DFW180" s="1"/>
      <c r="DFX180" s="1"/>
      <c r="DFY180" s="1"/>
      <c r="DFZ180" s="1"/>
      <c r="DGA180" s="1"/>
      <c r="DGB180" s="1"/>
      <c r="DGC180" s="1"/>
      <c r="DGD180" s="1"/>
      <c r="DGE180" s="1"/>
      <c r="DGF180" s="1"/>
      <c r="DGG180" s="1"/>
      <c r="DGH180" s="1"/>
      <c r="DGI180" s="1"/>
      <c r="DGJ180" s="1"/>
      <c r="DGK180" s="1"/>
      <c r="DGL180" s="1"/>
      <c r="DGM180" s="1"/>
      <c r="DGN180" s="1"/>
      <c r="DGO180" s="1"/>
      <c r="DGP180" s="1"/>
      <c r="DGQ180" s="1"/>
      <c r="DGR180" s="1"/>
      <c r="DGS180" s="1"/>
      <c r="DGT180" s="1"/>
      <c r="DGU180" s="1"/>
      <c r="DGV180" s="1"/>
      <c r="DGW180" s="1"/>
      <c r="DGX180" s="1"/>
      <c r="DGY180" s="1"/>
      <c r="DGZ180" s="1"/>
      <c r="DHA180" s="1"/>
      <c r="DHB180" s="1"/>
      <c r="DHC180" s="1"/>
      <c r="DHD180" s="1"/>
      <c r="DHE180" s="1"/>
      <c r="DHF180" s="1"/>
      <c r="DHG180" s="1"/>
      <c r="DHH180" s="1"/>
      <c r="DHI180" s="1"/>
      <c r="DHJ180" s="1"/>
      <c r="DHK180" s="1"/>
      <c r="DHL180" s="1"/>
      <c r="DHM180" s="1"/>
      <c r="DHN180" s="1"/>
      <c r="DHO180" s="1"/>
      <c r="DHP180" s="1"/>
      <c r="DHQ180" s="1"/>
      <c r="DHR180" s="1"/>
      <c r="DHS180" s="1"/>
      <c r="DHT180" s="1"/>
      <c r="DHU180" s="1"/>
      <c r="DHV180" s="1"/>
      <c r="DHW180" s="1"/>
      <c r="DHX180" s="1"/>
      <c r="DHY180" s="1"/>
      <c r="DHZ180" s="1"/>
      <c r="DIA180" s="1"/>
      <c r="DIB180" s="1"/>
      <c r="DIC180" s="1"/>
      <c r="DID180" s="1"/>
      <c r="DIE180" s="1"/>
      <c r="DIF180" s="1"/>
      <c r="DIG180" s="1"/>
      <c r="DIH180" s="1"/>
      <c r="DII180" s="1"/>
      <c r="DIJ180" s="1"/>
      <c r="DIK180" s="1"/>
      <c r="DIL180" s="1"/>
      <c r="DIM180" s="1"/>
      <c r="DIN180" s="1"/>
      <c r="DIO180" s="1"/>
      <c r="DIP180" s="1"/>
      <c r="DIQ180" s="1"/>
      <c r="DIR180" s="1"/>
      <c r="DIS180" s="1"/>
      <c r="DIT180" s="1"/>
      <c r="DIU180" s="1"/>
      <c r="DIV180" s="1"/>
      <c r="DIW180" s="1"/>
      <c r="DIX180" s="1"/>
      <c r="DIY180" s="1"/>
      <c r="DIZ180" s="1"/>
      <c r="DJA180" s="1"/>
      <c r="DJB180" s="1"/>
      <c r="DJC180" s="1"/>
      <c r="DJD180" s="1"/>
      <c r="DJE180" s="1"/>
      <c r="DJF180" s="1"/>
      <c r="DJG180" s="1"/>
      <c r="DJH180" s="1"/>
      <c r="DJI180" s="1"/>
      <c r="DJJ180" s="1"/>
      <c r="DJK180" s="1"/>
      <c r="DJL180" s="1"/>
      <c r="DJM180" s="1"/>
      <c r="DJN180" s="1"/>
      <c r="DJO180" s="1"/>
      <c r="DJP180" s="1"/>
      <c r="DJQ180" s="1"/>
      <c r="DJR180" s="1"/>
      <c r="DJS180" s="1"/>
      <c r="DJT180" s="1"/>
      <c r="DJU180" s="1"/>
      <c r="DJV180" s="1"/>
      <c r="DJW180" s="1"/>
      <c r="DJX180" s="1"/>
      <c r="DJY180" s="1"/>
      <c r="DJZ180" s="1"/>
      <c r="DKA180" s="1"/>
      <c r="DKB180" s="1"/>
      <c r="DKC180" s="1"/>
      <c r="DKD180" s="1"/>
      <c r="DKE180" s="1"/>
      <c r="DKF180" s="1"/>
      <c r="DKG180" s="1"/>
      <c r="DKH180" s="1"/>
      <c r="DKI180" s="1"/>
      <c r="DKJ180" s="1"/>
      <c r="DKK180" s="1"/>
      <c r="DKL180" s="1"/>
      <c r="DKM180" s="1"/>
      <c r="DKN180" s="1"/>
      <c r="DKO180" s="1"/>
      <c r="DKP180" s="1"/>
      <c r="DKQ180" s="1"/>
      <c r="DKR180" s="1"/>
      <c r="DKS180" s="1"/>
      <c r="DKT180" s="1"/>
      <c r="DKU180" s="1"/>
      <c r="DKV180" s="1"/>
      <c r="DKW180" s="1"/>
      <c r="DKX180" s="1"/>
      <c r="DKY180" s="1"/>
      <c r="DKZ180" s="1"/>
      <c r="DLA180" s="1"/>
      <c r="DLB180" s="1"/>
      <c r="DLC180" s="1"/>
      <c r="DLD180" s="1"/>
      <c r="DLE180" s="1"/>
      <c r="DLF180" s="1"/>
      <c r="DLG180" s="1"/>
      <c r="DLH180" s="1"/>
      <c r="DLI180" s="1"/>
      <c r="DLJ180" s="1"/>
      <c r="DLK180" s="1"/>
      <c r="DLL180" s="1"/>
      <c r="DLM180" s="1"/>
      <c r="DLN180" s="1"/>
      <c r="DLO180" s="1"/>
      <c r="DLP180" s="1"/>
      <c r="DLQ180" s="1"/>
      <c r="DLR180" s="1"/>
      <c r="DLS180" s="1"/>
      <c r="DLT180" s="1"/>
      <c r="DLU180" s="1"/>
      <c r="DLV180" s="1"/>
      <c r="DLW180" s="1"/>
      <c r="DLX180" s="1"/>
      <c r="DLY180" s="1"/>
      <c r="DLZ180" s="1"/>
      <c r="DMA180" s="1"/>
      <c r="DMB180" s="1"/>
      <c r="DMC180" s="1"/>
      <c r="DMD180" s="1"/>
      <c r="DME180" s="1"/>
      <c r="DMF180" s="1"/>
      <c r="DMG180" s="1"/>
      <c r="DMH180" s="1"/>
      <c r="DMI180" s="1"/>
      <c r="DMJ180" s="1"/>
      <c r="DMK180" s="1"/>
      <c r="DML180" s="1"/>
      <c r="DMM180" s="1"/>
      <c r="DMN180" s="1"/>
      <c r="DMO180" s="1"/>
      <c r="DMP180" s="1"/>
      <c r="DMQ180" s="1"/>
      <c r="DMR180" s="1"/>
      <c r="DMS180" s="1"/>
      <c r="DMT180" s="1"/>
      <c r="DMU180" s="1"/>
      <c r="DMV180" s="1"/>
      <c r="DMW180" s="1"/>
      <c r="DMX180" s="1"/>
      <c r="DMY180" s="1"/>
      <c r="DMZ180" s="1"/>
      <c r="DNA180" s="1"/>
      <c r="DNB180" s="1"/>
      <c r="DNC180" s="1"/>
      <c r="DND180" s="1"/>
      <c r="DNE180" s="1"/>
      <c r="DNF180" s="1"/>
      <c r="DNG180" s="1"/>
      <c r="DNH180" s="1"/>
      <c r="DNI180" s="1"/>
      <c r="DNJ180" s="1"/>
      <c r="DNK180" s="1"/>
      <c r="DNL180" s="1"/>
      <c r="DNM180" s="1"/>
      <c r="DNN180" s="1"/>
      <c r="DNO180" s="1"/>
      <c r="DNP180" s="1"/>
      <c r="DNQ180" s="1"/>
      <c r="DNR180" s="1"/>
      <c r="DNS180" s="1"/>
      <c r="DNT180" s="1"/>
      <c r="DNU180" s="1"/>
      <c r="DNV180" s="1"/>
      <c r="DNW180" s="1"/>
      <c r="DNX180" s="1"/>
      <c r="DNY180" s="1"/>
      <c r="DNZ180" s="1"/>
      <c r="DOA180" s="1"/>
      <c r="DOB180" s="1"/>
      <c r="DOC180" s="1"/>
      <c r="DOD180" s="1"/>
      <c r="DOE180" s="1"/>
      <c r="DOF180" s="1"/>
      <c r="DOG180" s="1"/>
      <c r="DOH180" s="1"/>
      <c r="DOI180" s="1"/>
      <c r="DOJ180" s="1"/>
      <c r="DOK180" s="1"/>
      <c r="DOL180" s="1"/>
      <c r="DOM180" s="1"/>
      <c r="DON180" s="1"/>
      <c r="DOO180" s="1"/>
      <c r="DOP180" s="1"/>
      <c r="DOQ180" s="1"/>
      <c r="DOR180" s="1"/>
      <c r="DOS180" s="1"/>
      <c r="DOT180" s="1"/>
      <c r="DOU180" s="1"/>
      <c r="DOV180" s="1"/>
      <c r="DOW180" s="1"/>
      <c r="DOX180" s="1"/>
      <c r="DOY180" s="1"/>
      <c r="DOZ180" s="1"/>
      <c r="DPA180" s="1"/>
      <c r="DPB180" s="1"/>
      <c r="DPC180" s="1"/>
      <c r="DPD180" s="1"/>
      <c r="DPE180" s="1"/>
      <c r="DPF180" s="1"/>
      <c r="DPG180" s="1"/>
      <c r="DPH180" s="1"/>
      <c r="DPI180" s="1"/>
      <c r="DPJ180" s="1"/>
      <c r="DPK180" s="1"/>
      <c r="DPL180" s="1"/>
      <c r="DPM180" s="1"/>
      <c r="DPN180" s="1"/>
      <c r="DPO180" s="1"/>
      <c r="DPP180" s="1"/>
      <c r="DPQ180" s="1"/>
      <c r="DPR180" s="1"/>
      <c r="DPS180" s="1"/>
      <c r="DPT180" s="1"/>
      <c r="DPU180" s="1"/>
      <c r="DPV180" s="1"/>
      <c r="DPW180" s="1"/>
      <c r="DPX180" s="1"/>
      <c r="DPY180" s="1"/>
      <c r="DPZ180" s="1"/>
      <c r="DQA180" s="1"/>
      <c r="DQB180" s="1"/>
      <c r="DQC180" s="1"/>
      <c r="DQD180" s="1"/>
      <c r="DQE180" s="1"/>
      <c r="DQF180" s="1"/>
      <c r="DQG180" s="1"/>
      <c r="DQH180" s="1"/>
      <c r="DQI180" s="1"/>
      <c r="DQJ180" s="1"/>
      <c r="DQK180" s="1"/>
      <c r="DQL180" s="1"/>
      <c r="DQM180" s="1"/>
      <c r="DQN180" s="1"/>
      <c r="DQO180" s="1"/>
      <c r="DQP180" s="1"/>
      <c r="DQQ180" s="1"/>
      <c r="DQR180" s="1"/>
      <c r="DQS180" s="1"/>
      <c r="DQT180" s="1"/>
      <c r="DQU180" s="1"/>
      <c r="DQV180" s="1"/>
      <c r="DQW180" s="1"/>
      <c r="DQX180" s="1"/>
      <c r="DQY180" s="1"/>
      <c r="DQZ180" s="1"/>
      <c r="DRA180" s="1"/>
      <c r="DRB180" s="1"/>
      <c r="DRC180" s="1"/>
      <c r="DRD180" s="1"/>
      <c r="DRE180" s="1"/>
      <c r="DRF180" s="1"/>
      <c r="DRG180" s="1"/>
      <c r="DRH180" s="1"/>
      <c r="DRI180" s="1"/>
      <c r="DRJ180" s="1"/>
      <c r="DRK180" s="1"/>
      <c r="DRL180" s="1"/>
      <c r="DRM180" s="1"/>
      <c r="DRN180" s="1"/>
      <c r="DRO180" s="1"/>
      <c r="DRP180" s="1"/>
      <c r="DRQ180" s="1"/>
      <c r="DRR180" s="1"/>
      <c r="DRS180" s="1"/>
      <c r="DRT180" s="1"/>
      <c r="DRU180" s="1"/>
      <c r="DRV180" s="1"/>
      <c r="DRW180" s="1"/>
      <c r="DRX180" s="1"/>
      <c r="DRY180" s="1"/>
      <c r="DRZ180" s="1"/>
      <c r="DSA180" s="1"/>
      <c r="DSB180" s="1"/>
      <c r="DSC180" s="1"/>
      <c r="DSD180" s="1"/>
      <c r="DSE180" s="1"/>
      <c r="DSF180" s="1"/>
      <c r="DSG180" s="1"/>
      <c r="DSH180" s="1"/>
      <c r="DSI180" s="1"/>
      <c r="DSJ180" s="1"/>
      <c r="DSK180" s="1"/>
      <c r="DSL180" s="1"/>
      <c r="DSM180" s="1"/>
      <c r="DSN180" s="1"/>
      <c r="DSO180" s="1"/>
      <c r="DSP180" s="1"/>
      <c r="DSQ180" s="1"/>
      <c r="DSR180" s="1"/>
      <c r="DSS180" s="1"/>
      <c r="DST180" s="1"/>
      <c r="DSU180" s="1"/>
      <c r="DSV180" s="1"/>
      <c r="DSW180" s="1"/>
      <c r="DSX180" s="1"/>
      <c r="DSY180" s="1"/>
      <c r="DSZ180" s="1"/>
      <c r="DTA180" s="1"/>
      <c r="DTB180" s="1"/>
      <c r="DTC180" s="1"/>
      <c r="DTD180" s="1"/>
      <c r="DTE180" s="1"/>
      <c r="DTF180" s="1"/>
      <c r="DTG180" s="1"/>
      <c r="DTH180" s="1"/>
      <c r="DTI180" s="1"/>
      <c r="DTJ180" s="1"/>
      <c r="DTK180" s="1"/>
      <c r="DTL180" s="1"/>
      <c r="DTM180" s="1"/>
      <c r="DTN180" s="1"/>
      <c r="DTO180" s="1"/>
      <c r="DTP180" s="1"/>
      <c r="DTQ180" s="1"/>
      <c r="DTR180" s="1"/>
      <c r="DTS180" s="1"/>
      <c r="DTT180" s="1"/>
      <c r="DTU180" s="1"/>
      <c r="DTV180" s="1"/>
      <c r="DTW180" s="1"/>
      <c r="DTX180" s="1"/>
      <c r="DTY180" s="1"/>
      <c r="DTZ180" s="1"/>
      <c r="DUA180" s="1"/>
      <c r="DUB180" s="1"/>
      <c r="DUC180" s="1"/>
      <c r="DUD180" s="1"/>
      <c r="DUE180" s="1"/>
      <c r="DUF180" s="1"/>
      <c r="DUG180" s="1"/>
      <c r="DUH180" s="1"/>
      <c r="DUI180" s="1"/>
      <c r="DUJ180" s="1"/>
      <c r="DUK180" s="1"/>
      <c r="DUL180" s="1"/>
      <c r="DUM180" s="1"/>
      <c r="DUN180" s="1"/>
      <c r="DUO180" s="1"/>
      <c r="DUP180" s="1"/>
      <c r="DUQ180" s="1"/>
      <c r="DUR180" s="1"/>
      <c r="DUS180" s="1"/>
      <c r="DUT180" s="1"/>
      <c r="DUU180" s="1"/>
      <c r="DUV180" s="1"/>
      <c r="DUW180" s="1"/>
      <c r="DUX180" s="1"/>
      <c r="DUY180" s="1"/>
      <c r="DUZ180" s="1"/>
      <c r="DVA180" s="1"/>
      <c r="DVB180" s="1"/>
      <c r="DVC180" s="1"/>
      <c r="DVD180" s="1"/>
      <c r="DVE180" s="1"/>
      <c r="DVF180" s="1"/>
      <c r="DVG180" s="1"/>
      <c r="DVH180" s="1"/>
      <c r="DVI180" s="1"/>
      <c r="DVJ180" s="1"/>
      <c r="DVK180" s="1"/>
      <c r="DVL180" s="1"/>
      <c r="DVM180" s="1"/>
      <c r="DVN180" s="1"/>
      <c r="DVO180" s="1"/>
      <c r="DVP180" s="1"/>
      <c r="DVQ180" s="1"/>
      <c r="DVR180" s="1"/>
      <c r="DVS180" s="1"/>
      <c r="DVT180" s="1"/>
      <c r="DVU180" s="1"/>
      <c r="DVV180" s="1"/>
      <c r="DVW180" s="1"/>
      <c r="DVX180" s="1"/>
      <c r="DVY180" s="1"/>
      <c r="DVZ180" s="1"/>
      <c r="DWA180" s="1"/>
      <c r="DWB180" s="1"/>
      <c r="DWC180" s="1"/>
      <c r="DWD180" s="1"/>
      <c r="DWE180" s="1"/>
      <c r="DWF180" s="1"/>
      <c r="DWG180" s="1"/>
      <c r="DWH180" s="1"/>
      <c r="DWI180" s="1"/>
      <c r="DWJ180" s="1"/>
      <c r="DWK180" s="1"/>
      <c r="DWL180" s="1"/>
      <c r="DWM180" s="1"/>
      <c r="DWN180" s="1"/>
      <c r="DWO180" s="1"/>
      <c r="DWP180" s="1"/>
      <c r="DWQ180" s="1"/>
      <c r="DWR180" s="1"/>
      <c r="DWS180" s="1"/>
      <c r="DWT180" s="1"/>
      <c r="DWU180" s="1"/>
      <c r="DWV180" s="1"/>
      <c r="DWW180" s="1"/>
      <c r="DWX180" s="1"/>
      <c r="DWY180" s="1"/>
      <c r="DWZ180" s="1"/>
      <c r="DXA180" s="1"/>
      <c r="DXB180" s="1"/>
      <c r="DXC180" s="1"/>
      <c r="DXD180" s="1"/>
      <c r="DXE180" s="1"/>
      <c r="DXF180" s="1"/>
      <c r="DXG180" s="1"/>
      <c r="DXH180" s="1"/>
      <c r="DXI180" s="1"/>
      <c r="DXJ180" s="1"/>
      <c r="DXK180" s="1"/>
      <c r="DXL180" s="1"/>
      <c r="DXM180" s="1"/>
      <c r="DXN180" s="1"/>
      <c r="DXO180" s="1"/>
      <c r="DXP180" s="1"/>
      <c r="DXQ180" s="1"/>
      <c r="DXR180" s="1"/>
      <c r="DXS180" s="1"/>
      <c r="DXT180" s="1"/>
      <c r="DXU180" s="1"/>
      <c r="DXV180" s="1"/>
      <c r="DXW180" s="1"/>
      <c r="DXX180" s="1"/>
      <c r="DXY180" s="1"/>
      <c r="DXZ180" s="1"/>
      <c r="DYA180" s="1"/>
      <c r="DYB180" s="1"/>
      <c r="DYC180" s="1"/>
      <c r="DYD180" s="1"/>
      <c r="DYE180" s="1"/>
      <c r="DYF180" s="1"/>
      <c r="DYG180" s="1"/>
      <c r="DYH180" s="1"/>
      <c r="DYI180" s="1"/>
      <c r="DYJ180" s="1"/>
      <c r="DYK180" s="1"/>
      <c r="DYL180" s="1"/>
      <c r="DYM180" s="1"/>
      <c r="DYN180" s="1"/>
      <c r="DYO180" s="1"/>
      <c r="DYP180" s="1"/>
      <c r="DYQ180" s="1"/>
      <c r="DYR180" s="1"/>
      <c r="DYS180" s="1"/>
      <c r="DYT180" s="1"/>
      <c r="DYU180" s="1"/>
      <c r="DYV180" s="1"/>
      <c r="DYW180" s="1"/>
      <c r="DYX180" s="1"/>
      <c r="DYY180" s="1"/>
      <c r="DYZ180" s="1"/>
      <c r="DZA180" s="1"/>
      <c r="DZB180" s="1"/>
      <c r="DZC180" s="1"/>
      <c r="DZD180" s="1"/>
      <c r="DZE180" s="1"/>
      <c r="DZF180" s="1"/>
      <c r="DZG180" s="1"/>
      <c r="DZH180" s="1"/>
      <c r="DZI180" s="1"/>
      <c r="DZJ180" s="1"/>
      <c r="DZK180" s="1"/>
      <c r="DZL180" s="1"/>
      <c r="DZM180" s="1"/>
      <c r="DZN180" s="1"/>
      <c r="DZO180" s="1"/>
      <c r="DZP180" s="1"/>
      <c r="DZQ180" s="1"/>
      <c r="DZR180" s="1"/>
      <c r="DZS180" s="1"/>
      <c r="DZT180" s="1"/>
      <c r="DZU180" s="1"/>
      <c r="DZV180" s="1"/>
      <c r="DZW180" s="1"/>
      <c r="DZX180" s="1"/>
      <c r="DZY180" s="1"/>
      <c r="DZZ180" s="1"/>
      <c r="EAA180" s="1"/>
      <c r="EAB180" s="1"/>
      <c r="EAC180" s="1"/>
      <c r="EAD180" s="1"/>
      <c r="EAE180" s="1"/>
      <c r="EAF180" s="1"/>
      <c r="EAG180" s="1"/>
      <c r="EAH180" s="1"/>
      <c r="EAI180" s="1"/>
      <c r="EAJ180" s="1"/>
      <c r="EAK180" s="1"/>
      <c r="EAL180" s="1"/>
      <c r="EAM180" s="1"/>
      <c r="EAN180" s="1"/>
      <c r="EAO180" s="1"/>
      <c r="EAP180" s="1"/>
      <c r="EAQ180" s="1"/>
      <c r="EAR180" s="1"/>
      <c r="EAS180" s="1"/>
      <c r="EAT180" s="1"/>
      <c r="EAU180" s="1"/>
      <c r="EAV180" s="1"/>
      <c r="EAW180" s="1"/>
      <c r="EAX180" s="1"/>
      <c r="EAY180" s="1"/>
      <c r="EAZ180" s="1"/>
      <c r="EBA180" s="1"/>
      <c r="EBB180" s="1"/>
      <c r="EBC180" s="1"/>
      <c r="EBD180" s="1"/>
      <c r="EBE180" s="1"/>
      <c r="EBF180" s="1"/>
      <c r="EBG180" s="1"/>
      <c r="EBH180" s="1"/>
      <c r="EBI180" s="1"/>
      <c r="EBJ180" s="1"/>
      <c r="EBK180" s="1"/>
      <c r="EBL180" s="1"/>
      <c r="EBM180" s="1"/>
      <c r="EBN180" s="1"/>
      <c r="EBO180" s="1"/>
      <c r="EBP180" s="1"/>
      <c r="EBQ180" s="1"/>
      <c r="EBR180" s="1"/>
      <c r="EBS180" s="1"/>
      <c r="EBT180" s="1"/>
      <c r="EBU180" s="1"/>
      <c r="EBV180" s="1"/>
      <c r="EBW180" s="1"/>
      <c r="EBX180" s="1"/>
      <c r="EBY180" s="1"/>
      <c r="EBZ180" s="1"/>
      <c r="ECA180" s="1"/>
      <c r="ECB180" s="1"/>
      <c r="ECC180" s="1"/>
      <c r="ECD180" s="1"/>
      <c r="ECE180" s="1"/>
      <c r="ECF180" s="1"/>
      <c r="ECG180" s="1"/>
      <c r="ECH180" s="1"/>
      <c r="ECI180" s="1"/>
      <c r="ECJ180" s="1"/>
      <c r="ECK180" s="1"/>
      <c r="ECL180" s="1"/>
      <c r="ECM180" s="1"/>
      <c r="ECN180" s="1"/>
      <c r="ECO180" s="1"/>
      <c r="ECP180" s="1"/>
      <c r="ECQ180" s="1"/>
      <c r="ECR180" s="1"/>
      <c r="ECS180" s="1"/>
      <c r="ECT180" s="1"/>
      <c r="ECU180" s="1"/>
      <c r="ECV180" s="1"/>
      <c r="ECW180" s="1"/>
      <c r="ECX180" s="1"/>
      <c r="ECY180" s="1"/>
      <c r="ECZ180" s="1"/>
      <c r="EDA180" s="1"/>
      <c r="EDB180" s="1"/>
      <c r="EDC180" s="1"/>
      <c r="EDD180" s="1"/>
      <c r="EDE180" s="1"/>
      <c r="EDF180" s="1"/>
      <c r="EDG180" s="1"/>
      <c r="EDH180" s="1"/>
      <c r="EDI180" s="1"/>
      <c r="EDJ180" s="1"/>
      <c r="EDK180" s="1"/>
      <c r="EDL180" s="1"/>
      <c r="EDM180" s="1"/>
      <c r="EDN180" s="1"/>
      <c r="EDO180" s="1"/>
      <c r="EDP180" s="1"/>
      <c r="EDQ180" s="1"/>
      <c r="EDR180" s="1"/>
      <c r="EDS180" s="1"/>
      <c r="EDT180" s="1"/>
      <c r="EDU180" s="1"/>
      <c r="EDV180" s="1"/>
      <c r="EDW180" s="1"/>
      <c r="EDX180" s="1"/>
      <c r="EDY180" s="1"/>
      <c r="EDZ180" s="1"/>
      <c r="EEA180" s="1"/>
      <c r="EEB180" s="1"/>
      <c r="EEC180" s="1"/>
      <c r="EED180" s="1"/>
      <c r="EEE180" s="1"/>
      <c r="EEF180" s="1"/>
      <c r="EEG180" s="1"/>
      <c r="EEH180" s="1"/>
      <c r="EEI180" s="1"/>
      <c r="EEJ180" s="1"/>
      <c r="EEK180" s="1"/>
      <c r="EEL180" s="1"/>
      <c r="EEM180" s="1"/>
      <c r="EEN180" s="1"/>
      <c r="EEO180" s="1"/>
      <c r="EEP180" s="1"/>
      <c r="EEQ180" s="1"/>
      <c r="EER180" s="1"/>
      <c r="EES180" s="1"/>
      <c r="EET180" s="1"/>
      <c r="EEU180" s="1"/>
      <c r="EEV180" s="1"/>
      <c r="EEW180" s="1"/>
      <c r="EEX180" s="1"/>
      <c r="EEY180" s="1"/>
      <c r="EEZ180" s="1"/>
      <c r="EFA180" s="1"/>
      <c r="EFB180" s="1"/>
      <c r="EFC180" s="1"/>
      <c r="EFD180" s="1"/>
      <c r="EFE180" s="1"/>
      <c r="EFF180" s="1"/>
      <c r="EFG180" s="1"/>
      <c r="EFH180" s="1"/>
      <c r="EFI180" s="1"/>
      <c r="EFJ180" s="1"/>
      <c r="EFK180" s="1"/>
      <c r="EFL180" s="1"/>
      <c r="EFM180" s="1"/>
      <c r="EFN180" s="1"/>
      <c r="EFO180" s="1"/>
      <c r="EFP180" s="1"/>
      <c r="EFQ180" s="1"/>
      <c r="EFR180" s="1"/>
      <c r="EFS180" s="1"/>
      <c r="EFT180" s="1"/>
      <c r="EFU180" s="1"/>
      <c r="EFV180" s="1"/>
      <c r="EFW180" s="1"/>
      <c r="EFX180" s="1"/>
      <c r="EFY180" s="1"/>
      <c r="EFZ180" s="1"/>
      <c r="EGA180" s="1"/>
      <c r="EGB180" s="1"/>
      <c r="EGC180" s="1"/>
      <c r="EGD180" s="1"/>
      <c r="EGE180" s="1"/>
      <c r="EGF180" s="1"/>
      <c r="EGG180" s="1"/>
      <c r="EGH180" s="1"/>
      <c r="EGI180" s="1"/>
      <c r="EGJ180" s="1"/>
      <c r="EGK180" s="1"/>
      <c r="EGL180" s="1"/>
      <c r="EGM180" s="1"/>
      <c r="EGN180" s="1"/>
      <c r="EGO180" s="1"/>
      <c r="EGP180" s="1"/>
      <c r="EGQ180" s="1"/>
      <c r="EGR180" s="1"/>
      <c r="EGS180" s="1"/>
      <c r="EGT180" s="1"/>
      <c r="EGU180" s="1"/>
      <c r="EGV180" s="1"/>
      <c r="EGW180" s="1"/>
      <c r="EGX180" s="1"/>
      <c r="EGY180" s="1"/>
      <c r="EGZ180" s="1"/>
      <c r="EHA180" s="1"/>
      <c r="EHB180" s="1"/>
      <c r="EHC180" s="1"/>
      <c r="EHD180" s="1"/>
      <c r="EHE180" s="1"/>
      <c r="EHF180" s="1"/>
      <c r="EHG180" s="1"/>
      <c r="EHH180" s="1"/>
      <c r="EHI180" s="1"/>
      <c r="EHJ180" s="1"/>
      <c r="EHK180" s="1"/>
      <c r="EHL180" s="1"/>
      <c r="EHM180" s="1"/>
      <c r="EHN180" s="1"/>
      <c r="EHO180" s="1"/>
      <c r="EHP180" s="1"/>
      <c r="EHQ180" s="1"/>
      <c r="EHR180" s="1"/>
      <c r="EHS180" s="1"/>
      <c r="EHT180" s="1"/>
      <c r="EHU180" s="1"/>
      <c r="EHV180" s="1"/>
      <c r="EHW180" s="1"/>
      <c r="EHX180" s="1"/>
      <c r="EHY180" s="1"/>
      <c r="EHZ180" s="1"/>
      <c r="EIA180" s="1"/>
      <c r="EIB180" s="1"/>
      <c r="EIC180" s="1"/>
      <c r="EID180" s="1"/>
      <c r="EIE180" s="1"/>
      <c r="EIF180" s="1"/>
      <c r="EIG180" s="1"/>
      <c r="EIH180" s="1"/>
      <c r="EII180" s="1"/>
      <c r="EIJ180" s="1"/>
      <c r="EIK180" s="1"/>
      <c r="EIL180" s="1"/>
      <c r="EIM180" s="1"/>
      <c r="EIN180" s="1"/>
      <c r="EIO180" s="1"/>
      <c r="EIP180" s="1"/>
      <c r="EIQ180" s="1"/>
      <c r="EIR180" s="1"/>
      <c r="EIS180" s="1"/>
      <c r="EIT180" s="1"/>
      <c r="EIU180" s="1"/>
      <c r="EIV180" s="1"/>
      <c r="EIW180" s="1"/>
      <c r="EIX180" s="1"/>
      <c r="EIY180" s="1"/>
      <c r="EIZ180" s="1"/>
      <c r="EJA180" s="1"/>
      <c r="EJB180" s="1"/>
      <c r="EJC180" s="1"/>
      <c r="EJD180" s="1"/>
      <c r="EJE180" s="1"/>
      <c r="EJF180" s="1"/>
      <c r="EJG180" s="1"/>
      <c r="EJH180" s="1"/>
      <c r="EJI180" s="1"/>
      <c r="EJJ180" s="1"/>
      <c r="EJK180" s="1"/>
      <c r="EJL180" s="1"/>
      <c r="EJM180" s="1"/>
      <c r="EJN180" s="1"/>
      <c r="EJO180" s="1"/>
      <c r="EJP180" s="1"/>
      <c r="EJQ180" s="1"/>
      <c r="EJR180" s="1"/>
      <c r="EJS180" s="1"/>
      <c r="EJT180" s="1"/>
      <c r="EJU180" s="1"/>
      <c r="EJV180" s="1"/>
      <c r="EJW180" s="1"/>
      <c r="EJX180" s="1"/>
      <c r="EJY180" s="1"/>
      <c r="EJZ180" s="1"/>
      <c r="EKA180" s="1"/>
      <c r="EKB180" s="1"/>
      <c r="EKC180" s="1"/>
      <c r="EKD180" s="1"/>
      <c r="EKE180" s="1"/>
      <c r="EKF180" s="1"/>
      <c r="EKG180" s="1"/>
      <c r="EKH180" s="1"/>
      <c r="EKI180" s="1"/>
      <c r="EKJ180" s="1"/>
      <c r="EKK180" s="1"/>
      <c r="EKL180" s="1"/>
      <c r="EKM180" s="1"/>
      <c r="EKN180" s="1"/>
      <c r="EKO180" s="1"/>
      <c r="EKP180" s="1"/>
      <c r="EKQ180" s="1"/>
      <c r="EKR180" s="1"/>
      <c r="EKS180" s="1"/>
      <c r="EKT180" s="1"/>
      <c r="EKU180" s="1"/>
      <c r="EKV180" s="1"/>
      <c r="EKW180" s="1"/>
      <c r="EKX180" s="1"/>
      <c r="EKY180" s="1"/>
      <c r="EKZ180" s="1"/>
      <c r="ELA180" s="1"/>
      <c r="ELB180" s="1"/>
      <c r="ELC180" s="1"/>
      <c r="ELD180" s="1"/>
      <c r="ELE180" s="1"/>
      <c r="ELF180" s="1"/>
      <c r="ELG180" s="1"/>
      <c r="ELH180" s="1"/>
      <c r="ELI180" s="1"/>
      <c r="ELJ180" s="1"/>
      <c r="ELK180" s="1"/>
      <c r="ELL180" s="1"/>
      <c r="ELM180" s="1"/>
      <c r="ELN180" s="1"/>
      <c r="ELO180" s="1"/>
      <c r="ELP180" s="1"/>
      <c r="ELQ180" s="1"/>
      <c r="ELR180" s="1"/>
      <c r="ELS180" s="1"/>
      <c r="ELT180" s="1"/>
      <c r="ELU180" s="1"/>
      <c r="ELV180" s="1"/>
      <c r="ELW180" s="1"/>
      <c r="ELX180" s="1"/>
      <c r="ELY180" s="1"/>
      <c r="ELZ180" s="1"/>
      <c r="EMA180" s="1"/>
      <c r="EMB180" s="1"/>
      <c r="EMC180" s="1"/>
      <c r="EMD180" s="1"/>
      <c r="EME180" s="1"/>
      <c r="EMF180" s="1"/>
      <c r="EMG180" s="1"/>
      <c r="EMH180" s="1"/>
      <c r="EMI180" s="1"/>
      <c r="EMJ180" s="1"/>
      <c r="EMK180" s="1"/>
      <c r="EML180" s="1"/>
      <c r="EMM180" s="1"/>
      <c r="EMN180" s="1"/>
      <c r="EMO180" s="1"/>
      <c r="EMP180" s="1"/>
      <c r="EMQ180" s="1"/>
      <c r="EMR180" s="1"/>
      <c r="EMS180" s="1"/>
      <c r="EMT180" s="1"/>
      <c r="EMU180" s="1"/>
      <c r="EMV180" s="1"/>
      <c r="EMW180" s="1"/>
      <c r="EMX180" s="1"/>
      <c r="EMY180" s="1"/>
      <c r="EMZ180" s="1"/>
      <c r="ENA180" s="1"/>
      <c r="ENB180" s="1"/>
      <c r="ENC180" s="1"/>
      <c r="END180" s="1"/>
      <c r="ENE180" s="1"/>
      <c r="ENF180" s="1"/>
      <c r="ENG180" s="1"/>
      <c r="ENH180" s="1"/>
      <c r="ENI180" s="1"/>
      <c r="ENJ180" s="1"/>
      <c r="ENK180" s="1"/>
      <c r="ENL180" s="1"/>
      <c r="ENM180" s="1"/>
      <c r="ENN180" s="1"/>
      <c r="ENO180" s="1"/>
      <c r="ENP180" s="1"/>
      <c r="ENQ180" s="1"/>
      <c r="ENR180" s="1"/>
      <c r="ENS180" s="1"/>
      <c r="ENT180" s="1"/>
      <c r="ENU180" s="1"/>
      <c r="ENV180" s="1"/>
      <c r="ENW180" s="1"/>
      <c r="ENX180" s="1"/>
      <c r="ENY180" s="1"/>
      <c r="ENZ180" s="1"/>
      <c r="EOA180" s="1"/>
      <c r="EOB180" s="1"/>
      <c r="EOC180" s="1"/>
      <c r="EOD180" s="1"/>
      <c r="EOE180" s="1"/>
      <c r="EOF180" s="1"/>
      <c r="EOG180" s="1"/>
      <c r="EOH180" s="1"/>
      <c r="EOI180" s="1"/>
      <c r="EOJ180" s="1"/>
      <c r="EOK180" s="1"/>
      <c r="EOL180" s="1"/>
      <c r="EOM180" s="1"/>
      <c r="EON180" s="1"/>
      <c r="EOO180" s="1"/>
      <c r="EOP180" s="1"/>
      <c r="EOQ180" s="1"/>
      <c r="EOR180" s="1"/>
      <c r="EOS180" s="1"/>
      <c r="EOT180" s="1"/>
      <c r="EOU180" s="1"/>
      <c r="EOV180" s="1"/>
      <c r="EOW180" s="1"/>
      <c r="EOX180" s="1"/>
      <c r="EOY180" s="1"/>
      <c r="EOZ180" s="1"/>
      <c r="EPA180" s="1"/>
      <c r="EPB180" s="1"/>
      <c r="EPC180" s="1"/>
      <c r="EPD180" s="1"/>
      <c r="EPE180" s="1"/>
      <c r="EPF180" s="1"/>
      <c r="EPG180" s="1"/>
      <c r="EPH180" s="1"/>
      <c r="EPI180" s="1"/>
      <c r="EPJ180" s="1"/>
      <c r="EPK180" s="1"/>
      <c r="EPL180" s="1"/>
      <c r="EPM180" s="1"/>
      <c r="EPN180" s="1"/>
      <c r="EPO180" s="1"/>
      <c r="EPP180" s="1"/>
      <c r="EPQ180" s="1"/>
      <c r="EPR180" s="1"/>
      <c r="EPS180" s="1"/>
      <c r="EPT180" s="1"/>
      <c r="EPU180" s="1"/>
      <c r="EPV180" s="1"/>
      <c r="EPW180" s="1"/>
      <c r="EPX180" s="1"/>
      <c r="EPY180" s="1"/>
      <c r="EPZ180" s="1"/>
      <c r="EQA180" s="1"/>
      <c r="EQB180" s="1"/>
      <c r="EQC180" s="1"/>
      <c r="EQD180" s="1"/>
      <c r="EQE180" s="1"/>
      <c r="EQF180" s="1"/>
      <c r="EQG180" s="1"/>
      <c r="EQH180" s="1"/>
      <c r="EQI180" s="1"/>
      <c r="EQJ180" s="1"/>
      <c r="EQK180" s="1"/>
      <c r="EQL180" s="1"/>
      <c r="EQM180" s="1"/>
      <c r="EQN180" s="1"/>
      <c r="EQO180" s="1"/>
      <c r="EQP180" s="1"/>
      <c r="EQQ180" s="1"/>
      <c r="EQR180" s="1"/>
      <c r="EQS180" s="1"/>
      <c r="EQT180" s="1"/>
      <c r="EQU180" s="1"/>
      <c r="EQV180" s="1"/>
      <c r="EQW180" s="1"/>
      <c r="EQX180" s="1"/>
      <c r="EQY180" s="1"/>
      <c r="EQZ180" s="1"/>
      <c r="ERA180" s="1"/>
      <c r="ERB180" s="1"/>
      <c r="ERC180" s="1"/>
      <c r="ERD180" s="1"/>
      <c r="ERE180" s="1"/>
      <c r="ERF180" s="1"/>
      <c r="ERG180" s="1"/>
      <c r="ERH180" s="1"/>
      <c r="ERI180" s="1"/>
      <c r="ERJ180" s="1"/>
      <c r="ERK180" s="1"/>
      <c r="ERL180" s="1"/>
      <c r="ERM180" s="1"/>
      <c r="ERN180" s="1"/>
      <c r="ERO180" s="1"/>
      <c r="ERP180" s="1"/>
      <c r="ERQ180" s="1"/>
      <c r="ERR180" s="1"/>
      <c r="ERS180" s="1"/>
      <c r="ERT180" s="1"/>
      <c r="ERU180" s="1"/>
      <c r="ERV180" s="1"/>
      <c r="ERW180" s="1"/>
      <c r="ERX180" s="1"/>
      <c r="ERY180" s="1"/>
      <c r="ERZ180" s="1"/>
      <c r="ESA180" s="1"/>
      <c r="ESB180" s="1"/>
      <c r="ESC180" s="1"/>
      <c r="ESD180" s="1"/>
      <c r="ESE180" s="1"/>
      <c r="ESF180" s="1"/>
      <c r="ESG180" s="1"/>
      <c r="ESH180" s="1"/>
      <c r="ESI180" s="1"/>
      <c r="ESJ180" s="1"/>
      <c r="ESK180" s="1"/>
      <c r="ESL180" s="1"/>
      <c r="ESM180" s="1"/>
      <c r="ESN180" s="1"/>
      <c r="ESO180" s="1"/>
      <c r="ESP180" s="1"/>
      <c r="ESQ180" s="1"/>
      <c r="ESR180" s="1"/>
      <c r="ESS180" s="1"/>
      <c r="EST180" s="1"/>
      <c r="ESU180" s="1"/>
      <c r="ESV180" s="1"/>
      <c r="ESW180" s="1"/>
      <c r="ESX180" s="1"/>
      <c r="ESY180" s="1"/>
      <c r="ESZ180" s="1"/>
      <c r="ETA180" s="1"/>
      <c r="ETB180" s="1"/>
      <c r="ETC180" s="1"/>
      <c r="ETD180" s="1"/>
      <c r="ETE180" s="1"/>
      <c r="ETF180" s="1"/>
      <c r="ETG180" s="1"/>
      <c r="ETH180" s="1"/>
      <c r="ETI180" s="1"/>
      <c r="ETJ180" s="1"/>
      <c r="ETK180" s="1"/>
      <c r="ETL180" s="1"/>
      <c r="ETM180" s="1"/>
      <c r="ETN180" s="1"/>
      <c r="ETO180" s="1"/>
      <c r="ETP180" s="1"/>
      <c r="ETQ180" s="1"/>
      <c r="ETR180" s="1"/>
      <c r="ETS180" s="1"/>
      <c r="ETT180" s="1"/>
      <c r="ETU180" s="1"/>
      <c r="ETV180" s="1"/>
      <c r="ETW180" s="1"/>
      <c r="ETX180" s="1"/>
      <c r="ETY180" s="1"/>
      <c r="ETZ180" s="1"/>
      <c r="EUA180" s="1"/>
      <c r="EUB180" s="1"/>
      <c r="EUC180" s="1"/>
      <c r="EUD180" s="1"/>
      <c r="EUE180" s="1"/>
      <c r="EUF180" s="1"/>
      <c r="EUG180" s="1"/>
      <c r="EUH180" s="1"/>
      <c r="EUI180" s="1"/>
      <c r="EUJ180" s="1"/>
      <c r="EUK180" s="1"/>
      <c r="EUL180" s="1"/>
      <c r="EUM180" s="1"/>
      <c r="EUN180" s="1"/>
      <c r="EUO180" s="1"/>
      <c r="EUP180" s="1"/>
      <c r="EUQ180" s="1"/>
      <c r="EUR180" s="1"/>
      <c r="EUS180" s="1"/>
      <c r="EUT180" s="1"/>
      <c r="EUU180" s="1"/>
      <c r="EUV180" s="1"/>
      <c r="EUW180" s="1"/>
      <c r="EUX180" s="1"/>
      <c r="EUY180" s="1"/>
      <c r="EUZ180" s="1"/>
      <c r="EVA180" s="1"/>
      <c r="EVB180" s="1"/>
      <c r="EVC180" s="1"/>
      <c r="EVD180" s="1"/>
      <c r="EVE180" s="1"/>
      <c r="EVF180" s="1"/>
      <c r="EVG180" s="1"/>
      <c r="EVH180" s="1"/>
      <c r="EVI180" s="1"/>
      <c r="EVJ180" s="1"/>
      <c r="EVK180" s="1"/>
      <c r="EVL180" s="1"/>
      <c r="EVM180" s="1"/>
      <c r="EVN180" s="1"/>
      <c r="EVO180" s="1"/>
      <c r="EVP180" s="1"/>
      <c r="EVQ180" s="1"/>
      <c r="EVR180" s="1"/>
      <c r="EVS180" s="1"/>
      <c r="EVT180" s="1"/>
      <c r="EVU180" s="1"/>
      <c r="EVV180" s="1"/>
      <c r="EVW180" s="1"/>
      <c r="EVX180" s="1"/>
      <c r="EVY180" s="1"/>
      <c r="EVZ180" s="1"/>
      <c r="EWA180" s="1"/>
      <c r="EWB180" s="1"/>
      <c r="EWC180" s="1"/>
      <c r="EWD180" s="1"/>
      <c r="EWE180" s="1"/>
      <c r="EWF180" s="1"/>
      <c r="EWG180" s="1"/>
      <c r="EWH180" s="1"/>
      <c r="EWI180" s="1"/>
      <c r="EWJ180" s="1"/>
      <c r="EWK180" s="1"/>
      <c r="EWL180" s="1"/>
      <c r="EWM180" s="1"/>
      <c r="EWN180" s="1"/>
      <c r="EWO180" s="1"/>
      <c r="EWP180" s="1"/>
      <c r="EWQ180" s="1"/>
      <c r="EWR180" s="1"/>
      <c r="EWS180" s="1"/>
      <c r="EWT180" s="1"/>
      <c r="EWU180" s="1"/>
      <c r="EWV180" s="1"/>
      <c r="EWW180" s="1"/>
      <c r="EWX180" s="1"/>
      <c r="EWY180" s="1"/>
      <c r="EWZ180" s="1"/>
      <c r="EXA180" s="1"/>
      <c r="EXB180" s="1"/>
      <c r="EXC180" s="1"/>
      <c r="EXD180" s="1"/>
      <c r="EXE180" s="1"/>
      <c r="EXF180" s="1"/>
      <c r="EXG180" s="1"/>
      <c r="EXH180" s="1"/>
      <c r="EXI180" s="1"/>
      <c r="EXJ180" s="1"/>
      <c r="EXK180" s="1"/>
      <c r="EXL180" s="1"/>
      <c r="EXM180" s="1"/>
      <c r="EXN180" s="1"/>
      <c r="EXO180" s="1"/>
      <c r="EXP180" s="1"/>
      <c r="EXQ180" s="1"/>
      <c r="EXR180" s="1"/>
      <c r="EXS180" s="1"/>
      <c r="EXT180" s="1"/>
      <c r="EXU180" s="1"/>
      <c r="EXV180" s="1"/>
      <c r="EXW180" s="1"/>
      <c r="EXX180" s="1"/>
      <c r="EXY180" s="1"/>
      <c r="EXZ180" s="1"/>
      <c r="EYA180" s="1"/>
      <c r="EYB180" s="1"/>
      <c r="EYC180" s="1"/>
      <c r="EYD180" s="1"/>
      <c r="EYE180" s="1"/>
      <c r="EYF180" s="1"/>
      <c r="EYG180" s="1"/>
      <c r="EYH180" s="1"/>
      <c r="EYI180" s="1"/>
      <c r="EYJ180" s="1"/>
      <c r="EYK180" s="1"/>
      <c r="EYL180" s="1"/>
      <c r="EYM180" s="1"/>
      <c r="EYN180" s="1"/>
      <c r="EYO180" s="1"/>
      <c r="EYP180" s="1"/>
      <c r="EYQ180" s="1"/>
      <c r="EYR180" s="1"/>
      <c r="EYS180" s="1"/>
      <c r="EYT180" s="1"/>
      <c r="EYU180" s="1"/>
      <c r="EYV180" s="1"/>
      <c r="EYW180" s="1"/>
      <c r="EYX180" s="1"/>
      <c r="EYY180" s="1"/>
      <c r="EYZ180" s="1"/>
      <c r="EZA180" s="1"/>
      <c r="EZB180" s="1"/>
      <c r="EZC180" s="1"/>
      <c r="EZD180" s="1"/>
      <c r="EZE180" s="1"/>
      <c r="EZF180" s="1"/>
      <c r="EZG180" s="1"/>
      <c r="EZH180" s="1"/>
      <c r="EZI180" s="1"/>
      <c r="EZJ180" s="1"/>
      <c r="EZK180" s="1"/>
      <c r="EZL180" s="1"/>
      <c r="EZM180" s="1"/>
      <c r="EZN180" s="1"/>
      <c r="EZO180" s="1"/>
      <c r="EZP180" s="1"/>
      <c r="EZQ180" s="1"/>
      <c r="EZR180" s="1"/>
      <c r="EZS180" s="1"/>
      <c r="EZT180" s="1"/>
      <c r="EZU180" s="1"/>
      <c r="EZV180" s="1"/>
      <c r="EZW180" s="1"/>
      <c r="EZX180" s="1"/>
      <c r="EZY180" s="1"/>
      <c r="EZZ180" s="1"/>
      <c r="FAA180" s="1"/>
      <c r="FAB180" s="1"/>
      <c r="FAC180" s="1"/>
      <c r="FAD180" s="1"/>
      <c r="FAE180" s="1"/>
      <c r="FAF180" s="1"/>
      <c r="FAG180" s="1"/>
      <c r="FAH180" s="1"/>
      <c r="FAI180" s="1"/>
      <c r="FAJ180" s="1"/>
      <c r="FAK180" s="1"/>
      <c r="FAL180" s="1"/>
      <c r="FAM180" s="1"/>
      <c r="FAN180" s="1"/>
      <c r="FAO180" s="1"/>
      <c r="FAP180" s="1"/>
      <c r="FAQ180" s="1"/>
      <c r="FAR180" s="1"/>
      <c r="FAS180" s="1"/>
      <c r="FAT180" s="1"/>
      <c r="FAU180" s="1"/>
      <c r="FAV180" s="1"/>
      <c r="FAW180" s="1"/>
      <c r="FAX180" s="1"/>
      <c r="FAY180" s="1"/>
      <c r="FAZ180" s="1"/>
      <c r="FBA180" s="1"/>
      <c r="FBB180" s="1"/>
      <c r="FBC180" s="1"/>
      <c r="FBD180" s="1"/>
      <c r="FBE180" s="1"/>
      <c r="FBF180" s="1"/>
      <c r="FBG180" s="1"/>
      <c r="FBH180" s="1"/>
      <c r="FBI180" s="1"/>
      <c r="FBJ180" s="1"/>
      <c r="FBK180" s="1"/>
      <c r="FBL180" s="1"/>
      <c r="FBM180" s="1"/>
      <c r="FBN180" s="1"/>
      <c r="FBO180" s="1"/>
      <c r="FBP180" s="1"/>
      <c r="FBQ180" s="1"/>
      <c r="FBR180" s="1"/>
      <c r="FBS180" s="1"/>
      <c r="FBT180" s="1"/>
      <c r="FBU180" s="1"/>
      <c r="FBV180" s="1"/>
      <c r="FBW180" s="1"/>
      <c r="FBX180" s="1"/>
      <c r="FBY180" s="1"/>
      <c r="FBZ180" s="1"/>
      <c r="FCA180" s="1"/>
      <c r="FCB180" s="1"/>
      <c r="FCC180" s="1"/>
      <c r="FCD180" s="1"/>
      <c r="FCE180" s="1"/>
      <c r="FCF180" s="1"/>
      <c r="FCG180" s="1"/>
      <c r="FCH180" s="1"/>
      <c r="FCI180" s="1"/>
      <c r="FCJ180" s="1"/>
      <c r="FCK180" s="1"/>
      <c r="FCL180" s="1"/>
      <c r="FCM180" s="1"/>
      <c r="FCN180" s="1"/>
      <c r="FCO180" s="1"/>
      <c r="FCP180" s="1"/>
      <c r="FCQ180" s="1"/>
      <c r="FCR180" s="1"/>
      <c r="FCS180" s="1"/>
      <c r="FCT180" s="1"/>
      <c r="FCU180" s="1"/>
      <c r="FCV180" s="1"/>
      <c r="FCW180" s="1"/>
      <c r="FCX180" s="1"/>
      <c r="FCY180" s="1"/>
      <c r="FCZ180" s="1"/>
      <c r="FDA180" s="1"/>
      <c r="FDB180" s="1"/>
      <c r="FDC180" s="1"/>
      <c r="FDD180" s="1"/>
      <c r="FDE180" s="1"/>
      <c r="FDF180" s="1"/>
      <c r="FDG180" s="1"/>
      <c r="FDH180" s="1"/>
      <c r="FDI180" s="1"/>
      <c r="FDJ180" s="1"/>
      <c r="FDK180" s="1"/>
      <c r="FDL180" s="1"/>
      <c r="FDM180" s="1"/>
      <c r="FDN180" s="1"/>
      <c r="FDO180" s="1"/>
      <c r="FDP180" s="1"/>
      <c r="FDQ180" s="1"/>
      <c r="FDR180" s="1"/>
      <c r="FDS180" s="1"/>
      <c r="FDT180" s="1"/>
      <c r="FDU180" s="1"/>
      <c r="FDV180" s="1"/>
      <c r="FDW180" s="1"/>
      <c r="FDX180" s="1"/>
      <c r="FDY180" s="1"/>
      <c r="FDZ180" s="1"/>
      <c r="FEA180" s="1"/>
      <c r="FEB180" s="1"/>
      <c r="FEC180" s="1"/>
      <c r="FED180" s="1"/>
      <c r="FEE180" s="1"/>
      <c r="FEF180" s="1"/>
      <c r="FEG180" s="1"/>
      <c r="FEH180" s="1"/>
      <c r="FEI180" s="1"/>
      <c r="FEJ180" s="1"/>
      <c r="FEK180" s="1"/>
      <c r="FEL180" s="1"/>
      <c r="FEM180" s="1"/>
      <c r="FEN180" s="1"/>
      <c r="FEO180" s="1"/>
      <c r="FEP180" s="1"/>
      <c r="FEQ180" s="1"/>
      <c r="FER180" s="1"/>
      <c r="FES180" s="1"/>
      <c r="FET180" s="1"/>
      <c r="FEU180" s="1"/>
      <c r="FEV180" s="1"/>
      <c r="FEW180" s="1"/>
      <c r="FEX180" s="1"/>
      <c r="FEY180" s="1"/>
      <c r="FEZ180" s="1"/>
      <c r="FFA180" s="1"/>
      <c r="FFB180" s="1"/>
      <c r="FFC180" s="1"/>
      <c r="FFD180" s="1"/>
      <c r="FFE180" s="1"/>
      <c r="FFF180" s="1"/>
      <c r="FFG180" s="1"/>
      <c r="FFH180" s="1"/>
      <c r="FFI180" s="1"/>
      <c r="FFJ180" s="1"/>
      <c r="FFK180" s="1"/>
      <c r="FFL180" s="1"/>
      <c r="FFM180" s="1"/>
      <c r="FFN180" s="1"/>
      <c r="FFO180" s="1"/>
      <c r="FFP180" s="1"/>
      <c r="FFQ180" s="1"/>
      <c r="FFR180" s="1"/>
      <c r="FFS180" s="1"/>
      <c r="FFT180" s="1"/>
      <c r="FFU180" s="1"/>
      <c r="FFV180" s="1"/>
      <c r="FFW180" s="1"/>
      <c r="FFX180" s="1"/>
      <c r="FFY180" s="1"/>
      <c r="FFZ180" s="1"/>
      <c r="FGA180" s="1"/>
      <c r="FGB180" s="1"/>
      <c r="FGC180" s="1"/>
      <c r="FGD180" s="1"/>
      <c r="FGE180" s="1"/>
      <c r="FGF180" s="1"/>
      <c r="FGG180" s="1"/>
      <c r="FGH180" s="1"/>
      <c r="FGI180" s="1"/>
      <c r="FGJ180" s="1"/>
      <c r="FGK180" s="1"/>
      <c r="FGL180" s="1"/>
      <c r="FGM180" s="1"/>
      <c r="FGN180" s="1"/>
      <c r="FGO180" s="1"/>
      <c r="FGP180" s="1"/>
      <c r="FGQ180" s="1"/>
      <c r="FGR180" s="1"/>
      <c r="FGS180" s="1"/>
      <c r="FGT180" s="1"/>
      <c r="FGU180" s="1"/>
      <c r="FGV180" s="1"/>
      <c r="FGW180" s="1"/>
      <c r="FGX180" s="1"/>
      <c r="FGY180" s="1"/>
      <c r="FGZ180" s="1"/>
      <c r="FHA180" s="1"/>
      <c r="FHB180" s="1"/>
      <c r="FHC180" s="1"/>
      <c r="FHD180" s="1"/>
      <c r="FHE180" s="1"/>
      <c r="FHF180" s="1"/>
      <c r="FHG180" s="1"/>
      <c r="FHH180" s="1"/>
      <c r="FHI180" s="1"/>
      <c r="FHJ180" s="1"/>
      <c r="FHK180" s="1"/>
      <c r="FHL180" s="1"/>
      <c r="FHM180" s="1"/>
      <c r="FHN180" s="1"/>
      <c r="FHO180" s="1"/>
      <c r="FHP180" s="1"/>
      <c r="FHQ180" s="1"/>
      <c r="FHR180" s="1"/>
      <c r="FHS180" s="1"/>
      <c r="FHT180" s="1"/>
      <c r="FHU180" s="1"/>
      <c r="FHV180" s="1"/>
      <c r="FHW180" s="1"/>
      <c r="FHX180" s="1"/>
      <c r="FHY180" s="1"/>
      <c r="FHZ180" s="1"/>
      <c r="FIA180" s="1"/>
      <c r="FIB180" s="1"/>
      <c r="FIC180" s="1"/>
      <c r="FID180" s="1"/>
      <c r="FIE180" s="1"/>
      <c r="FIF180" s="1"/>
      <c r="FIG180" s="1"/>
      <c r="FIH180" s="1"/>
      <c r="FII180" s="1"/>
      <c r="FIJ180" s="1"/>
      <c r="FIK180" s="1"/>
      <c r="FIL180" s="1"/>
      <c r="FIM180" s="1"/>
      <c r="FIN180" s="1"/>
      <c r="FIO180" s="1"/>
      <c r="FIP180" s="1"/>
      <c r="FIQ180" s="1"/>
      <c r="FIR180" s="1"/>
      <c r="FIS180" s="1"/>
      <c r="FIT180" s="1"/>
      <c r="FIU180" s="1"/>
      <c r="FIV180" s="1"/>
      <c r="FIW180" s="1"/>
      <c r="FIX180" s="1"/>
      <c r="FIY180" s="1"/>
      <c r="FIZ180" s="1"/>
      <c r="FJA180" s="1"/>
      <c r="FJB180" s="1"/>
      <c r="FJC180" s="1"/>
      <c r="FJD180" s="1"/>
      <c r="FJE180" s="1"/>
      <c r="FJF180" s="1"/>
      <c r="FJG180" s="1"/>
      <c r="FJH180" s="1"/>
      <c r="FJI180" s="1"/>
      <c r="FJJ180" s="1"/>
      <c r="FJK180" s="1"/>
      <c r="FJL180" s="1"/>
      <c r="FJM180" s="1"/>
      <c r="FJN180" s="1"/>
      <c r="FJO180" s="1"/>
      <c r="FJP180" s="1"/>
      <c r="FJQ180" s="1"/>
      <c r="FJR180" s="1"/>
      <c r="FJS180" s="1"/>
      <c r="FJT180" s="1"/>
      <c r="FJU180" s="1"/>
      <c r="FJV180" s="1"/>
      <c r="FJW180" s="1"/>
      <c r="FJX180" s="1"/>
      <c r="FJY180" s="1"/>
      <c r="FJZ180" s="1"/>
      <c r="FKA180" s="1"/>
      <c r="FKB180" s="1"/>
      <c r="FKC180" s="1"/>
      <c r="FKD180" s="1"/>
      <c r="FKE180" s="1"/>
      <c r="FKF180" s="1"/>
      <c r="FKG180" s="1"/>
      <c r="FKH180" s="1"/>
      <c r="FKI180" s="1"/>
      <c r="FKJ180" s="1"/>
      <c r="FKK180" s="1"/>
      <c r="FKL180" s="1"/>
      <c r="FKM180" s="1"/>
      <c r="FKN180" s="1"/>
      <c r="FKO180" s="1"/>
      <c r="FKP180" s="1"/>
      <c r="FKQ180" s="1"/>
      <c r="FKR180" s="1"/>
      <c r="FKS180" s="1"/>
      <c r="FKT180" s="1"/>
      <c r="FKU180" s="1"/>
      <c r="FKV180" s="1"/>
      <c r="FKW180" s="1"/>
      <c r="FKX180" s="1"/>
      <c r="FKY180" s="1"/>
      <c r="FKZ180" s="1"/>
      <c r="FLA180" s="1"/>
      <c r="FLB180" s="1"/>
      <c r="FLC180" s="1"/>
      <c r="FLD180" s="1"/>
      <c r="FLE180" s="1"/>
      <c r="FLF180" s="1"/>
      <c r="FLG180" s="1"/>
      <c r="FLH180" s="1"/>
      <c r="FLI180" s="1"/>
      <c r="FLJ180" s="1"/>
      <c r="FLK180" s="1"/>
      <c r="FLL180" s="1"/>
      <c r="FLM180" s="1"/>
      <c r="FLN180" s="1"/>
      <c r="FLO180" s="1"/>
      <c r="FLP180" s="1"/>
      <c r="FLQ180" s="1"/>
      <c r="FLR180" s="1"/>
      <c r="FLS180" s="1"/>
      <c r="FLT180" s="1"/>
      <c r="FLU180" s="1"/>
      <c r="FLV180" s="1"/>
      <c r="FLW180" s="1"/>
      <c r="FLX180" s="1"/>
      <c r="FLY180" s="1"/>
      <c r="FLZ180" s="1"/>
      <c r="FMA180" s="1"/>
      <c r="FMB180" s="1"/>
      <c r="FMC180" s="1"/>
      <c r="FMD180" s="1"/>
      <c r="FME180" s="1"/>
      <c r="FMF180" s="1"/>
      <c r="FMG180" s="1"/>
      <c r="FMH180" s="1"/>
      <c r="FMI180" s="1"/>
      <c r="FMJ180" s="1"/>
      <c r="FMK180" s="1"/>
      <c r="FML180" s="1"/>
      <c r="FMM180" s="1"/>
      <c r="FMN180" s="1"/>
      <c r="FMO180" s="1"/>
      <c r="FMP180" s="1"/>
      <c r="FMQ180" s="1"/>
      <c r="FMR180" s="1"/>
      <c r="FMS180" s="1"/>
      <c r="FMT180" s="1"/>
      <c r="FMU180" s="1"/>
      <c r="FMV180" s="1"/>
      <c r="FMW180" s="1"/>
      <c r="FMX180" s="1"/>
      <c r="FMY180" s="1"/>
      <c r="FMZ180" s="1"/>
      <c r="FNA180" s="1"/>
      <c r="FNB180" s="1"/>
      <c r="FNC180" s="1"/>
      <c r="FND180" s="1"/>
      <c r="FNE180" s="1"/>
      <c r="FNF180" s="1"/>
      <c r="FNG180" s="1"/>
      <c r="FNH180" s="1"/>
      <c r="FNI180" s="1"/>
      <c r="FNJ180" s="1"/>
      <c r="FNK180" s="1"/>
      <c r="FNL180" s="1"/>
      <c r="FNM180" s="1"/>
      <c r="FNN180" s="1"/>
      <c r="FNO180" s="1"/>
      <c r="FNP180" s="1"/>
      <c r="FNQ180" s="1"/>
      <c r="FNR180" s="1"/>
      <c r="FNS180" s="1"/>
      <c r="FNT180" s="1"/>
      <c r="FNU180" s="1"/>
      <c r="FNV180" s="1"/>
      <c r="FNW180" s="1"/>
      <c r="FNX180" s="1"/>
      <c r="FNY180" s="1"/>
      <c r="FNZ180" s="1"/>
      <c r="FOA180" s="1"/>
      <c r="FOB180" s="1"/>
      <c r="FOC180" s="1"/>
      <c r="FOD180" s="1"/>
      <c r="FOE180" s="1"/>
      <c r="FOF180" s="1"/>
      <c r="FOG180" s="1"/>
      <c r="FOH180" s="1"/>
      <c r="FOI180" s="1"/>
      <c r="FOJ180" s="1"/>
      <c r="FOK180" s="1"/>
      <c r="FOL180" s="1"/>
      <c r="FOM180" s="1"/>
      <c r="FON180" s="1"/>
      <c r="FOO180" s="1"/>
      <c r="FOP180" s="1"/>
      <c r="FOQ180" s="1"/>
      <c r="FOR180" s="1"/>
      <c r="FOS180" s="1"/>
      <c r="FOT180" s="1"/>
      <c r="FOU180" s="1"/>
      <c r="FOV180" s="1"/>
      <c r="FOW180" s="1"/>
      <c r="FOX180" s="1"/>
      <c r="FOY180" s="1"/>
      <c r="FOZ180" s="1"/>
      <c r="FPA180" s="1"/>
      <c r="FPB180" s="1"/>
      <c r="FPC180" s="1"/>
      <c r="FPD180" s="1"/>
      <c r="FPE180" s="1"/>
      <c r="FPF180" s="1"/>
      <c r="FPG180" s="1"/>
      <c r="FPH180" s="1"/>
      <c r="FPI180" s="1"/>
      <c r="FPJ180" s="1"/>
      <c r="FPK180" s="1"/>
      <c r="FPL180" s="1"/>
      <c r="FPM180" s="1"/>
      <c r="FPN180" s="1"/>
      <c r="FPO180" s="1"/>
      <c r="FPP180" s="1"/>
      <c r="FPQ180" s="1"/>
      <c r="FPR180" s="1"/>
      <c r="FPS180" s="1"/>
      <c r="FPT180" s="1"/>
      <c r="FPU180" s="1"/>
      <c r="FPV180" s="1"/>
      <c r="FPW180" s="1"/>
      <c r="FPX180" s="1"/>
      <c r="FPY180" s="1"/>
      <c r="FPZ180" s="1"/>
      <c r="FQA180" s="1"/>
      <c r="FQB180" s="1"/>
      <c r="FQC180" s="1"/>
      <c r="FQD180" s="1"/>
      <c r="FQE180" s="1"/>
      <c r="FQF180" s="1"/>
      <c r="FQG180" s="1"/>
      <c r="FQH180" s="1"/>
      <c r="FQI180" s="1"/>
      <c r="FQJ180" s="1"/>
      <c r="FQK180" s="1"/>
      <c r="FQL180" s="1"/>
      <c r="FQM180" s="1"/>
      <c r="FQN180" s="1"/>
      <c r="FQO180" s="1"/>
      <c r="FQP180" s="1"/>
      <c r="FQQ180" s="1"/>
      <c r="FQR180" s="1"/>
      <c r="FQS180" s="1"/>
      <c r="FQT180" s="1"/>
      <c r="FQU180" s="1"/>
      <c r="FQV180" s="1"/>
      <c r="FQW180" s="1"/>
      <c r="FQX180" s="1"/>
      <c r="FQY180" s="1"/>
      <c r="FQZ180" s="1"/>
      <c r="FRA180" s="1"/>
      <c r="FRB180" s="1"/>
      <c r="FRC180" s="1"/>
      <c r="FRD180" s="1"/>
      <c r="FRE180" s="1"/>
      <c r="FRF180" s="1"/>
      <c r="FRG180" s="1"/>
      <c r="FRH180" s="1"/>
      <c r="FRI180" s="1"/>
      <c r="FRJ180" s="1"/>
      <c r="FRK180" s="1"/>
      <c r="FRL180" s="1"/>
      <c r="FRM180" s="1"/>
      <c r="FRN180" s="1"/>
      <c r="FRO180" s="1"/>
      <c r="FRP180" s="1"/>
      <c r="FRQ180" s="1"/>
      <c r="FRR180" s="1"/>
      <c r="FRS180" s="1"/>
      <c r="FRT180" s="1"/>
      <c r="FRU180" s="1"/>
      <c r="FRV180" s="1"/>
      <c r="FRW180" s="1"/>
      <c r="FRX180" s="1"/>
      <c r="FRY180" s="1"/>
      <c r="FRZ180" s="1"/>
      <c r="FSA180" s="1"/>
      <c r="FSB180" s="1"/>
      <c r="FSC180" s="1"/>
      <c r="FSD180" s="1"/>
      <c r="FSE180" s="1"/>
      <c r="FSF180" s="1"/>
      <c r="FSG180" s="1"/>
      <c r="FSH180" s="1"/>
      <c r="FSI180" s="1"/>
      <c r="FSJ180" s="1"/>
      <c r="FSK180" s="1"/>
      <c r="FSL180" s="1"/>
      <c r="FSM180" s="1"/>
      <c r="FSN180" s="1"/>
      <c r="FSO180" s="1"/>
      <c r="FSP180" s="1"/>
      <c r="FSQ180" s="1"/>
      <c r="FSR180" s="1"/>
      <c r="FSS180" s="1"/>
      <c r="FST180" s="1"/>
      <c r="FSU180" s="1"/>
      <c r="FSV180" s="1"/>
      <c r="FSW180" s="1"/>
      <c r="FSX180" s="1"/>
      <c r="FSY180" s="1"/>
      <c r="FSZ180" s="1"/>
      <c r="FTA180" s="1"/>
      <c r="FTB180" s="1"/>
      <c r="FTC180" s="1"/>
      <c r="FTD180" s="1"/>
      <c r="FTE180" s="1"/>
      <c r="FTF180" s="1"/>
      <c r="FTG180" s="1"/>
      <c r="FTH180" s="1"/>
      <c r="FTI180" s="1"/>
      <c r="FTJ180" s="1"/>
      <c r="FTK180" s="1"/>
      <c r="FTL180" s="1"/>
      <c r="FTM180" s="1"/>
      <c r="FTN180" s="1"/>
      <c r="FTO180" s="1"/>
      <c r="FTP180" s="1"/>
      <c r="FTQ180" s="1"/>
      <c r="FTR180" s="1"/>
      <c r="FTS180" s="1"/>
      <c r="FTT180" s="1"/>
      <c r="FTU180" s="1"/>
      <c r="FTV180" s="1"/>
      <c r="FTW180" s="1"/>
      <c r="FTX180" s="1"/>
      <c r="FTY180" s="1"/>
      <c r="FTZ180" s="1"/>
      <c r="FUA180" s="1"/>
      <c r="FUB180" s="1"/>
      <c r="FUC180" s="1"/>
      <c r="FUD180" s="1"/>
      <c r="FUE180" s="1"/>
      <c r="FUF180" s="1"/>
      <c r="FUG180" s="1"/>
      <c r="FUH180" s="1"/>
      <c r="FUI180" s="1"/>
      <c r="FUJ180" s="1"/>
      <c r="FUK180" s="1"/>
      <c r="FUL180" s="1"/>
      <c r="FUM180" s="1"/>
      <c r="FUN180" s="1"/>
      <c r="FUO180" s="1"/>
      <c r="FUP180" s="1"/>
      <c r="FUQ180" s="1"/>
      <c r="FUR180" s="1"/>
      <c r="FUS180" s="1"/>
      <c r="FUT180" s="1"/>
      <c r="FUU180" s="1"/>
      <c r="FUV180" s="1"/>
      <c r="FUW180" s="1"/>
      <c r="FUX180" s="1"/>
      <c r="FUY180" s="1"/>
      <c r="FUZ180" s="1"/>
      <c r="FVA180" s="1"/>
      <c r="FVB180" s="1"/>
      <c r="FVC180" s="1"/>
      <c r="FVD180" s="1"/>
      <c r="FVE180" s="1"/>
      <c r="FVF180" s="1"/>
      <c r="FVG180" s="1"/>
      <c r="FVH180" s="1"/>
      <c r="FVI180" s="1"/>
      <c r="FVJ180" s="1"/>
      <c r="FVK180" s="1"/>
      <c r="FVL180" s="1"/>
      <c r="FVM180" s="1"/>
      <c r="FVN180" s="1"/>
      <c r="FVO180" s="1"/>
      <c r="FVP180" s="1"/>
      <c r="FVQ180" s="1"/>
      <c r="FVR180" s="1"/>
      <c r="FVS180" s="1"/>
      <c r="FVT180" s="1"/>
      <c r="FVU180" s="1"/>
      <c r="FVV180" s="1"/>
      <c r="FVW180" s="1"/>
      <c r="FVX180" s="1"/>
      <c r="FVY180" s="1"/>
      <c r="FVZ180" s="1"/>
      <c r="FWA180" s="1"/>
      <c r="FWB180" s="1"/>
      <c r="FWC180" s="1"/>
      <c r="FWD180" s="1"/>
      <c r="FWE180" s="1"/>
      <c r="FWF180" s="1"/>
      <c r="FWG180" s="1"/>
      <c r="FWH180" s="1"/>
      <c r="FWI180" s="1"/>
      <c r="FWJ180" s="1"/>
      <c r="FWK180" s="1"/>
      <c r="FWL180" s="1"/>
      <c r="FWM180" s="1"/>
      <c r="FWN180" s="1"/>
      <c r="FWO180" s="1"/>
      <c r="FWP180" s="1"/>
      <c r="FWQ180" s="1"/>
      <c r="FWR180" s="1"/>
      <c r="FWS180" s="1"/>
      <c r="FWT180" s="1"/>
      <c r="FWU180" s="1"/>
      <c r="FWV180" s="1"/>
      <c r="FWW180" s="1"/>
      <c r="FWX180" s="1"/>
      <c r="FWY180" s="1"/>
      <c r="FWZ180" s="1"/>
      <c r="FXA180" s="1"/>
      <c r="FXB180" s="1"/>
      <c r="FXC180" s="1"/>
      <c r="FXD180" s="1"/>
      <c r="FXE180" s="1"/>
      <c r="FXF180" s="1"/>
      <c r="FXG180" s="1"/>
      <c r="FXH180" s="1"/>
      <c r="FXI180" s="1"/>
      <c r="FXJ180" s="1"/>
      <c r="FXK180" s="1"/>
      <c r="FXL180" s="1"/>
      <c r="FXM180" s="1"/>
      <c r="FXN180" s="1"/>
      <c r="FXO180" s="1"/>
      <c r="FXP180" s="1"/>
      <c r="FXQ180" s="1"/>
      <c r="FXR180" s="1"/>
      <c r="FXS180" s="1"/>
      <c r="FXT180" s="1"/>
      <c r="FXU180" s="1"/>
      <c r="FXV180" s="1"/>
      <c r="FXW180" s="1"/>
      <c r="FXX180" s="1"/>
      <c r="FXY180" s="1"/>
      <c r="FXZ180" s="1"/>
      <c r="FYA180" s="1"/>
      <c r="FYB180" s="1"/>
      <c r="FYC180" s="1"/>
      <c r="FYD180" s="1"/>
      <c r="FYE180" s="1"/>
      <c r="FYF180" s="1"/>
      <c r="FYG180" s="1"/>
      <c r="FYH180" s="1"/>
      <c r="FYI180" s="1"/>
      <c r="FYJ180" s="1"/>
      <c r="FYK180" s="1"/>
      <c r="FYL180" s="1"/>
      <c r="FYM180" s="1"/>
      <c r="FYN180" s="1"/>
      <c r="FYO180" s="1"/>
      <c r="FYP180" s="1"/>
      <c r="FYQ180" s="1"/>
      <c r="FYR180" s="1"/>
      <c r="FYS180" s="1"/>
      <c r="FYT180" s="1"/>
      <c r="FYU180" s="1"/>
      <c r="FYV180" s="1"/>
      <c r="FYW180" s="1"/>
      <c r="FYX180" s="1"/>
      <c r="FYY180" s="1"/>
      <c r="FYZ180" s="1"/>
      <c r="FZA180" s="1"/>
      <c r="FZB180" s="1"/>
      <c r="FZC180" s="1"/>
      <c r="FZD180" s="1"/>
      <c r="FZE180" s="1"/>
      <c r="FZF180" s="1"/>
      <c r="FZG180" s="1"/>
      <c r="FZH180" s="1"/>
      <c r="FZI180" s="1"/>
      <c r="FZJ180" s="1"/>
      <c r="FZK180" s="1"/>
      <c r="FZL180" s="1"/>
      <c r="FZM180" s="1"/>
      <c r="FZN180" s="1"/>
      <c r="FZO180" s="1"/>
      <c r="FZP180" s="1"/>
      <c r="FZQ180" s="1"/>
      <c r="FZR180" s="1"/>
      <c r="FZS180" s="1"/>
      <c r="FZT180" s="1"/>
      <c r="FZU180" s="1"/>
      <c r="FZV180" s="1"/>
      <c r="FZW180" s="1"/>
      <c r="FZX180" s="1"/>
      <c r="FZY180" s="1"/>
      <c r="FZZ180" s="1"/>
      <c r="GAA180" s="1"/>
      <c r="GAB180" s="1"/>
      <c r="GAC180" s="1"/>
      <c r="GAD180" s="1"/>
      <c r="GAE180" s="1"/>
      <c r="GAF180" s="1"/>
      <c r="GAG180" s="1"/>
      <c r="GAH180" s="1"/>
      <c r="GAI180" s="1"/>
      <c r="GAJ180" s="1"/>
      <c r="GAK180" s="1"/>
      <c r="GAL180" s="1"/>
      <c r="GAM180" s="1"/>
      <c r="GAN180" s="1"/>
      <c r="GAO180" s="1"/>
      <c r="GAP180" s="1"/>
      <c r="GAQ180" s="1"/>
      <c r="GAR180" s="1"/>
      <c r="GAS180" s="1"/>
      <c r="GAT180" s="1"/>
      <c r="GAU180" s="1"/>
      <c r="GAV180" s="1"/>
      <c r="GAW180" s="1"/>
      <c r="GAX180" s="1"/>
      <c r="GAY180" s="1"/>
      <c r="GAZ180" s="1"/>
      <c r="GBA180" s="1"/>
      <c r="GBB180" s="1"/>
      <c r="GBC180" s="1"/>
      <c r="GBD180" s="1"/>
      <c r="GBE180" s="1"/>
      <c r="GBF180" s="1"/>
      <c r="GBG180" s="1"/>
      <c r="GBH180" s="1"/>
      <c r="GBI180" s="1"/>
      <c r="GBJ180" s="1"/>
      <c r="GBK180" s="1"/>
      <c r="GBL180" s="1"/>
      <c r="GBM180" s="1"/>
      <c r="GBN180" s="1"/>
      <c r="GBO180" s="1"/>
      <c r="GBP180" s="1"/>
      <c r="GBQ180" s="1"/>
      <c r="GBR180" s="1"/>
      <c r="GBS180" s="1"/>
      <c r="GBT180" s="1"/>
      <c r="GBU180" s="1"/>
      <c r="GBV180" s="1"/>
      <c r="GBW180" s="1"/>
      <c r="GBX180" s="1"/>
      <c r="GBY180" s="1"/>
      <c r="GBZ180" s="1"/>
      <c r="GCA180" s="1"/>
      <c r="GCB180" s="1"/>
      <c r="GCC180" s="1"/>
      <c r="GCD180" s="1"/>
      <c r="GCE180" s="1"/>
      <c r="GCF180" s="1"/>
      <c r="GCG180" s="1"/>
      <c r="GCH180" s="1"/>
      <c r="GCI180" s="1"/>
      <c r="GCJ180" s="1"/>
      <c r="GCK180" s="1"/>
      <c r="GCL180" s="1"/>
      <c r="GCM180" s="1"/>
      <c r="GCN180" s="1"/>
      <c r="GCO180" s="1"/>
      <c r="GCP180" s="1"/>
      <c r="GCQ180" s="1"/>
      <c r="GCR180" s="1"/>
      <c r="GCS180" s="1"/>
      <c r="GCT180" s="1"/>
      <c r="GCU180" s="1"/>
      <c r="GCV180" s="1"/>
      <c r="GCW180" s="1"/>
      <c r="GCX180" s="1"/>
      <c r="GCY180" s="1"/>
      <c r="GCZ180" s="1"/>
      <c r="GDA180" s="1"/>
      <c r="GDB180" s="1"/>
      <c r="GDC180" s="1"/>
      <c r="GDD180" s="1"/>
      <c r="GDE180" s="1"/>
      <c r="GDF180" s="1"/>
      <c r="GDG180" s="1"/>
      <c r="GDH180" s="1"/>
      <c r="GDI180" s="1"/>
      <c r="GDJ180" s="1"/>
      <c r="GDK180" s="1"/>
      <c r="GDL180" s="1"/>
      <c r="GDM180" s="1"/>
      <c r="GDN180" s="1"/>
      <c r="GDO180" s="1"/>
      <c r="GDP180" s="1"/>
      <c r="GDQ180" s="1"/>
      <c r="GDR180" s="1"/>
      <c r="GDS180" s="1"/>
      <c r="GDT180" s="1"/>
      <c r="GDU180" s="1"/>
      <c r="GDV180" s="1"/>
      <c r="GDW180" s="1"/>
      <c r="GDX180" s="1"/>
      <c r="GDY180" s="1"/>
      <c r="GDZ180" s="1"/>
      <c r="GEA180" s="1"/>
      <c r="GEB180" s="1"/>
      <c r="GEC180" s="1"/>
      <c r="GED180" s="1"/>
      <c r="GEE180" s="1"/>
      <c r="GEF180" s="1"/>
      <c r="GEG180" s="1"/>
      <c r="GEH180" s="1"/>
      <c r="GEI180" s="1"/>
      <c r="GEJ180" s="1"/>
      <c r="GEK180" s="1"/>
      <c r="GEL180" s="1"/>
      <c r="GEM180" s="1"/>
      <c r="GEN180" s="1"/>
      <c r="GEO180" s="1"/>
      <c r="GEP180" s="1"/>
      <c r="GEQ180" s="1"/>
      <c r="GER180" s="1"/>
      <c r="GES180" s="1"/>
      <c r="GET180" s="1"/>
      <c r="GEU180" s="1"/>
      <c r="GEV180" s="1"/>
      <c r="GEW180" s="1"/>
      <c r="GEX180" s="1"/>
      <c r="GEY180" s="1"/>
      <c r="GEZ180" s="1"/>
      <c r="GFA180" s="1"/>
      <c r="GFB180" s="1"/>
      <c r="GFC180" s="1"/>
      <c r="GFD180" s="1"/>
      <c r="GFE180" s="1"/>
      <c r="GFF180" s="1"/>
      <c r="GFG180" s="1"/>
      <c r="GFH180" s="1"/>
      <c r="GFI180" s="1"/>
      <c r="GFJ180" s="1"/>
      <c r="GFK180" s="1"/>
      <c r="GFL180" s="1"/>
      <c r="GFM180" s="1"/>
      <c r="GFN180" s="1"/>
      <c r="GFO180" s="1"/>
      <c r="GFP180" s="1"/>
      <c r="GFQ180" s="1"/>
      <c r="GFR180" s="1"/>
      <c r="GFS180" s="1"/>
      <c r="GFT180" s="1"/>
      <c r="GFU180" s="1"/>
      <c r="GFV180" s="1"/>
      <c r="GFW180" s="1"/>
      <c r="GFX180" s="1"/>
      <c r="GFY180" s="1"/>
      <c r="GFZ180" s="1"/>
      <c r="GGA180" s="1"/>
      <c r="GGB180" s="1"/>
      <c r="GGC180" s="1"/>
      <c r="GGD180" s="1"/>
      <c r="GGE180" s="1"/>
      <c r="GGF180" s="1"/>
      <c r="GGG180" s="1"/>
      <c r="GGH180" s="1"/>
      <c r="GGI180" s="1"/>
      <c r="GGJ180" s="1"/>
      <c r="GGK180" s="1"/>
      <c r="GGL180" s="1"/>
      <c r="GGM180" s="1"/>
      <c r="GGN180" s="1"/>
      <c r="GGO180" s="1"/>
      <c r="GGP180" s="1"/>
      <c r="GGQ180" s="1"/>
      <c r="GGR180" s="1"/>
      <c r="GGS180" s="1"/>
      <c r="GGT180" s="1"/>
      <c r="GGU180" s="1"/>
      <c r="GGV180" s="1"/>
      <c r="GGW180" s="1"/>
      <c r="GGX180" s="1"/>
      <c r="GGY180" s="1"/>
      <c r="GGZ180" s="1"/>
      <c r="GHA180" s="1"/>
      <c r="GHB180" s="1"/>
      <c r="GHC180" s="1"/>
      <c r="GHD180" s="1"/>
      <c r="GHE180" s="1"/>
      <c r="GHF180" s="1"/>
      <c r="GHG180" s="1"/>
      <c r="GHH180" s="1"/>
      <c r="GHI180" s="1"/>
      <c r="GHJ180" s="1"/>
      <c r="GHK180" s="1"/>
      <c r="GHL180" s="1"/>
      <c r="GHM180" s="1"/>
      <c r="GHN180" s="1"/>
      <c r="GHO180" s="1"/>
      <c r="GHP180" s="1"/>
      <c r="GHQ180" s="1"/>
      <c r="GHR180" s="1"/>
      <c r="GHS180" s="1"/>
      <c r="GHT180" s="1"/>
      <c r="GHU180" s="1"/>
      <c r="GHV180" s="1"/>
      <c r="GHW180" s="1"/>
      <c r="GHX180" s="1"/>
      <c r="GHY180" s="1"/>
      <c r="GHZ180" s="1"/>
      <c r="GIA180" s="1"/>
      <c r="GIB180" s="1"/>
      <c r="GIC180" s="1"/>
      <c r="GID180" s="1"/>
      <c r="GIE180" s="1"/>
      <c r="GIF180" s="1"/>
      <c r="GIG180" s="1"/>
      <c r="GIH180" s="1"/>
      <c r="GII180" s="1"/>
      <c r="GIJ180" s="1"/>
      <c r="GIK180" s="1"/>
      <c r="GIL180" s="1"/>
      <c r="GIM180" s="1"/>
      <c r="GIN180" s="1"/>
      <c r="GIO180" s="1"/>
      <c r="GIP180" s="1"/>
      <c r="GIQ180" s="1"/>
      <c r="GIR180" s="1"/>
      <c r="GIS180" s="1"/>
      <c r="GIT180" s="1"/>
      <c r="GIU180" s="1"/>
      <c r="GIV180" s="1"/>
      <c r="GIW180" s="1"/>
      <c r="GIX180" s="1"/>
      <c r="GIY180" s="1"/>
      <c r="GIZ180" s="1"/>
      <c r="GJA180" s="1"/>
      <c r="GJB180" s="1"/>
      <c r="GJC180" s="1"/>
      <c r="GJD180" s="1"/>
      <c r="GJE180" s="1"/>
      <c r="GJF180" s="1"/>
      <c r="GJG180" s="1"/>
      <c r="GJH180" s="1"/>
      <c r="GJI180" s="1"/>
      <c r="GJJ180" s="1"/>
      <c r="GJK180" s="1"/>
      <c r="GJL180" s="1"/>
      <c r="GJM180" s="1"/>
      <c r="GJN180" s="1"/>
      <c r="GJO180" s="1"/>
      <c r="GJP180" s="1"/>
      <c r="GJQ180" s="1"/>
      <c r="GJR180" s="1"/>
      <c r="GJS180" s="1"/>
      <c r="GJT180" s="1"/>
      <c r="GJU180" s="1"/>
      <c r="GJV180" s="1"/>
      <c r="GJW180" s="1"/>
      <c r="GJX180" s="1"/>
      <c r="GJY180" s="1"/>
      <c r="GJZ180" s="1"/>
      <c r="GKA180" s="1"/>
      <c r="GKB180" s="1"/>
      <c r="GKC180" s="1"/>
      <c r="GKD180" s="1"/>
      <c r="GKE180" s="1"/>
      <c r="GKF180" s="1"/>
      <c r="GKG180" s="1"/>
      <c r="GKH180" s="1"/>
      <c r="GKI180" s="1"/>
      <c r="GKJ180" s="1"/>
      <c r="GKK180" s="1"/>
      <c r="GKL180" s="1"/>
      <c r="GKM180" s="1"/>
      <c r="GKN180" s="1"/>
      <c r="GKO180" s="1"/>
      <c r="GKP180" s="1"/>
      <c r="GKQ180" s="1"/>
      <c r="GKR180" s="1"/>
      <c r="GKS180" s="1"/>
      <c r="GKT180" s="1"/>
      <c r="GKU180" s="1"/>
      <c r="GKV180" s="1"/>
      <c r="GKW180" s="1"/>
      <c r="GKX180" s="1"/>
      <c r="GKY180" s="1"/>
      <c r="GKZ180" s="1"/>
      <c r="GLA180" s="1"/>
      <c r="GLB180" s="1"/>
      <c r="GLC180" s="1"/>
      <c r="GLD180" s="1"/>
      <c r="GLE180" s="1"/>
      <c r="GLF180" s="1"/>
      <c r="GLG180" s="1"/>
      <c r="GLH180" s="1"/>
      <c r="GLI180" s="1"/>
      <c r="GLJ180" s="1"/>
      <c r="GLK180" s="1"/>
      <c r="GLL180" s="1"/>
      <c r="GLM180" s="1"/>
      <c r="GLN180" s="1"/>
      <c r="GLO180" s="1"/>
      <c r="GLP180" s="1"/>
      <c r="GLQ180" s="1"/>
      <c r="GLR180" s="1"/>
      <c r="GLS180" s="1"/>
      <c r="GLT180" s="1"/>
      <c r="GLU180" s="1"/>
      <c r="GLV180" s="1"/>
      <c r="GLW180" s="1"/>
      <c r="GLX180" s="1"/>
      <c r="GLY180" s="1"/>
      <c r="GLZ180" s="1"/>
      <c r="GMA180" s="1"/>
      <c r="GMB180" s="1"/>
      <c r="GMC180" s="1"/>
      <c r="GMD180" s="1"/>
      <c r="GME180" s="1"/>
      <c r="GMF180" s="1"/>
      <c r="GMG180" s="1"/>
      <c r="GMH180" s="1"/>
      <c r="GMI180" s="1"/>
      <c r="GMJ180" s="1"/>
      <c r="GMK180" s="1"/>
      <c r="GML180" s="1"/>
      <c r="GMM180" s="1"/>
      <c r="GMN180" s="1"/>
      <c r="GMO180" s="1"/>
      <c r="GMP180" s="1"/>
      <c r="GMQ180" s="1"/>
      <c r="GMR180" s="1"/>
      <c r="GMS180" s="1"/>
      <c r="GMT180" s="1"/>
      <c r="GMU180" s="1"/>
      <c r="GMV180" s="1"/>
      <c r="GMW180" s="1"/>
      <c r="GMX180" s="1"/>
      <c r="GMY180" s="1"/>
      <c r="GMZ180" s="1"/>
      <c r="GNA180" s="1"/>
      <c r="GNB180" s="1"/>
      <c r="GNC180" s="1"/>
      <c r="GND180" s="1"/>
      <c r="GNE180" s="1"/>
      <c r="GNF180" s="1"/>
      <c r="GNG180" s="1"/>
      <c r="GNH180" s="1"/>
      <c r="GNI180" s="1"/>
      <c r="GNJ180" s="1"/>
      <c r="GNK180" s="1"/>
      <c r="GNL180" s="1"/>
      <c r="GNM180" s="1"/>
      <c r="GNN180" s="1"/>
      <c r="GNO180" s="1"/>
      <c r="GNP180" s="1"/>
      <c r="GNQ180" s="1"/>
      <c r="GNR180" s="1"/>
      <c r="GNS180" s="1"/>
      <c r="GNT180" s="1"/>
      <c r="GNU180" s="1"/>
      <c r="GNV180" s="1"/>
      <c r="GNW180" s="1"/>
      <c r="GNX180" s="1"/>
      <c r="GNY180" s="1"/>
      <c r="GNZ180" s="1"/>
      <c r="GOA180" s="1"/>
      <c r="GOB180" s="1"/>
      <c r="GOC180" s="1"/>
      <c r="GOD180" s="1"/>
      <c r="GOE180" s="1"/>
      <c r="GOF180" s="1"/>
      <c r="GOG180" s="1"/>
      <c r="GOH180" s="1"/>
      <c r="GOI180" s="1"/>
      <c r="GOJ180" s="1"/>
      <c r="GOK180" s="1"/>
      <c r="GOL180" s="1"/>
      <c r="GOM180" s="1"/>
      <c r="GON180" s="1"/>
      <c r="GOO180" s="1"/>
      <c r="GOP180" s="1"/>
      <c r="GOQ180" s="1"/>
      <c r="GOR180" s="1"/>
      <c r="GOS180" s="1"/>
      <c r="GOT180" s="1"/>
      <c r="GOU180" s="1"/>
      <c r="GOV180" s="1"/>
      <c r="GOW180" s="1"/>
      <c r="GOX180" s="1"/>
      <c r="GOY180" s="1"/>
      <c r="GOZ180" s="1"/>
      <c r="GPA180" s="1"/>
      <c r="GPB180" s="1"/>
      <c r="GPC180" s="1"/>
      <c r="GPD180" s="1"/>
      <c r="GPE180" s="1"/>
      <c r="GPF180" s="1"/>
      <c r="GPG180" s="1"/>
      <c r="GPH180" s="1"/>
      <c r="GPI180" s="1"/>
      <c r="GPJ180" s="1"/>
      <c r="GPK180" s="1"/>
      <c r="GPL180" s="1"/>
      <c r="GPM180" s="1"/>
      <c r="GPN180" s="1"/>
      <c r="GPO180" s="1"/>
      <c r="GPP180" s="1"/>
      <c r="GPQ180" s="1"/>
      <c r="GPR180" s="1"/>
      <c r="GPS180" s="1"/>
      <c r="GPT180" s="1"/>
      <c r="GPU180" s="1"/>
      <c r="GPV180" s="1"/>
      <c r="GPW180" s="1"/>
      <c r="GPX180" s="1"/>
      <c r="GPY180" s="1"/>
      <c r="GPZ180" s="1"/>
      <c r="GQA180" s="1"/>
      <c r="GQB180" s="1"/>
      <c r="GQC180" s="1"/>
      <c r="GQD180" s="1"/>
      <c r="GQE180" s="1"/>
      <c r="GQF180" s="1"/>
      <c r="GQG180" s="1"/>
      <c r="GQH180" s="1"/>
      <c r="GQI180" s="1"/>
      <c r="GQJ180" s="1"/>
      <c r="GQK180" s="1"/>
      <c r="GQL180" s="1"/>
      <c r="GQM180" s="1"/>
      <c r="GQN180" s="1"/>
      <c r="GQO180" s="1"/>
      <c r="GQP180" s="1"/>
      <c r="GQQ180" s="1"/>
      <c r="GQR180" s="1"/>
      <c r="GQS180" s="1"/>
      <c r="GQT180" s="1"/>
      <c r="GQU180" s="1"/>
      <c r="GQV180" s="1"/>
      <c r="GQW180" s="1"/>
      <c r="GQX180" s="1"/>
      <c r="GQY180" s="1"/>
      <c r="GQZ180" s="1"/>
      <c r="GRA180" s="1"/>
      <c r="GRB180" s="1"/>
      <c r="GRC180" s="1"/>
      <c r="GRD180" s="1"/>
      <c r="GRE180" s="1"/>
      <c r="GRF180" s="1"/>
      <c r="GRG180" s="1"/>
      <c r="GRH180" s="1"/>
      <c r="GRI180" s="1"/>
      <c r="GRJ180" s="1"/>
      <c r="GRK180" s="1"/>
      <c r="GRL180" s="1"/>
      <c r="GRM180" s="1"/>
      <c r="GRN180" s="1"/>
      <c r="GRO180" s="1"/>
      <c r="GRP180" s="1"/>
      <c r="GRQ180" s="1"/>
      <c r="GRR180" s="1"/>
      <c r="GRS180" s="1"/>
      <c r="GRT180" s="1"/>
      <c r="GRU180" s="1"/>
      <c r="GRV180" s="1"/>
      <c r="GRW180" s="1"/>
      <c r="GRX180" s="1"/>
      <c r="GRY180" s="1"/>
      <c r="GRZ180" s="1"/>
      <c r="GSA180" s="1"/>
      <c r="GSB180" s="1"/>
      <c r="GSC180" s="1"/>
      <c r="GSD180" s="1"/>
      <c r="GSE180" s="1"/>
      <c r="GSF180" s="1"/>
      <c r="GSG180" s="1"/>
      <c r="GSH180" s="1"/>
      <c r="GSI180" s="1"/>
      <c r="GSJ180" s="1"/>
      <c r="GSK180" s="1"/>
      <c r="GSL180" s="1"/>
      <c r="GSM180" s="1"/>
      <c r="GSN180" s="1"/>
      <c r="GSO180" s="1"/>
      <c r="GSP180" s="1"/>
      <c r="GSQ180" s="1"/>
      <c r="GSR180" s="1"/>
      <c r="GSS180" s="1"/>
      <c r="GST180" s="1"/>
      <c r="GSU180" s="1"/>
      <c r="GSV180" s="1"/>
      <c r="GSW180" s="1"/>
      <c r="GSX180" s="1"/>
      <c r="GSY180" s="1"/>
      <c r="GSZ180" s="1"/>
      <c r="GTA180" s="1"/>
      <c r="GTB180" s="1"/>
      <c r="GTC180" s="1"/>
      <c r="GTD180" s="1"/>
      <c r="GTE180" s="1"/>
      <c r="GTF180" s="1"/>
      <c r="GTG180" s="1"/>
      <c r="GTH180" s="1"/>
      <c r="GTI180" s="1"/>
      <c r="GTJ180" s="1"/>
      <c r="GTK180" s="1"/>
      <c r="GTL180" s="1"/>
      <c r="GTM180" s="1"/>
      <c r="GTN180" s="1"/>
      <c r="GTO180" s="1"/>
      <c r="GTP180" s="1"/>
      <c r="GTQ180" s="1"/>
      <c r="GTR180" s="1"/>
      <c r="GTS180" s="1"/>
      <c r="GTT180" s="1"/>
      <c r="GTU180" s="1"/>
      <c r="GTV180" s="1"/>
      <c r="GTW180" s="1"/>
      <c r="GTX180" s="1"/>
      <c r="GTY180" s="1"/>
      <c r="GTZ180" s="1"/>
      <c r="GUA180" s="1"/>
      <c r="GUB180" s="1"/>
      <c r="GUC180" s="1"/>
      <c r="GUD180" s="1"/>
      <c r="GUE180" s="1"/>
      <c r="GUF180" s="1"/>
      <c r="GUG180" s="1"/>
      <c r="GUH180" s="1"/>
      <c r="GUI180" s="1"/>
      <c r="GUJ180" s="1"/>
      <c r="GUK180" s="1"/>
      <c r="GUL180" s="1"/>
      <c r="GUM180" s="1"/>
      <c r="GUN180" s="1"/>
      <c r="GUO180" s="1"/>
      <c r="GUP180" s="1"/>
      <c r="GUQ180" s="1"/>
      <c r="GUR180" s="1"/>
      <c r="GUS180" s="1"/>
      <c r="GUT180" s="1"/>
      <c r="GUU180" s="1"/>
      <c r="GUV180" s="1"/>
      <c r="GUW180" s="1"/>
      <c r="GUX180" s="1"/>
      <c r="GUY180" s="1"/>
      <c r="GUZ180" s="1"/>
      <c r="GVA180" s="1"/>
      <c r="GVB180" s="1"/>
      <c r="GVC180" s="1"/>
      <c r="GVD180" s="1"/>
      <c r="GVE180" s="1"/>
      <c r="GVF180" s="1"/>
      <c r="GVG180" s="1"/>
      <c r="GVH180" s="1"/>
      <c r="GVI180" s="1"/>
      <c r="GVJ180" s="1"/>
      <c r="GVK180" s="1"/>
      <c r="GVL180" s="1"/>
      <c r="GVM180" s="1"/>
      <c r="GVN180" s="1"/>
      <c r="GVO180" s="1"/>
      <c r="GVP180" s="1"/>
      <c r="GVQ180" s="1"/>
      <c r="GVR180" s="1"/>
      <c r="GVS180" s="1"/>
      <c r="GVT180" s="1"/>
      <c r="GVU180" s="1"/>
      <c r="GVV180" s="1"/>
      <c r="GVW180" s="1"/>
      <c r="GVX180" s="1"/>
      <c r="GVY180" s="1"/>
      <c r="GVZ180" s="1"/>
      <c r="GWA180" s="1"/>
      <c r="GWB180" s="1"/>
      <c r="GWC180" s="1"/>
      <c r="GWD180" s="1"/>
      <c r="GWE180" s="1"/>
      <c r="GWF180" s="1"/>
      <c r="GWG180" s="1"/>
      <c r="GWH180" s="1"/>
      <c r="GWI180" s="1"/>
      <c r="GWJ180" s="1"/>
      <c r="GWK180" s="1"/>
      <c r="GWL180" s="1"/>
      <c r="GWM180" s="1"/>
      <c r="GWN180" s="1"/>
      <c r="GWO180" s="1"/>
      <c r="GWP180" s="1"/>
      <c r="GWQ180" s="1"/>
      <c r="GWR180" s="1"/>
      <c r="GWS180" s="1"/>
      <c r="GWT180" s="1"/>
      <c r="GWU180" s="1"/>
      <c r="GWV180" s="1"/>
      <c r="GWW180" s="1"/>
      <c r="GWX180" s="1"/>
      <c r="GWY180" s="1"/>
      <c r="GWZ180" s="1"/>
      <c r="GXA180" s="1"/>
      <c r="GXB180" s="1"/>
      <c r="GXC180" s="1"/>
      <c r="GXD180" s="1"/>
      <c r="GXE180" s="1"/>
      <c r="GXF180" s="1"/>
      <c r="GXG180" s="1"/>
      <c r="GXH180" s="1"/>
      <c r="GXI180" s="1"/>
      <c r="GXJ180" s="1"/>
      <c r="GXK180" s="1"/>
      <c r="GXL180" s="1"/>
      <c r="GXM180" s="1"/>
      <c r="GXN180" s="1"/>
      <c r="GXO180" s="1"/>
      <c r="GXP180" s="1"/>
      <c r="GXQ180" s="1"/>
      <c r="GXR180" s="1"/>
      <c r="GXS180" s="1"/>
      <c r="GXT180" s="1"/>
      <c r="GXU180" s="1"/>
      <c r="GXV180" s="1"/>
      <c r="GXW180" s="1"/>
      <c r="GXX180" s="1"/>
      <c r="GXY180" s="1"/>
      <c r="GXZ180" s="1"/>
      <c r="GYA180" s="1"/>
      <c r="GYB180" s="1"/>
      <c r="GYC180" s="1"/>
      <c r="GYD180" s="1"/>
      <c r="GYE180" s="1"/>
      <c r="GYF180" s="1"/>
      <c r="GYG180" s="1"/>
      <c r="GYH180" s="1"/>
      <c r="GYI180" s="1"/>
      <c r="GYJ180" s="1"/>
      <c r="GYK180" s="1"/>
      <c r="GYL180" s="1"/>
      <c r="GYM180" s="1"/>
      <c r="GYN180" s="1"/>
      <c r="GYO180" s="1"/>
      <c r="GYP180" s="1"/>
      <c r="GYQ180" s="1"/>
      <c r="GYR180" s="1"/>
      <c r="GYS180" s="1"/>
      <c r="GYT180" s="1"/>
      <c r="GYU180" s="1"/>
      <c r="GYV180" s="1"/>
      <c r="GYW180" s="1"/>
      <c r="GYX180" s="1"/>
      <c r="GYY180" s="1"/>
      <c r="GYZ180" s="1"/>
      <c r="GZA180" s="1"/>
      <c r="GZB180" s="1"/>
      <c r="GZC180" s="1"/>
      <c r="GZD180" s="1"/>
      <c r="GZE180" s="1"/>
      <c r="GZF180" s="1"/>
      <c r="GZG180" s="1"/>
      <c r="GZH180" s="1"/>
      <c r="GZI180" s="1"/>
      <c r="GZJ180" s="1"/>
      <c r="GZK180" s="1"/>
      <c r="GZL180" s="1"/>
      <c r="GZM180" s="1"/>
      <c r="GZN180" s="1"/>
      <c r="GZO180" s="1"/>
      <c r="GZP180" s="1"/>
      <c r="GZQ180" s="1"/>
      <c r="GZR180" s="1"/>
      <c r="GZS180" s="1"/>
      <c r="GZT180" s="1"/>
      <c r="GZU180" s="1"/>
      <c r="GZV180" s="1"/>
      <c r="GZW180" s="1"/>
      <c r="GZX180" s="1"/>
      <c r="GZY180" s="1"/>
      <c r="GZZ180" s="1"/>
      <c r="HAA180" s="1"/>
      <c r="HAB180" s="1"/>
      <c r="HAC180" s="1"/>
      <c r="HAD180" s="1"/>
      <c r="HAE180" s="1"/>
      <c r="HAF180" s="1"/>
      <c r="HAG180" s="1"/>
      <c r="HAH180" s="1"/>
      <c r="HAI180" s="1"/>
      <c r="HAJ180" s="1"/>
      <c r="HAK180" s="1"/>
      <c r="HAL180" s="1"/>
      <c r="HAM180" s="1"/>
      <c r="HAN180" s="1"/>
      <c r="HAO180" s="1"/>
      <c r="HAP180" s="1"/>
      <c r="HAQ180" s="1"/>
      <c r="HAR180" s="1"/>
      <c r="HAS180" s="1"/>
      <c r="HAT180" s="1"/>
      <c r="HAU180" s="1"/>
      <c r="HAV180" s="1"/>
      <c r="HAW180" s="1"/>
      <c r="HAX180" s="1"/>
      <c r="HAY180" s="1"/>
      <c r="HAZ180" s="1"/>
      <c r="HBA180" s="1"/>
      <c r="HBB180" s="1"/>
      <c r="HBC180" s="1"/>
      <c r="HBD180" s="1"/>
      <c r="HBE180" s="1"/>
      <c r="HBF180" s="1"/>
      <c r="HBG180" s="1"/>
      <c r="HBH180" s="1"/>
      <c r="HBI180" s="1"/>
      <c r="HBJ180" s="1"/>
      <c r="HBK180" s="1"/>
      <c r="HBL180" s="1"/>
      <c r="HBM180" s="1"/>
      <c r="HBN180" s="1"/>
      <c r="HBO180" s="1"/>
      <c r="HBP180" s="1"/>
      <c r="HBQ180" s="1"/>
      <c r="HBR180" s="1"/>
      <c r="HBS180" s="1"/>
      <c r="HBT180" s="1"/>
      <c r="HBU180" s="1"/>
      <c r="HBV180" s="1"/>
      <c r="HBW180" s="1"/>
      <c r="HBX180" s="1"/>
      <c r="HBY180" s="1"/>
      <c r="HBZ180" s="1"/>
      <c r="HCA180" s="1"/>
      <c r="HCB180" s="1"/>
      <c r="HCC180" s="1"/>
      <c r="HCD180" s="1"/>
      <c r="HCE180" s="1"/>
      <c r="HCF180" s="1"/>
      <c r="HCG180" s="1"/>
      <c r="HCH180" s="1"/>
      <c r="HCI180" s="1"/>
      <c r="HCJ180" s="1"/>
      <c r="HCK180" s="1"/>
      <c r="HCL180" s="1"/>
      <c r="HCM180" s="1"/>
      <c r="HCN180" s="1"/>
      <c r="HCO180" s="1"/>
      <c r="HCP180" s="1"/>
      <c r="HCQ180" s="1"/>
      <c r="HCR180" s="1"/>
      <c r="HCS180" s="1"/>
      <c r="HCT180" s="1"/>
      <c r="HCU180" s="1"/>
      <c r="HCV180" s="1"/>
      <c r="HCW180" s="1"/>
      <c r="HCX180" s="1"/>
      <c r="HCY180" s="1"/>
      <c r="HCZ180" s="1"/>
      <c r="HDA180" s="1"/>
      <c r="HDB180" s="1"/>
      <c r="HDC180" s="1"/>
      <c r="HDD180" s="1"/>
      <c r="HDE180" s="1"/>
      <c r="HDF180" s="1"/>
      <c r="HDG180" s="1"/>
      <c r="HDH180" s="1"/>
      <c r="HDI180" s="1"/>
      <c r="HDJ180" s="1"/>
      <c r="HDK180" s="1"/>
      <c r="HDL180" s="1"/>
      <c r="HDM180" s="1"/>
      <c r="HDN180" s="1"/>
      <c r="HDO180" s="1"/>
      <c r="HDP180" s="1"/>
      <c r="HDQ180" s="1"/>
      <c r="HDR180" s="1"/>
      <c r="HDS180" s="1"/>
      <c r="HDT180" s="1"/>
      <c r="HDU180" s="1"/>
      <c r="HDV180" s="1"/>
      <c r="HDW180" s="1"/>
      <c r="HDX180" s="1"/>
      <c r="HDY180" s="1"/>
      <c r="HDZ180" s="1"/>
      <c r="HEA180" s="1"/>
      <c r="HEB180" s="1"/>
      <c r="HEC180" s="1"/>
      <c r="HED180" s="1"/>
      <c r="HEE180" s="1"/>
      <c r="HEF180" s="1"/>
      <c r="HEG180" s="1"/>
      <c r="HEH180" s="1"/>
      <c r="HEI180" s="1"/>
      <c r="HEJ180" s="1"/>
      <c r="HEK180" s="1"/>
      <c r="HEL180" s="1"/>
      <c r="HEM180" s="1"/>
      <c r="HEN180" s="1"/>
      <c r="HEO180" s="1"/>
      <c r="HEP180" s="1"/>
      <c r="HEQ180" s="1"/>
      <c r="HER180" s="1"/>
      <c r="HES180" s="1"/>
      <c r="HET180" s="1"/>
      <c r="HEU180" s="1"/>
      <c r="HEV180" s="1"/>
      <c r="HEW180" s="1"/>
      <c r="HEX180" s="1"/>
      <c r="HEY180" s="1"/>
      <c r="HEZ180" s="1"/>
      <c r="HFA180" s="1"/>
      <c r="HFB180" s="1"/>
      <c r="HFC180" s="1"/>
      <c r="HFD180" s="1"/>
      <c r="HFE180" s="1"/>
      <c r="HFF180" s="1"/>
      <c r="HFG180" s="1"/>
      <c r="HFH180" s="1"/>
      <c r="HFI180" s="1"/>
      <c r="HFJ180" s="1"/>
      <c r="HFK180" s="1"/>
      <c r="HFL180" s="1"/>
      <c r="HFM180" s="1"/>
      <c r="HFN180" s="1"/>
      <c r="HFO180" s="1"/>
      <c r="HFP180" s="1"/>
      <c r="HFQ180" s="1"/>
      <c r="HFR180" s="1"/>
      <c r="HFS180" s="1"/>
      <c r="HFT180" s="1"/>
      <c r="HFU180" s="1"/>
      <c r="HFV180" s="1"/>
      <c r="HFW180" s="1"/>
      <c r="HFX180" s="1"/>
      <c r="HFY180" s="1"/>
      <c r="HFZ180" s="1"/>
      <c r="HGA180" s="1"/>
      <c r="HGB180" s="1"/>
      <c r="HGC180" s="1"/>
      <c r="HGD180" s="1"/>
      <c r="HGE180" s="1"/>
      <c r="HGF180" s="1"/>
      <c r="HGG180" s="1"/>
      <c r="HGH180" s="1"/>
      <c r="HGI180" s="1"/>
      <c r="HGJ180" s="1"/>
      <c r="HGK180" s="1"/>
      <c r="HGL180" s="1"/>
      <c r="HGM180" s="1"/>
      <c r="HGN180" s="1"/>
      <c r="HGO180" s="1"/>
      <c r="HGP180" s="1"/>
      <c r="HGQ180" s="1"/>
      <c r="HGR180" s="1"/>
      <c r="HGS180" s="1"/>
      <c r="HGT180" s="1"/>
      <c r="HGU180" s="1"/>
      <c r="HGV180" s="1"/>
      <c r="HGW180" s="1"/>
      <c r="HGX180" s="1"/>
      <c r="HGY180" s="1"/>
      <c r="HGZ180" s="1"/>
      <c r="HHA180" s="1"/>
      <c r="HHB180" s="1"/>
      <c r="HHC180" s="1"/>
      <c r="HHD180" s="1"/>
      <c r="HHE180" s="1"/>
      <c r="HHF180" s="1"/>
      <c r="HHG180" s="1"/>
      <c r="HHH180" s="1"/>
      <c r="HHI180" s="1"/>
      <c r="HHJ180" s="1"/>
      <c r="HHK180" s="1"/>
      <c r="HHL180" s="1"/>
      <c r="HHM180" s="1"/>
      <c r="HHN180" s="1"/>
      <c r="HHO180" s="1"/>
      <c r="HHP180" s="1"/>
      <c r="HHQ180" s="1"/>
      <c r="HHR180" s="1"/>
      <c r="HHS180" s="1"/>
      <c r="HHT180" s="1"/>
      <c r="HHU180" s="1"/>
      <c r="HHV180" s="1"/>
      <c r="HHW180" s="1"/>
      <c r="HHX180" s="1"/>
      <c r="HHY180" s="1"/>
      <c r="HHZ180" s="1"/>
      <c r="HIA180" s="1"/>
      <c r="HIB180" s="1"/>
      <c r="HIC180" s="1"/>
      <c r="HID180" s="1"/>
      <c r="HIE180" s="1"/>
      <c r="HIF180" s="1"/>
      <c r="HIG180" s="1"/>
      <c r="HIH180" s="1"/>
      <c r="HII180" s="1"/>
      <c r="HIJ180" s="1"/>
      <c r="HIK180" s="1"/>
      <c r="HIL180" s="1"/>
      <c r="HIM180" s="1"/>
      <c r="HIN180" s="1"/>
      <c r="HIO180" s="1"/>
      <c r="HIP180" s="1"/>
      <c r="HIQ180" s="1"/>
      <c r="HIR180" s="1"/>
      <c r="HIS180" s="1"/>
      <c r="HIT180" s="1"/>
      <c r="HIU180" s="1"/>
      <c r="HIV180" s="1"/>
      <c r="HIW180" s="1"/>
      <c r="HIX180" s="1"/>
      <c r="HIY180" s="1"/>
      <c r="HIZ180" s="1"/>
      <c r="HJA180" s="1"/>
      <c r="HJB180" s="1"/>
      <c r="HJC180" s="1"/>
      <c r="HJD180" s="1"/>
      <c r="HJE180" s="1"/>
      <c r="HJF180" s="1"/>
      <c r="HJG180" s="1"/>
      <c r="HJH180" s="1"/>
      <c r="HJI180" s="1"/>
      <c r="HJJ180" s="1"/>
      <c r="HJK180" s="1"/>
      <c r="HJL180" s="1"/>
      <c r="HJM180" s="1"/>
      <c r="HJN180" s="1"/>
      <c r="HJO180" s="1"/>
      <c r="HJP180" s="1"/>
      <c r="HJQ180" s="1"/>
      <c r="HJR180" s="1"/>
      <c r="HJS180" s="1"/>
      <c r="HJT180" s="1"/>
      <c r="HJU180" s="1"/>
      <c r="HJV180" s="1"/>
      <c r="HJW180" s="1"/>
      <c r="HJX180" s="1"/>
      <c r="HJY180" s="1"/>
      <c r="HJZ180" s="1"/>
      <c r="HKA180" s="1"/>
      <c r="HKB180" s="1"/>
      <c r="HKC180" s="1"/>
      <c r="HKD180" s="1"/>
      <c r="HKE180" s="1"/>
      <c r="HKF180" s="1"/>
      <c r="HKG180" s="1"/>
      <c r="HKH180" s="1"/>
      <c r="HKI180" s="1"/>
      <c r="HKJ180" s="1"/>
      <c r="HKK180" s="1"/>
      <c r="HKL180" s="1"/>
      <c r="HKM180" s="1"/>
      <c r="HKN180" s="1"/>
      <c r="HKO180" s="1"/>
      <c r="HKP180" s="1"/>
      <c r="HKQ180" s="1"/>
      <c r="HKR180" s="1"/>
      <c r="HKS180" s="1"/>
      <c r="HKT180" s="1"/>
      <c r="HKU180" s="1"/>
      <c r="HKV180" s="1"/>
      <c r="HKW180" s="1"/>
      <c r="HKX180" s="1"/>
      <c r="HKY180" s="1"/>
      <c r="HKZ180" s="1"/>
      <c r="HLA180" s="1"/>
      <c r="HLB180" s="1"/>
      <c r="HLC180" s="1"/>
      <c r="HLD180" s="1"/>
      <c r="HLE180" s="1"/>
      <c r="HLF180" s="1"/>
      <c r="HLG180" s="1"/>
      <c r="HLH180" s="1"/>
      <c r="HLI180" s="1"/>
      <c r="HLJ180" s="1"/>
      <c r="HLK180" s="1"/>
      <c r="HLL180" s="1"/>
      <c r="HLM180" s="1"/>
      <c r="HLN180" s="1"/>
      <c r="HLO180" s="1"/>
      <c r="HLP180" s="1"/>
      <c r="HLQ180" s="1"/>
      <c r="HLR180" s="1"/>
      <c r="HLS180" s="1"/>
      <c r="HLT180" s="1"/>
      <c r="HLU180" s="1"/>
      <c r="HLV180" s="1"/>
      <c r="HLW180" s="1"/>
      <c r="HLX180" s="1"/>
      <c r="HLY180" s="1"/>
      <c r="HLZ180" s="1"/>
      <c r="HMA180" s="1"/>
      <c r="HMB180" s="1"/>
      <c r="HMC180" s="1"/>
      <c r="HMD180" s="1"/>
      <c r="HME180" s="1"/>
      <c r="HMF180" s="1"/>
      <c r="HMG180" s="1"/>
      <c r="HMH180" s="1"/>
      <c r="HMI180" s="1"/>
      <c r="HMJ180" s="1"/>
      <c r="HMK180" s="1"/>
      <c r="HML180" s="1"/>
      <c r="HMM180" s="1"/>
      <c r="HMN180" s="1"/>
      <c r="HMO180" s="1"/>
      <c r="HMP180" s="1"/>
      <c r="HMQ180" s="1"/>
      <c r="HMR180" s="1"/>
      <c r="HMS180" s="1"/>
      <c r="HMT180" s="1"/>
      <c r="HMU180" s="1"/>
      <c r="HMV180" s="1"/>
      <c r="HMW180" s="1"/>
      <c r="HMX180" s="1"/>
      <c r="HMY180" s="1"/>
      <c r="HMZ180" s="1"/>
      <c r="HNA180" s="1"/>
      <c r="HNB180" s="1"/>
      <c r="HNC180" s="1"/>
      <c r="HND180" s="1"/>
      <c r="HNE180" s="1"/>
      <c r="HNF180" s="1"/>
      <c r="HNG180" s="1"/>
      <c r="HNH180" s="1"/>
      <c r="HNI180" s="1"/>
      <c r="HNJ180" s="1"/>
      <c r="HNK180" s="1"/>
      <c r="HNL180" s="1"/>
      <c r="HNM180" s="1"/>
      <c r="HNN180" s="1"/>
      <c r="HNO180" s="1"/>
      <c r="HNP180" s="1"/>
      <c r="HNQ180" s="1"/>
      <c r="HNR180" s="1"/>
      <c r="HNS180" s="1"/>
      <c r="HNT180" s="1"/>
      <c r="HNU180" s="1"/>
      <c r="HNV180" s="1"/>
      <c r="HNW180" s="1"/>
      <c r="HNX180" s="1"/>
      <c r="HNY180" s="1"/>
      <c r="HNZ180" s="1"/>
      <c r="HOA180" s="1"/>
      <c r="HOB180" s="1"/>
      <c r="HOC180" s="1"/>
      <c r="HOD180" s="1"/>
      <c r="HOE180" s="1"/>
      <c r="HOF180" s="1"/>
      <c r="HOG180" s="1"/>
      <c r="HOH180" s="1"/>
      <c r="HOI180" s="1"/>
      <c r="HOJ180" s="1"/>
      <c r="HOK180" s="1"/>
      <c r="HOL180" s="1"/>
      <c r="HOM180" s="1"/>
      <c r="HON180" s="1"/>
      <c r="HOO180" s="1"/>
      <c r="HOP180" s="1"/>
      <c r="HOQ180" s="1"/>
      <c r="HOR180" s="1"/>
      <c r="HOS180" s="1"/>
      <c r="HOT180" s="1"/>
      <c r="HOU180" s="1"/>
      <c r="HOV180" s="1"/>
      <c r="HOW180" s="1"/>
      <c r="HOX180" s="1"/>
      <c r="HOY180" s="1"/>
      <c r="HOZ180" s="1"/>
      <c r="HPA180" s="1"/>
      <c r="HPB180" s="1"/>
      <c r="HPC180" s="1"/>
      <c r="HPD180" s="1"/>
      <c r="HPE180" s="1"/>
      <c r="HPF180" s="1"/>
      <c r="HPG180" s="1"/>
      <c r="HPH180" s="1"/>
      <c r="HPI180" s="1"/>
      <c r="HPJ180" s="1"/>
      <c r="HPK180" s="1"/>
      <c r="HPL180" s="1"/>
      <c r="HPM180" s="1"/>
      <c r="HPN180" s="1"/>
      <c r="HPO180" s="1"/>
      <c r="HPP180" s="1"/>
      <c r="HPQ180" s="1"/>
      <c r="HPR180" s="1"/>
      <c r="HPS180" s="1"/>
      <c r="HPT180" s="1"/>
      <c r="HPU180" s="1"/>
      <c r="HPV180" s="1"/>
      <c r="HPW180" s="1"/>
      <c r="HPX180" s="1"/>
      <c r="HPY180" s="1"/>
      <c r="HPZ180" s="1"/>
      <c r="HQA180" s="1"/>
      <c r="HQB180" s="1"/>
      <c r="HQC180" s="1"/>
      <c r="HQD180" s="1"/>
      <c r="HQE180" s="1"/>
      <c r="HQF180" s="1"/>
      <c r="HQG180" s="1"/>
      <c r="HQH180" s="1"/>
      <c r="HQI180" s="1"/>
      <c r="HQJ180" s="1"/>
      <c r="HQK180" s="1"/>
      <c r="HQL180" s="1"/>
      <c r="HQM180" s="1"/>
      <c r="HQN180" s="1"/>
      <c r="HQO180" s="1"/>
      <c r="HQP180" s="1"/>
      <c r="HQQ180" s="1"/>
      <c r="HQR180" s="1"/>
      <c r="HQS180" s="1"/>
      <c r="HQT180" s="1"/>
      <c r="HQU180" s="1"/>
      <c r="HQV180" s="1"/>
      <c r="HQW180" s="1"/>
      <c r="HQX180" s="1"/>
      <c r="HQY180" s="1"/>
      <c r="HQZ180" s="1"/>
      <c r="HRA180" s="1"/>
      <c r="HRB180" s="1"/>
      <c r="HRC180" s="1"/>
      <c r="HRD180" s="1"/>
      <c r="HRE180" s="1"/>
      <c r="HRF180" s="1"/>
      <c r="HRG180" s="1"/>
      <c r="HRH180" s="1"/>
      <c r="HRI180" s="1"/>
      <c r="HRJ180" s="1"/>
      <c r="HRK180" s="1"/>
      <c r="HRL180" s="1"/>
      <c r="HRM180" s="1"/>
      <c r="HRN180" s="1"/>
      <c r="HRO180" s="1"/>
      <c r="HRP180" s="1"/>
      <c r="HRQ180" s="1"/>
      <c r="HRR180" s="1"/>
      <c r="HRS180" s="1"/>
      <c r="HRT180" s="1"/>
      <c r="HRU180" s="1"/>
      <c r="HRV180" s="1"/>
      <c r="HRW180" s="1"/>
      <c r="HRX180" s="1"/>
      <c r="HRY180" s="1"/>
      <c r="HRZ180" s="1"/>
      <c r="HSA180" s="1"/>
      <c r="HSB180" s="1"/>
      <c r="HSC180" s="1"/>
      <c r="HSD180" s="1"/>
      <c r="HSE180" s="1"/>
      <c r="HSF180" s="1"/>
      <c r="HSG180" s="1"/>
      <c r="HSH180" s="1"/>
      <c r="HSI180" s="1"/>
      <c r="HSJ180" s="1"/>
      <c r="HSK180" s="1"/>
      <c r="HSL180" s="1"/>
      <c r="HSM180" s="1"/>
      <c r="HSN180" s="1"/>
      <c r="HSO180" s="1"/>
      <c r="HSP180" s="1"/>
      <c r="HSQ180" s="1"/>
      <c r="HSR180" s="1"/>
      <c r="HSS180" s="1"/>
      <c r="HST180" s="1"/>
      <c r="HSU180" s="1"/>
      <c r="HSV180" s="1"/>
      <c r="HSW180" s="1"/>
      <c r="HSX180" s="1"/>
      <c r="HSY180" s="1"/>
      <c r="HSZ180" s="1"/>
      <c r="HTA180" s="1"/>
      <c r="HTB180" s="1"/>
      <c r="HTC180" s="1"/>
      <c r="HTD180" s="1"/>
      <c r="HTE180" s="1"/>
      <c r="HTF180" s="1"/>
      <c r="HTG180" s="1"/>
      <c r="HTH180" s="1"/>
      <c r="HTI180" s="1"/>
      <c r="HTJ180" s="1"/>
      <c r="HTK180" s="1"/>
      <c r="HTL180" s="1"/>
      <c r="HTM180" s="1"/>
      <c r="HTN180" s="1"/>
      <c r="HTO180" s="1"/>
      <c r="HTP180" s="1"/>
      <c r="HTQ180" s="1"/>
      <c r="HTR180" s="1"/>
      <c r="HTS180" s="1"/>
      <c r="HTT180" s="1"/>
      <c r="HTU180" s="1"/>
      <c r="HTV180" s="1"/>
      <c r="HTW180" s="1"/>
      <c r="HTX180" s="1"/>
      <c r="HTY180" s="1"/>
      <c r="HTZ180" s="1"/>
      <c r="HUA180" s="1"/>
      <c r="HUB180" s="1"/>
      <c r="HUC180" s="1"/>
      <c r="HUD180" s="1"/>
      <c r="HUE180" s="1"/>
      <c r="HUF180" s="1"/>
      <c r="HUG180" s="1"/>
      <c r="HUH180" s="1"/>
      <c r="HUI180" s="1"/>
      <c r="HUJ180" s="1"/>
      <c r="HUK180" s="1"/>
      <c r="HUL180" s="1"/>
      <c r="HUM180" s="1"/>
      <c r="HUN180" s="1"/>
      <c r="HUO180" s="1"/>
      <c r="HUP180" s="1"/>
      <c r="HUQ180" s="1"/>
      <c r="HUR180" s="1"/>
      <c r="HUS180" s="1"/>
      <c r="HUT180" s="1"/>
      <c r="HUU180" s="1"/>
      <c r="HUV180" s="1"/>
      <c r="HUW180" s="1"/>
      <c r="HUX180" s="1"/>
      <c r="HUY180" s="1"/>
      <c r="HUZ180" s="1"/>
      <c r="HVA180" s="1"/>
      <c r="HVB180" s="1"/>
      <c r="HVC180" s="1"/>
      <c r="HVD180" s="1"/>
      <c r="HVE180" s="1"/>
      <c r="HVF180" s="1"/>
      <c r="HVG180" s="1"/>
      <c r="HVH180" s="1"/>
      <c r="HVI180" s="1"/>
      <c r="HVJ180" s="1"/>
      <c r="HVK180" s="1"/>
      <c r="HVL180" s="1"/>
      <c r="HVM180" s="1"/>
      <c r="HVN180" s="1"/>
      <c r="HVO180" s="1"/>
      <c r="HVP180" s="1"/>
      <c r="HVQ180" s="1"/>
      <c r="HVR180" s="1"/>
      <c r="HVS180" s="1"/>
      <c r="HVT180" s="1"/>
      <c r="HVU180" s="1"/>
      <c r="HVV180" s="1"/>
      <c r="HVW180" s="1"/>
      <c r="HVX180" s="1"/>
      <c r="HVY180" s="1"/>
      <c r="HVZ180" s="1"/>
      <c r="HWA180" s="1"/>
      <c r="HWB180" s="1"/>
      <c r="HWC180" s="1"/>
      <c r="HWD180" s="1"/>
      <c r="HWE180" s="1"/>
      <c r="HWF180" s="1"/>
      <c r="HWG180" s="1"/>
      <c r="HWH180" s="1"/>
      <c r="HWI180" s="1"/>
      <c r="HWJ180" s="1"/>
      <c r="HWK180" s="1"/>
      <c r="HWL180" s="1"/>
      <c r="HWM180" s="1"/>
      <c r="HWN180" s="1"/>
      <c r="HWO180" s="1"/>
      <c r="HWP180" s="1"/>
      <c r="HWQ180" s="1"/>
      <c r="HWR180" s="1"/>
      <c r="HWS180" s="1"/>
      <c r="HWT180" s="1"/>
      <c r="HWU180" s="1"/>
      <c r="HWV180" s="1"/>
      <c r="HWW180" s="1"/>
      <c r="HWX180" s="1"/>
      <c r="HWY180" s="1"/>
      <c r="HWZ180" s="1"/>
      <c r="HXA180" s="1"/>
      <c r="HXB180" s="1"/>
      <c r="HXC180" s="1"/>
      <c r="HXD180" s="1"/>
      <c r="HXE180" s="1"/>
      <c r="HXF180" s="1"/>
      <c r="HXG180" s="1"/>
      <c r="HXH180" s="1"/>
      <c r="HXI180" s="1"/>
      <c r="HXJ180" s="1"/>
      <c r="HXK180" s="1"/>
      <c r="HXL180" s="1"/>
      <c r="HXM180" s="1"/>
      <c r="HXN180" s="1"/>
      <c r="HXO180" s="1"/>
      <c r="HXP180" s="1"/>
      <c r="HXQ180" s="1"/>
      <c r="HXR180" s="1"/>
      <c r="HXS180" s="1"/>
      <c r="HXT180" s="1"/>
      <c r="HXU180" s="1"/>
      <c r="HXV180" s="1"/>
      <c r="HXW180" s="1"/>
      <c r="HXX180" s="1"/>
      <c r="HXY180" s="1"/>
      <c r="HXZ180" s="1"/>
      <c r="HYA180" s="1"/>
      <c r="HYB180" s="1"/>
      <c r="HYC180" s="1"/>
      <c r="HYD180" s="1"/>
      <c r="HYE180" s="1"/>
      <c r="HYF180" s="1"/>
      <c r="HYG180" s="1"/>
      <c r="HYH180" s="1"/>
      <c r="HYI180" s="1"/>
      <c r="HYJ180" s="1"/>
      <c r="HYK180" s="1"/>
      <c r="HYL180" s="1"/>
      <c r="HYM180" s="1"/>
      <c r="HYN180" s="1"/>
      <c r="HYO180" s="1"/>
      <c r="HYP180" s="1"/>
      <c r="HYQ180" s="1"/>
      <c r="HYR180" s="1"/>
      <c r="HYS180" s="1"/>
      <c r="HYT180" s="1"/>
      <c r="HYU180" s="1"/>
      <c r="HYV180" s="1"/>
      <c r="HYW180" s="1"/>
      <c r="HYX180" s="1"/>
      <c r="HYY180" s="1"/>
      <c r="HYZ180" s="1"/>
      <c r="HZA180" s="1"/>
      <c r="HZB180" s="1"/>
      <c r="HZC180" s="1"/>
      <c r="HZD180" s="1"/>
      <c r="HZE180" s="1"/>
      <c r="HZF180" s="1"/>
      <c r="HZG180" s="1"/>
      <c r="HZH180" s="1"/>
      <c r="HZI180" s="1"/>
      <c r="HZJ180" s="1"/>
      <c r="HZK180" s="1"/>
      <c r="HZL180" s="1"/>
      <c r="HZM180" s="1"/>
      <c r="HZN180" s="1"/>
      <c r="HZO180" s="1"/>
      <c r="HZP180" s="1"/>
      <c r="HZQ180" s="1"/>
      <c r="HZR180" s="1"/>
      <c r="HZS180" s="1"/>
      <c r="HZT180" s="1"/>
      <c r="HZU180" s="1"/>
      <c r="HZV180" s="1"/>
      <c r="HZW180" s="1"/>
      <c r="HZX180" s="1"/>
      <c r="HZY180" s="1"/>
      <c r="HZZ180" s="1"/>
      <c r="IAA180" s="1"/>
      <c r="IAB180" s="1"/>
      <c r="IAC180" s="1"/>
      <c r="IAD180" s="1"/>
      <c r="IAE180" s="1"/>
      <c r="IAF180" s="1"/>
      <c r="IAG180" s="1"/>
      <c r="IAH180" s="1"/>
      <c r="IAI180" s="1"/>
      <c r="IAJ180" s="1"/>
      <c r="IAK180" s="1"/>
      <c r="IAL180" s="1"/>
      <c r="IAM180" s="1"/>
      <c r="IAN180" s="1"/>
      <c r="IAO180" s="1"/>
      <c r="IAP180" s="1"/>
      <c r="IAQ180" s="1"/>
      <c r="IAR180" s="1"/>
      <c r="IAS180" s="1"/>
      <c r="IAT180" s="1"/>
      <c r="IAU180" s="1"/>
      <c r="IAV180" s="1"/>
      <c r="IAW180" s="1"/>
      <c r="IAX180" s="1"/>
      <c r="IAY180" s="1"/>
      <c r="IAZ180" s="1"/>
      <c r="IBA180" s="1"/>
      <c r="IBB180" s="1"/>
      <c r="IBC180" s="1"/>
      <c r="IBD180" s="1"/>
      <c r="IBE180" s="1"/>
      <c r="IBF180" s="1"/>
      <c r="IBG180" s="1"/>
      <c r="IBH180" s="1"/>
      <c r="IBI180" s="1"/>
      <c r="IBJ180" s="1"/>
      <c r="IBK180" s="1"/>
      <c r="IBL180" s="1"/>
      <c r="IBM180" s="1"/>
      <c r="IBN180" s="1"/>
      <c r="IBO180" s="1"/>
      <c r="IBP180" s="1"/>
      <c r="IBQ180" s="1"/>
      <c r="IBR180" s="1"/>
      <c r="IBS180" s="1"/>
      <c r="IBT180" s="1"/>
      <c r="IBU180" s="1"/>
      <c r="IBV180" s="1"/>
      <c r="IBW180" s="1"/>
      <c r="IBX180" s="1"/>
      <c r="IBY180" s="1"/>
      <c r="IBZ180" s="1"/>
      <c r="ICA180" s="1"/>
      <c r="ICB180" s="1"/>
      <c r="ICC180" s="1"/>
      <c r="ICD180" s="1"/>
      <c r="ICE180" s="1"/>
      <c r="ICF180" s="1"/>
      <c r="ICG180" s="1"/>
      <c r="ICH180" s="1"/>
      <c r="ICI180" s="1"/>
      <c r="ICJ180" s="1"/>
      <c r="ICK180" s="1"/>
      <c r="ICL180" s="1"/>
      <c r="ICM180" s="1"/>
      <c r="ICN180" s="1"/>
      <c r="ICO180" s="1"/>
      <c r="ICP180" s="1"/>
      <c r="ICQ180" s="1"/>
      <c r="ICR180" s="1"/>
      <c r="ICS180" s="1"/>
      <c r="ICT180" s="1"/>
      <c r="ICU180" s="1"/>
      <c r="ICV180" s="1"/>
      <c r="ICW180" s="1"/>
      <c r="ICX180" s="1"/>
      <c r="ICY180" s="1"/>
      <c r="ICZ180" s="1"/>
      <c r="IDA180" s="1"/>
      <c r="IDB180" s="1"/>
      <c r="IDC180" s="1"/>
      <c r="IDD180" s="1"/>
      <c r="IDE180" s="1"/>
      <c r="IDF180" s="1"/>
      <c r="IDG180" s="1"/>
      <c r="IDH180" s="1"/>
      <c r="IDI180" s="1"/>
      <c r="IDJ180" s="1"/>
      <c r="IDK180" s="1"/>
      <c r="IDL180" s="1"/>
      <c r="IDM180" s="1"/>
      <c r="IDN180" s="1"/>
      <c r="IDO180" s="1"/>
      <c r="IDP180" s="1"/>
      <c r="IDQ180" s="1"/>
      <c r="IDR180" s="1"/>
      <c r="IDS180" s="1"/>
      <c r="IDT180" s="1"/>
      <c r="IDU180" s="1"/>
      <c r="IDV180" s="1"/>
      <c r="IDW180" s="1"/>
      <c r="IDX180" s="1"/>
      <c r="IDY180" s="1"/>
      <c r="IDZ180" s="1"/>
      <c r="IEA180" s="1"/>
      <c r="IEB180" s="1"/>
      <c r="IEC180" s="1"/>
      <c r="IED180" s="1"/>
      <c r="IEE180" s="1"/>
      <c r="IEF180" s="1"/>
      <c r="IEG180" s="1"/>
      <c r="IEH180" s="1"/>
      <c r="IEI180" s="1"/>
      <c r="IEJ180" s="1"/>
      <c r="IEK180" s="1"/>
      <c r="IEL180" s="1"/>
      <c r="IEM180" s="1"/>
      <c r="IEN180" s="1"/>
      <c r="IEO180" s="1"/>
      <c r="IEP180" s="1"/>
      <c r="IEQ180" s="1"/>
      <c r="IER180" s="1"/>
      <c r="IES180" s="1"/>
      <c r="IET180" s="1"/>
      <c r="IEU180" s="1"/>
      <c r="IEV180" s="1"/>
      <c r="IEW180" s="1"/>
      <c r="IEX180" s="1"/>
      <c r="IEY180" s="1"/>
      <c r="IEZ180" s="1"/>
      <c r="IFA180" s="1"/>
      <c r="IFB180" s="1"/>
      <c r="IFC180" s="1"/>
      <c r="IFD180" s="1"/>
      <c r="IFE180" s="1"/>
      <c r="IFF180" s="1"/>
      <c r="IFG180" s="1"/>
      <c r="IFH180" s="1"/>
      <c r="IFI180" s="1"/>
      <c r="IFJ180" s="1"/>
      <c r="IFK180" s="1"/>
      <c r="IFL180" s="1"/>
      <c r="IFM180" s="1"/>
      <c r="IFN180" s="1"/>
      <c r="IFO180" s="1"/>
      <c r="IFP180" s="1"/>
      <c r="IFQ180" s="1"/>
      <c r="IFR180" s="1"/>
      <c r="IFS180" s="1"/>
      <c r="IFT180" s="1"/>
      <c r="IFU180" s="1"/>
      <c r="IFV180" s="1"/>
      <c r="IFW180" s="1"/>
      <c r="IFX180" s="1"/>
      <c r="IFY180" s="1"/>
      <c r="IFZ180" s="1"/>
      <c r="IGA180" s="1"/>
      <c r="IGB180" s="1"/>
      <c r="IGC180" s="1"/>
      <c r="IGD180" s="1"/>
      <c r="IGE180" s="1"/>
      <c r="IGF180" s="1"/>
      <c r="IGG180" s="1"/>
      <c r="IGH180" s="1"/>
      <c r="IGI180" s="1"/>
      <c r="IGJ180" s="1"/>
      <c r="IGK180" s="1"/>
      <c r="IGL180" s="1"/>
      <c r="IGM180" s="1"/>
      <c r="IGN180" s="1"/>
      <c r="IGO180" s="1"/>
      <c r="IGP180" s="1"/>
      <c r="IGQ180" s="1"/>
      <c r="IGR180" s="1"/>
      <c r="IGS180" s="1"/>
      <c r="IGT180" s="1"/>
      <c r="IGU180" s="1"/>
      <c r="IGV180" s="1"/>
      <c r="IGW180" s="1"/>
      <c r="IGX180" s="1"/>
      <c r="IGY180" s="1"/>
      <c r="IGZ180" s="1"/>
      <c r="IHA180" s="1"/>
      <c r="IHB180" s="1"/>
      <c r="IHC180" s="1"/>
      <c r="IHD180" s="1"/>
      <c r="IHE180" s="1"/>
      <c r="IHF180" s="1"/>
      <c r="IHG180" s="1"/>
      <c r="IHH180" s="1"/>
      <c r="IHI180" s="1"/>
      <c r="IHJ180" s="1"/>
      <c r="IHK180" s="1"/>
      <c r="IHL180" s="1"/>
      <c r="IHM180" s="1"/>
      <c r="IHN180" s="1"/>
      <c r="IHO180" s="1"/>
      <c r="IHP180" s="1"/>
      <c r="IHQ180" s="1"/>
      <c r="IHR180" s="1"/>
      <c r="IHS180" s="1"/>
      <c r="IHT180" s="1"/>
      <c r="IHU180" s="1"/>
      <c r="IHV180" s="1"/>
      <c r="IHW180" s="1"/>
      <c r="IHX180" s="1"/>
      <c r="IHY180" s="1"/>
      <c r="IHZ180" s="1"/>
      <c r="IIA180" s="1"/>
      <c r="IIB180" s="1"/>
      <c r="IIC180" s="1"/>
      <c r="IID180" s="1"/>
      <c r="IIE180" s="1"/>
      <c r="IIF180" s="1"/>
      <c r="IIG180" s="1"/>
      <c r="IIH180" s="1"/>
      <c r="III180" s="1"/>
      <c r="IIJ180" s="1"/>
      <c r="IIK180" s="1"/>
      <c r="IIL180" s="1"/>
      <c r="IIM180" s="1"/>
      <c r="IIN180" s="1"/>
      <c r="IIO180" s="1"/>
      <c r="IIP180" s="1"/>
      <c r="IIQ180" s="1"/>
      <c r="IIR180" s="1"/>
      <c r="IIS180" s="1"/>
      <c r="IIT180" s="1"/>
      <c r="IIU180" s="1"/>
      <c r="IIV180" s="1"/>
      <c r="IIW180" s="1"/>
      <c r="IIX180" s="1"/>
      <c r="IIY180" s="1"/>
      <c r="IIZ180" s="1"/>
      <c r="IJA180" s="1"/>
      <c r="IJB180" s="1"/>
      <c r="IJC180" s="1"/>
      <c r="IJD180" s="1"/>
      <c r="IJE180" s="1"/>
      <c r="IJF180" s="1"/>
      <c r="IJG180" s="1"/>
      <c r="IJH180" s="1"/>
      <c r="IJI180" s="1"/>
      <c r="IJJ180" s="1"/>
      <c r="IJK180" s="1"/>
      <c r="IJL180" s="1"/>
      <c r="IJM180" s="1"/>
      <c r="IJN180" s="1"/>
      <c r="IJO180" s="1"/>
      <c r="IJP180" s="1"/>
      <c r="IJQ180" s="1"/>
      <c r="IJR180" s="1"/>
      <c r="IJS180" s="1"/>
      <c r="IJT180" s="1"/>
      <c r="IJU180" s="1"/>
      <c r="IJV180" s="1"/>
      <c r="IJW180" s="1"/>
      <c r="IJX180" s="1"/>
      <c r="IJY180" s="1"/>
      <c r="IJZ180" s="1"/>
      <c r="IKA180" s="1"/>
      <c r="IKB180" s="1"/>
      <c r="IKC180" s="1"/>
      <c r="IKD180" s="1"/>
      <c r="IKE180" s="1"/>
      <c r="IKF180" s="1"/>
      <c r="IKG180" s="1"/>
      <c r="IKH180" s="1"/>
      <c r="IKI180" s="1"/>
      <c r="IKJ180" s="1"/>
      <c r="IKK180" s="1"/>
      <c r="IKL180" s="1"/>
      <c r="IKM180" s="1"/>
      <c r="IKN180" s="1"/>
      <c r="IKO180" s="1"/>
      <c r="IKP180" s="1"/>
      <c r="IKQ180" s="1"/>
      <c r="IKR180" s="1"/>
      <c r="IKS180" s="1"/>
      <c r="IKT180" s="1"/>
      <c r="IKU180" s="1"/>
      <c r="IKV180" s="1"/>
      <c r="IKW180" s="1"/>
      <c r="IKX180" s="1"/>
      <c r="IKY180" s="1"/>
      <c r="IKZ180" s="1"/>
      <c r="ILA180" s="1"/>
      <c r="ILB180" s="1"/>
      <c r="ILC180" s="1"/>
      <c r="ILD180" s="1"/>
      <c r="ILE180" s="1"/>
      <c r="ILF180" s="1"/>
      <c r="ILG180" s="1"/>
      <c r="ILH180" s="1"/>
      <c r="ILI180" s="1"/>
      <c r="ILJ180" s="1"/>
      <c r="ILK180" s="1"/>
      <c r="ILL180" s="1"/>
      <c r="ILM180" s="1"/>
      <c r="ILN180" s="1"/>
      <c r="ILO180" s="1"/>
      <c r="ILP180" s="1"/>
      <c r="ILQ180" s="1"/>
      <c r="ILR180" s="1"/>
      <c r="ILS180" s="1"/>
      <c r="ILT180" s="1"/>
      <c r="ILU180" s="1"/>
      <c r="ILV180" s="1"/>
      <c r="ILW180" s="1"/>
      <c r="ILX180" s="1"/>
      <c r="ILY180" s="1"/>
      <c r="ILZ180" s="1"/>
      <c r="IMA180" s="1"/>
      <c r="IMB180" s="1"/>
      <c r="IMC180" s="1"/>
      <c r="IMD180" s="1"/>
      <c r="IME180" s="1"/>
      <c r="IMF180" s="1"/>
      <c r="IMG180" s="1"/>
      <c r="IMH180" s="1"/>
      <c r="IMI180" s="1"/>
      <c r="IMJ180" s="1"/>
      <c r="IMK180" s="1"/>
      <c r="IML180" s="1"/>
      <c r="IMM180" s="1"/>
      <c r="IMN180" s="1"/>
      <c r="IMO180" s="1"/>
      <c r="IMP180" s="1"/>
      <c r="IMQ180" s="1"/>
      <c r="IMR180" s="1"/>
      <c r="IMS180" s="1"/>
      <c r="IMT180" s="1"/>
      <c r="IMU180" s="1"/>
      <c r="IMV180" s="1"/>
      <c r="IMW180" s="1"/>
      <c r="IMX180" s="1"/>
      <c r="IMY180" s="1"/>
      <c r="IMZ180" s="1"/>
      <c r="INA180" s="1"/>
      <c r="INB180" s="1"/>
      <c r="INC180" s="1"/>
      <c r="IND180" s="1"/>
      <c r="INE180" s="1"/>
      <c r="INF180" s="1"/>
      <c r="ING180" s="1"/>
      <c r="INH180" s="1"/>
      <c r="INI180" s="1"/>
      <c r="INJ180" s="1"/>
      <c r="INK180" s="1"/>
      <c r="INL180" s="1"/>
      <c r="INM180" s="1"/>
      <c r="INN180" s="1"/>
      <c r="INO180" s="1"/>
      <c r="INP180" s="1"/>
      <c r="INQ180" s="1"/>
      <c r="INR180" s="1"/>
      <c r="INS180" s="1"/>
      <c r="INT180" s="1"/>
      <c r="INU180" s="1"/>
      <c r="INV180" s="1"/>
      <c r="INW180" s="1"/>
      <c r="INX180" s="1"/>
      <c r="INY180" s="1"/>
      <c r="INZ180" s="1"/>
      <c r="IOA180" s="1"/>
      <c r="IOB180" s="1"/>
      <c r="IOC180" s="1"/>
      <c r="IOD180" s="1"/>
      <c r="IOE180" s="1"/>
      <c r="IOF180" s="1"/>
      <c r="IOG180" s="1"/>
      <c r="IOH180" s="1"/>
      <c r="IOI180" s="1"/>
      <c r="IOJ180" s="1"/>
      <c r="IOK180" s="1"/>
      <c r="IOL180" s="1"/>
      <c r="IOM180" s="1"/>
      <c r="ION180" s="1"/>
      <c r="IOO180" s="1"/>
      <c r="IOP180" s="1"/>
      <c r="IOQ180" s="1"/>
      <c r="IOR180" s="1"/>
      <c r="IOS180" s="1"/>
      <c r="IOT180" s="1"/>
      <c r="IOU180" s="1"/>
      <c r="IOV180" s="1"/>
      <c r="IOW180" s="1"/>
      <c r="IOX180" s="1"/>
      <c r="IOY180" s="1"/>
      <c r="IOZ180" s="1"/>
      <c r="IPA180" s="1"/>
      <c r="IPB180" s="1"/>
      <c r="IPC180" s="1"/>
      <c r="IPD180" s="1"/>
      <c r="IPE180" s="1"/>
      <c r="IPF180" s="1"/>
      <c r="IPG180" s="1"/>
      <c r="IPH180" s="1"/>
      <c r="IPI180" s="1"/>
      <c r="IPJ180" s="1"/>
      <c r="IPK180" s="1"/>
      <c r="IPL180" s="1"/>
      <c r="IPM180" s="1"/>
      <c r="IPN180" s="1"/>
      <c r="IPO180" s="1"/>
      <c r="IPP180" s="1"/>
      <c r="IPQ180" s="1"/>
      <c r="IPR180" s="1"/>
      <c r="IPS180" s="1"/>
      <c r="IPT180" s="1"/>
      <c r="IPU180" s="1"/>
      <c r="IPV180" s="1"/>
      <c r="IPW180" s="1"/>
      <c r="IPX180" s="1"/>
      <c r="IPY180" s="1"/>
      <c r="IPZ180" s="1"/>
      <c r="IQA180" s="1"/>
      <c r="IQB180" s="1"/>
      <c r="IQC180" s="1"/>
      <c r="IQD180" s="1"/>
      <c r="IQE180" s="1"/>
      <c r="IQF180" s="1"/>
      <c r="IQG180" s="1"/>
      <c r="IQH180" s="1"/>
      <c r="IQI180" s="1"/>
      <c r="IQJ180" s="1"/>
      <c r="IQK180" s="1"/>
      <c r="IQL180" s="1"/>
      <c r="IQM180" s="1"/>
      <c r="IQN180" s="1"/>
      <c r="IQO180" s="1"/>
      <c r="IQP180" s="1"/>
      <c r="IQQ180" s="1"/>
      <c r="IQR180" s="1"/>
      <c r="IQS180" s="1"/>
      <c r="IQT180" s="1"/>
      <c r="IQU180" s="1"/>
      <c r="IQV180" s="1"/>
      <c r="IQW180" s="1"/>
      <c r="IQX180" s="1"/>
      <c r="IQY180" s="1"/>
      <c r="IQZ180" s="1"/>
      <c r="IRA180" s="1"/>
      <c r="IRB180" s="1"/>
      <c r="IRC180" s="1"/>
      <c r="IRD180" s="1"/>
      <c r="IRE180" s="1"/>
      <c r="IRF180" s="1"/>
      <c r="IRG180" s="1"/>
      <c r="IRH180" s="1"/>
      <c r="IRI180" s="1"/>
      <c r="IRJ180" s="1"/>
      <c r="IRK180" s="1"/>
      <c r="IRL180" s="1"/>
      <c r="IRM180" s="1"/>
      <c r="IRN180" s="1"/>
      <c r="IRO180" s="1"/>
      <c r="IRP180" s="1"/>
      <c r="IRQ180" s="1"/>
      <c r="IRR180" s="1"/>
      <c r="IRS180" s="1"/>
      <c r="IRT180" s="1"/>
      <c r="IRU180" s="1"/>
      <c r="IRV180" s="1"/>
      <c r="IRW180" s="1"/>
      <c r="IRX180" s="1"/>
      <c r="IRY180" s="1"/>
      <c r="IRZ180" s="1"/>
      <c r="ISA180" s="1"/>
      <c r="ISB180" s="1"/>
      <c r="ISC180" s="1"/>
      <c r="ISD180" s="1"/>
      <c r="ISE180" s="1"/>
      <c r="ISF180" s="1"/>
      <c r="ISG180" s="1"/>
      <c r="ISH180" s="1"/>
      <c r="ISI180" s="1"/>
      <c r="ISJ180" s="1"/>
      <c r="ISK180" s="1"/>
      <c r="ISL180" s="1"/>
      <c r="ISM180" s="1"/>
      <c r="ISN180" s="1"/>
      <c r="ISO180" s="1"/>
      <c r="ISP180" s="1"/>
      <c r="ISQ180" s="1"/>
      <c r="ISR180" s="1"/>
      <c r="ISS180" s="1"/>
      <c r="IST180" s="1"/>
      <c r="ISU180" s="1"/>
      <c r="ISV180" s="1"/>
      <c r="ISW180" s="1"/>
      <c r="ISX180" s="1"/>
      <c r="ISY180" s="1"/>
      <c r="ISZ180" s="1"/>
      <c r="ITA180" s="1"/>
      <c r="ITB180" s="1"/>
      <c r="ITC180" s="1"/>
      <c r="ITD180" s="1"/>
      <c r="ITE180" s="1"/>
      <c r="ITF180" s="1"/>
      <c r="ITG180" s="1"/>
      <c r="ITH180" s="1"/>
      <c r="ITI180" s="1"/>
      <c r="ITJ180" s="1"/>
      <c r="ITK180" s="1"/>
      <c r="ITL180" s="1"/>
      <c r="ITM180" s="1"/>
      <c r="ITN180" s="1"/>
      <c r="ITO180" s="1"/>
      <c r="ITP180" s="1"/>
      <c r="ITQ180" s="1"/>
      <c r="ITR180" s="1"/>
      <c r="ITS180" s="1"/>
      <c r="ITT180" s="1"/>
      <c r="ITU180" s="1"/>
      <c r="ITV180" s="1"/>
      <c r="ITW180" s="1"/>
      <c r="ITX180" s="1"/>
      <c r="ITY180" s="1"/>
      <c r="ITZ180" s="1"/>
      <c r="IUA180" s="1"/>
      <c r="IUB180" s="1"/>
      <c r="IUC180" s="1"/>
      <c r="IUD180" s="1"/>
      <c r="IUE180" s="1"/>
      <c r="IUF180" s="1"/>
      <c r="IUG180" s="1"/>
      <c r="IUH180" s="1"/>
      <c r="IUI180" s="1"/>
      <c r="IUJ180" s="1"/>
      <c r="IUK180" s="1"/>
      <c r="IUL180" s="1"/>
      <c r="IUM180" s="1"/>
      <c r="IUN180" s="1"/>
      <c r="IUO180" s="1"/>
      <c r="IUP180" s="1"/>
      <c r="IUQ180" s="1"/>
      <c r="IUR180" s="1"/>
      <c r="IUS180" s="1"/>
      <c r="IUT180" s="1"/>
      <c r="IUU180" s="1"/>
      <c r="IUV180" s="1"/>
      <c r="IUW180" s="1"/>
      <c r="IUX180" s="1"/>
      <c r="IUY180" s="1"/>
      <c r="IUZ180" s="1"/>
      <c r="IVA180" s="1"/>
      <c r="IVB180" s="1"/>
      <c r="IVC180" s="1"/>
      <c r="IVD180" s="1"/>
      <c r="IVE180" s="1"/>
      <c r="IVF180" s="1"/>
      <c r="IVG180" s="1"/>
      <c r="IVH180" s="1"/>
      <c r="IVI180" s="1"/>
      <c r="IVJ180" s="1"/>
      <c r="IVK180" s="1"/>
      <c r="IVL180" s="1"/>
      <c r="IVM180" s="1"/>
      <c r="IVN180" s="1"/>
      <c r="IVO180" s="1"/>
      <c r="IVP180" s="1"/>
      <c r="IVQ180" s="1"/>
      <c r="IVR180" s="1"/>
      <c r="IVS180" s="1"/>
      <c r="IVT180" s="1"/>
      <c r="IVU180" s="1"/>
      <c r="IVV180" s="1"/>
      <c r="IVW180" s="1"/>
      <c r="IVX180" s="1"/>
      <c r="IVY180" s="1"/>
      <c r="IVZ180" s="1"/>
      <c r="IWA180" s="1"/>
      <c r="IWB180" s="1"/>
      <c r="IWC180" s="1"/>
      <c r="IWD180" s="1"/>
      <c r="IWE180" s="1"/>
      <c r="IWF180" s="1"/>
      <c r="IWG180" s="1"/>
      <c r="IWH180" s="1"/>
      <c r="IWI180" s="1"/>
      <c r="IWJ180" s="1"/>
      <c r="IWK180" s="1"/>
      <c r="IWL180" s="1"/>
      <c r="IWM180" s="1"/>
      <c r="IWN180" s="1"/>
      <c r="IWO180" s="1"/>
      <c r="IWP180" s="1"/>
      <c r="IWQ180" s="1"/>
      <c r="IWR180" s="1"/>
      <c r="IWS180" s="1"/>
      <c r="IWT180" s="1"/>
      <c r="IWU180" s="1"/>
      <c r="IWV180" s="1"/>
      <c r="IWW180" s="1"/>
      <c r="IWX180" s="1"/>
      <c r="IWY180" s="1"/>
      <c r="IWZ180" s="1"/>
      <c r="IXA180" s="1"/>
      <c r="IXB180" s="1"/>
      <c r="IXC180" s="1"/>
      <c r="IXD180" s="1"/>
      <c r="IXE180" s="1"/>
      <c r="IXF180" s="1"/>
      <c r="IXG180" s="1"/>
      <c r="IXH180" s="1"/>
      <c r="IXI180" s="1"/>
      <c r="IXJ180" s="1"/>
      <c r="IXK180" s="1"/>
      <c r="IXL180" s="1"/>
      <c r="IXM180" s="1"/>
      <c r="IXN180" s="1"/>
      <c r="IXO180" s="1"/>
      <c r="IXP180" s="1"/>
      <c r="IXQ180" s="1"/>
      <c r="IXR180" s="1"/>
      <c r="IXS180" s="1"/>
      <c r="IXT180" s="1"/>
      <c r="IXU180" s="1"/>
      <c r="IXV180" s="1"/>
      <c r="IXW180" s="1"/>
      <c r="IXX180" s="1"/>
      <c r="IXY180" s="1"/>
      <c r="IXZ180" s="1"/>
      <c r="IYA180" s="1"/>
      <c r="IYB180" s="1"/>
      <c r="IYC180" s="1"/>
      <c r="IYD180" s="1"/>
      <c r="IYE180" s="1"/>
      <c r="IYF180" s="1"/>
      <c r="IYG180" s="1"/>
      <c r="IYH180" s="1"/>
      <c r="IYI180" s="1"/>
      <c r="IYJ180" s="1"/>
      <c r="IYK180" s="1"/>
      <c r="IYL180" s="1"/>
      <c r="IYM180" s="1"/>
      <c r="IYN180" s="1"/>
      <c r="IYO180" s="1"/>
      <c r="IYP180" s="1"/>
      <c r="IYQ180" s="1"/>
      <c r="IYR180" s="1"/>
      <c r="IYS180" s="1"/>
      <c r="IYT180" s="1"/>
      <c r="IYU180" s="1"/>
      <c r="IYV180" s="1"/>
      <c r="IYW180" s="1"/>
      <c r="IYX180" s="1"/>
      <c r="IYY180" s="1"/>
      <c r="IYZ180" s="1"/>
      <c r="IZA180" s="1"/>
      <c r="IZB180" s="1"/>
      <c r="IZC180" s="1"/>
      <c r="IZD180" s="1"/>
      <c r="IZE180" s="1"/>
      <c r="IZF180" s="1"/>
      <c r="IZG180" s="1"/>
      <c r="IZH180" s="1"/>
      <c r="IZI180" s="1"/>
      <c r="IZJ180" s="1"/>
      <c r="IZK180" s="1"/>
      <c r="IZL180" s="1"/>
      <c r="IZM180" s="1"/>
      <c r="IZN180" s="1"/>
      <c r="IZO180" s="1"/>
      <c r="IZP180" s="1"/>
      <c r="IZQ180" s="1"/>
      <c r="IZR180" s="1"/>
      <c r="IZS180" s="1"/>
      <c r="IZT180" s="1"/>
      <c r="IZU180" s="1"/>
      <c r="IZV180" s="1"/>
      <c r="IZW180" s="1"/>
      <c r="IZX180" s="1"/>
      <c r="IZY180" s="1"/>
      <c r="IZZ180" s="1"/>
      <c r="JAA180" s="1"/>
      <c r="JAB180" s="1"/>
      <c r="JAC180" s="1"/>
      <c r="JAD180" s="1"/>
      <c r="JAE180" s="1"/>
      <c r="JAF180" s="1"/>
      <c r="JAG180" s="1"/>
      <c r="JAH180" s="1"/>
      <c r="JAI180" s="1"/>
      <c r="JAJ180" s="1"/>
      <c r="JAK180" s="1"/>
      <c r="JAL180" s="1"/>
      <c r="JAM180" s="1"/>
      <c r="JAN180" s="1"/>
      <c r="JAO180" s="1"/>
      <c r="JAP180" s="1"/>
      <c r="JAQ180" s="1"/>
      <c r="JAR180" s="1"/>
      <c r="JAS180" s="1"/>
      <c r="JAT180" s="1"/>
      <c r="JAU180" s="1"/>
      <c r="JAV180" s="1"/>
      <c r="JAW180" s="1"/>
      <c r="JAX180" s="1"/>
      <c r="JAY180" s="1"/>
      <c r="JAZ180" s="1"/>
      <c r="JBA180" s="1"/>
      <c r="JBB180" s="1"/>
      <c r="JBC180" s="1"/>
      <c r="JBD180" s="1"/>
      <c r="JBE180" s="1"/>
      <c r="JBF180" s="1"/>
      <c r="JBG180" s="1"/>
      <c r="JBH180" s="1"/>
      <c r="JBI180" s="1"/>
      <c r="JBJ180" s="1"/>
      <c r="JBK180" s="1"/>
      <c r="JBL180" s="1"/>
      <c r="JBM180" s="1"/>
      <c r="JBN180" s="1"/>
      <c r="JBO180" s="1"/>
      <c r="JBP180" s="1"/>
      <c r="JBQ180" s="1"/>
      <c r="JBR180" s="1"/>
      <c r="JBS180" s="1"/>
      <c r="JBT180" s="1"/>
      <c r="JBU180" s="1"/>
      <c r="JBV180" s="1"/>
      <c r="JBW180" s="1"/>
      <c r="JBX180" s="1"/>
      <c r="JBY180" s="1"/>
      <c r="JBZ180" s="1"/>
      <c r="JCA180" s="1"/>
      <c r="JCB180" s="1"/>
      <c r="JCC180" s="1"/>
      <c r="JCD180" s="1"/>
      <c r="JCE180" s="1"/>
      <c r="JCF180" s="1"/>
      <c r="JCG180" s="1"/>
      <c r="JCH180" s="1"/>
      <c r="JCI180" s="1"/>
      <c r="JCJ180" s="1"/>
      <c r="JCK180" s="1"/>
      <c r="JCL180" s="1"/>
      <c r="JCM180" s="1"/>
      <c r="JCN180" s="1"/>
      <c r="JCO180" s="1"/>
      <c r="JCP180" s="1"/>
      <c r="JCQ180" s="1"/>
      <c r="JCR180" s="1"/>
      <c r="JCS180" s="1"/>
      <c r="JCT180" s="1"/>
      <c r="JCU180" s="1"/>
      <c r="JCV180" s="1"/>
      <c r="JCW180" s="1"/>
      <c r="JCX180" s="1"/>
      <c r="JCY180" s="1"/>
      <c r="JCZ180" s="1"/>
      <c r="JDA180" s="1"/>
      <c r="JDB180" s="1"/>
      <c r="JDC180" s="1"/>
      <c r="JDD180" s="1"/>
      <c r="JDE180" s="1"/>
      <c r="JDF180" s="1"/>
      <c r="JDG180" s="1"/>
      <c r="JDH180" s="1"/>
      <c r="JDI180" s="1"/>
      <c r="JDJ180" s="1"/>
      <c r="JDK180" s="1"/>
      <c r="JDL180" s="1"/>
      <c r="JDM180" s="1"/>
      <c r="JDN180" s="1"/>
      <c r="JDO180" s="1"/>
      <c r="JDP180" s="1"/>
      <c r="JDQ180" s="1"/>
      <c r="JDR180" s="1"/>
      <c r="JDS180" s="1"/>
      <c r="JDT180" s="1"/>
      <c r="JDU180" s="1"/>
      <c r="JDV180" s="1"/>
      <c r="JDW180" s="1"/>
      <c r="JDX180" s="1"/>
      <c r="JDY180" s="1"/>
      <c r="JDZ180" s="1"/>
      <c r="JEA180" s="1"/>
      <c r="JEB180" s="1"/>
      <c r="JEC180" s="1"/>
      <c r="JED180" s="1"/>
      <c r="JEE180" s="1"/>
      <c r="JEF180" s="1"/>
      <c r="JEG180" s="1"/>
      <c r="JEH180" s="1"/>
      <c r="JEI180" s="1"/>
      <c r="JEJ180" s="1"/>
      <c r="JEK180" s="1"/>
      <c r="JEL180" s="1"/>
      <c r="JEM180" s="1"/>
      <c r="JEN180" s="1"/>
      <c r="JEO180" s="1"/>
      <c r="JEP180" s="1"/>
      <c r="JEQ180" s="1"/>
      <c r="JER180" s="1"/>
      <c r="JES180" s="1"/>
      <c r="JET180" s="1"/>
      <c r="JEU180" s="1"/>
      <c r="JEV180" s="1"/>
      <c r="JEW180" s="1"/>
      <c r="JEX180" s="1"/>
      <c r="JEY180" s="1"/>
      <c r="JEZ180" s="1"/>
      <c r="JFA180" s="1"/>
      <c r="JFB180" s="1"/>
      <c r="JFC180" s="1"/>
      <c r="JFD180" s="1"/>
      <c r="JFE180" s="1"/>
      <c r="JFF180" s="1"/>
      <c r="JFG180" s="1"/>
      <c r="JFH180" s="1"/>
      <c r="JFI180" s="1"/>
      <c r="JFJ180" s="1"/>
      <c r="JFK180" s="1"/>
      <c r="JFL180" s="1"/>
      <c r="JFM180" s="1"/>
      <c r="JFN180" s="1"/>
      <c r="JFO180" s="1"/>
      <c r="JFP180" s="1"/>
      <c r="JFQ180" s="1"/>
      <c r="JFR180" s="1"/>
      <c r="JFS180" s="1"/>
      <c r="JFT180" s="1"/>
      <c r="JFU180" s="1"/>
      <c r="JFV180" s="1"/>
      <c r="JFW180" s="1"/>
      <c r="JFX180" s="1"/>
      <c r="JFY180" s="1"/>
      <c r="JFZ180" s="1"/>
      <c r="JGA180" s="1"/>
      <c r="JGB180" s="1"/>
      <c r="JGC180" s="1"/>
      <c r="JGD180" s="1"/>
      <c r="JGE180" s="1"/>
      <c r="JGF180" s="1"/>
      <c r="JGG180" s="1"/>
      <c r="JGH180" s="1"/>
      <c r="JGI180" s="1"/>
      <c r="JGJ180" s="1"/>
      <c r="JGK180" s="1"/>
      <c r="JGL180" s="1"/>
      <c r="JGM180" s="1"/>
      <c r="JGN180" s="1"/>
      <c r="JGO180" s="1"/>
      <c r="JGP180" s="1"/>
      <c r="JGQ180" s="1"/>
      <c r="JGR180" s="1"/>
      <c r="JGS180" s="1"/>
      <c r="JGT180" s="1"/>
      <c r="JGU180" s="1"/>
      <c r="JGV180" s="1"/>
      <c r="JGW180" s="1"/>
      <c r="JGX180" s="1"/>
      <c r="JGY180" s="1"/>
      <c r="JGZ180" s="1"/>
      <c r="JHA180" s="1"/>
      <c r="JHB180" s="1"/>
      <c r="JHC180" s="1"/>
      <c r="JHD180" s="1"/>
      <c r="JHE180" s="1"/>
      <c r="JHF180" s="1"/>
      <c r="JHG180" s="1"/>
      <c r="JHH180" s="1"/>
      <c r="JHI180" s="1"/>
      <c r="JHJ180" s="1"/>
      <c r="JHK180" s="1"/>
      <c r="JHL180" s="1"/>
      <c r="JHM180" s="1"/>
      <c r="JHN180" s="1"/>
      <c r="JHO180" s="1"/>
      <c r="JHP180" s="1"/>
      <c r="JHQ180" s="1"/>
      <c r="JHR180" s="1"/>
      <c r="JHS180" s="1"/>
      <c r="JHT180" s="1"/>
      <c r="JHU180" s="1"/>
      <c r="JHV180" s="1"/>
      <c r="JHW180" s="1"/>
      <c r="JHX180" s="1"/>
      <c r="JHY180" s="1"/>
      <c r="JHZ180" s="1"/>
      <c r="JIA180" s="1"/>
      <c r="JIB180" s="1"/>
      <c r="JIC180" s="1"/>
      <c r="JID180" s="1"/>
      <c r="JIE180" s="1"/>
      <c r="JIF180" s="1"/>
      <c r="JIG180" s="1"/>
      <c r="JIH180" s="1"/>
      <c r="JII180" s="1"/>
      <c r="JIJ180" s="1"/>
      <c r="JIK180" s="1"/>
      <c r="JIL180" s="1"/>
      <c r="JIM180" s="1"/>
      <c r="JIN180" s="1"/>
      <c r="JIO180" s="1"/>
      <c r="JIP180" s="1"/>
      <c r="JIQ180" s="1"/>
      <c r="JIR180" s="1"/>
      <c r="JIS180" s="1"/>
      <c r="JIT180" s="1"/>
      <c r="JIU180" s="1"/>
      <c r="JIV180" s="1"/>
      <c r="JIW180" s="1"/>
      <c r="JIX180" s="1"/>
      <c r="JIY180" s="1"/>
      <c r="JIZ180" s="1"/>
      <c r="JJA180" s="1"/>
      <c r="JJB180" s="1"/>
      <c r="JJC180" s="1"/>
      <c r="JJD180" s="1"/>
      <c r="JJE180" s="1"/>
      <c r="JJF180" s="1"/>
      <c r="JJG180" s="1"/>
      <c r="JJH180" s="1"/>
      <c r="JJI180" s="1"/>
      <c r="JJJ180" s="1"/>
      <c r="JJK180" s="1"/>
      <c r="JJL180" s="1"/>
      <c r="JJM180" s="1"/>
      <c r="JJN180" s="1"/>
      <c r="JJO180" s="1"/>
      <c r="JJP180" s="1"/>
      <c r="JJQ180" s="1"/>
      <c r="JJR180" s="1"/>
      <c r="JJS180" s="1"/>
      <c r="JJT180" s="1"/>
      <c r="JJU180" s="1"/>
      <c r="JJV180" s="1"/>
      <c r="JJW180" s="1"/>
      <c r="JJX180" s="1"/>
      <c r="JJY180" s="1"/>
      <c r="JJZ180" s="1"/>
      <c r="JKA180" s="1"/>
      <c r="JKB180" s="1"/>
      <c r="JKC180" s="1"/>
      <c r="JKD180" s="1"/>
      <c r="JKE180" s="1"/>
      <c r="JKF180" s="1"/>
      <c r="JKG180" s="1"/>
      <c r="JKH180" s="1"/>
      <c r="JKI180" s="1"/>
      <c r="JKJ180" s="1"/>
      <c r="JKK180" s="1"/>
      <c r="JKL180" s="1"/>
      <c r="JKM180" s="1"/>
      <c r="JKN180" s="1"/>
      <c r="JKO180" s="1"/>
      <c r="JKP180" s="1"/>
      <c r="JKQ180" s="1"/>
      <c r="JKR180" s="1"/>
      <c r="JKS180" s="1"/>
      <c r="JKT180" s="1"/>
      <c r="JKU180" s="1"/>
      <c r="JKV180" s="1"/>
      <c r="JKW180" s="1"/>
      <c r="JKX180" s="1"/>
      <c r="JKY180" s="1"/>
      <c r="JKZ180" s="1"/>
      <c r="JLA180" s="1"/>
      <c r="JLB180" s="1"/>
      <c r="JLC180" s="1"/>
      <c r="JLD180" s="1"/>
      <c r="JLE180" s="1"/>
      <c r="JLF180" s="1"/>
      <c r="JLG180" s="1"/>
      <c r="JLH180" s="1"/>
      <c r="JLI180" s="1"/>
      <c r="JLJ180" s="1"/>
      <c r="JLK180" s="1"/>
      <c r="JLL180" s="1"/>
      <c r="JLM180" s="1"/>
      <c r="JLN180" s="1"/>
      <c r="JLO180" s="1"/>
      <c r="JLP180" s="1"/>
      <c r="JLQ180" s="1"/>
      <c r="JLR180" s="1"/>
      <c r="JLS180" s="1"/>
      <c r="JLT180" s="1"/>
      <c r="JLU180" s="1"/>
      <c r="JLV180" s="1"/>
      <c r="JLW180" s="1"/>
      <c r="JLX180" s="1"/>
      <c r="JLY180" s="1"/>
      <c r="JLZ180" s="1"/>
      <c r="JMA180" s="1"/>
      <c r="JMB180" s="1"/>
      <c r="JMC180" s="1"/>
      <c r="JMD180" s="1"/>
      <c r="JME180" s="1"/>
      <c r="JMF180" s="1"/>
      <c r="JMG180" s="1"/>
      <c r="JMH180" s="1"/>
      <c r="JMI180" s="1"/>
      <c r="JMJ180" s="1"/>
      <c r="JMK180" s="1"/>
      <c r="JML180" s="1"/>
      <c r="JMM180" s="1"/>
      <c r="JMN180" s="1"/>
      <c r="JMO180" s="1"/>
      <c r="JMP180" s="1"/>
      <c r="JMQ180" s="1"/>
      <c r="JMR180" s="1"/>
      <c r="JMS180" s="1"/>
      <c r="JMT180" s="1"/>
      <c r="JMU180" s="1"/>
      <c r="JMV180" s="1"/>
      <c r="JMW180" s="1"/>
      <c r="JMX180" s="1"/>
      <c r="JMY180" s="1"/>
      <c r="JMZ180" s="1"/>
      <c r="JNA180" s="1"/>
      <c r="JNB180" s="1"/>
      <c r="JNC180" s="1"/>
      <c r="JND180" s="1"/>
      <c r="JNE180" s="1"/>
      <c r="JNF180" s="1"/>
      <c r="JNG180" s="1"/>
      <c r="JNH180" s="1"/>
      <c r="JNI180" s="1"/>
      <c r="JNJ180" s="1"/>
      <c r="JNK180" s="1"/>
      <c r="JNL180" s="1"/>
      <c r="JNM180" s="1"/>
      <c r="JNN180" s="1"/>
      <c r="JNO180" s="1"/>
      <c r="JNP180" s="1"/>
      <c r="JNQ180" s="1"/>
      <c r="JNR180" s="1"/>
      <c r="JNS180" s="1"/>
      <c r="JNT180" s="1"/>
      <c r="JNU180" s="1"/>
      <c r="JNV180" s="1"/>
      <c r="JNW180" s="1"/>
      <c r="JNX180" s="1"/>
      <c r="JNY180" s="1"/>
      <c r="JNZ180" s="1"/>
      <c r="JOA180" s="1"/>
      <c r="JOB180" s="1"/>
      <c r="JOC180" s="1"/>
      <c r="JOD180" s="1"/>
      <c r="JOE180" s="1"/>
      <c r="JOF180" s="1"/>
      <c r="JOG180" s="1"/>
      <c r="JOH180" s="1"/>
      <c r="JOI180" s="1"/>
      <c r="JOJ180" s="1"/>
      <c r="JOK180" s="1"/>
      <c r="JOL180" s="1"/>
      <c r="JOM180" s="1"/>
      <c r="JON180" s="1"/>
      <c r="JOO180" s="1"/>
      <c r="JOP180" s="1"/>
      <c r="JOQ180" s="1"/>
      <c r="JOR180" s="1"/>
      <c r="JOS180" s="1"/>
      <c r="JOT180" s="1"/>
      <c r="JOU180" s="1"/>
      <c r="JOV180" s="1"/>
      <c r="JOW180" s="1"/>
      <c r="JOX180" s="1"/>
      <c r="JOY180" s="1"/>
      <c r="JOZ180" s="1"/>
      <c r="JPA180" s="1"/>
      <c r="JPB180" s="1"/>
      <c r="JPC180" s="1"/>
      <c r="JPD180" s="1"/>
      <c r="JPE180" s="1"/>
      <c r="JPF180" s="1"/>
      <c r="JPG180" s="1"/>
      <c r="JPH180" s="1"/>
      <c r="JPI180" s="1"/>
      <c r="JPJ180" s="1"/>
      <c r="JPK180" s="1"/>
      <c r="JPL180" s="1"/>
      <c r="JPM180" s="1"/>
      <c r="JPN180" s="1"/>
      <c r="JPO180" s="1"/>
      <c r="JPP180" s="1"/>
      <c r="JPQ180" s="1"/>
      <c r="JPR180" s="1"/>
      <c r="JPS180" s="1"/>
      <c r="JPT180" s="1"/>
      <c r="JPU180" s="1"/>
      <c r="JPV180" s="1"/>
      <c r="JPW180" s="1"/>
      <c r="JPX180" s="1"/>
      <c r="JPY180" s="1"/>
      <c r="JPZ180" s="1"/>
      <c r="JQA180" s="1"/>
      <c r="JQB180" s="1"/>
      <c r="JQC180" s="1"/>
      <c r="JQD180" s="1"/>
      <c r="JQE180" s="1"/>
      <c r="JQF180" s="1"/>
      <c r="JQG180" s="1"/>
      <c r="JQH180" s="1"/>
      <c r="JQI180" s="1"/>
      <c r="JQJ180" s="1"/>
      <c r="JQK180" s="1"/>
      <c r="JQL180" s="1"/>
      <c r="JQM180" s="1"/>
      <c r="JQN180" s="1"/>
      <c r="JQO180" s="1"/>
      <c r="JQP180" s="1"/>
      <c r="JQQ180" s="1"/>
      <c r="JQR180" s="1"/>
      <c r="JQS180" s="1"/>
      <c r="JQT180" s="1"/>
      <c r="JQU180" s="1"/>
      <c r="JQV180" s="1"/>
      <c r="JQW180" s="1"/>
      <c r="JQX180" s="1"/>
      <c r="JQY180" s="1"/>
      <c r="JQZ180" s="1"/>
      <c r="JRA180" s="1"/>
      <c r="JRB180" s="1"/>
      <c r="JRC180" s="1"/>
      <c r="JRD180" s="1"/>
      <c r="JRE180" s="1"/>
      <c r="JRF180" s="1"/>
      <c r="JRG180" s="1"/>
      <c r="JRH180" s="1"/>
      <c r="JRI180" s="1"/>
      <c r="JRJ180" s="1"/>
      <c r="JRK180" s="1"/>
      <c r="JRL180" s="1"/>
      <c r="JRM180" s="1"/>
      <c r="JRN180" s="1"/>
      <c r="JRO180" s="1"/>
      <c r="JRP180" s="1"/>
      <c r="JRQ180" s="1"/>
      <c r="JRR180" s="1"/>
      <c r="JRS180" s="1"/>
      <c r="JRT180" s="1"/>
      <c r="JRU180" s="1"/>
      <c r="JRV180" s="1"/>
      <c r="JRW180" s="1"/>
      <c r="JRX180" s="1"/>
      <c r="JRY180" s="1"/>
      <c r="JRZ180" s="1"/>
      <c r="JSA180" s="1"/>
      <c r="JSB180" s="1"/>
      <c r="JSC180" s="1"/>
      <c r="JSD180" s="1"/>
      <c r="JSE180" s="1"/>
      <c r="JSF180" s="1"/>
      <c r="JSG180" s="1"/>
      <c r="JSH180" s="1"/>
      <c r="JSI180" s="1"/>
      <c r="JSJ180" s="1"/>
      <c r="JSK180" s="1"/>
      <c r="JSL180" s="1"/>
      <c r="JSM180" s="1"/>
      <c r="JSN180" s="1"/>
      <c r="JSO180" s="1"/>
      <c r="JSP180" s="1"/>
      <c r="JSQ180" s="1"/>
      <c r="JSR180" s="1"/>
      <c r="JSS180" s="1"/>
      <c r="JST180" s="1"/>
      <c r="JSU180" s="1"/>
      <c r="JSV180" s="1"/>
      <c r="JSW180" s="1"/>
      <c r="JSX180" s="1"/>
      <c r="JSY180" s="1"/>
      <c r="JSZ180" s="1"/>
      <c r="JTA180" s="1"/>
      <c r="JTB180" s="1"/>
      <c r="JTC180" s="1"/>
      <c r="JTD180" s="1"/>
      <c r="JTE180" s="1"/>
      <c r="JTF180" s="1"/>
      <c r="JTG180" s="1"/>
      <c r="JTH180" s="1"/>
      <c r="JTI180" s="1"/>
      <c r="JTJ180" s="1"/>
      <c r="JTK180" s="1"/>
      <c r="JTL180" s="1"/>
      <c r="JTM180" s="1"/>
      <c r="JTN180" s="1"/>
      <c r="JTO180" s="1"/>
      <c r="JTP180" s="1"/>
      <c r="JTQ180" s="1"/>
      <c r="JTR180" s="1"/>
      <c r="JTS180" s="1"/>
      <c r="JTT180" s="1"/>
      <c r="JTU180" s="1"/>
      <c r="JTV180" s="1"/>
      <c r="JTW180" s="1"/>
      <c r="JTX180" s="1"/>
      <c r="JTY180" s="1"/>
      <c r="JTZ180" s="1"/>
      <c r="JUA180" s="1"/>
      <c r="JUB180" s="1"/>
      <c r="JUC180" s="1"/>
      <c r="JUD180" s="1"/>
      <c r="JUE180" s="1"/>
      <c r="JUF180" s="1"/>
      <c r="JUG180" s="1"/>
      <c r="JUH180" s="1"/>
      <c r="JUI180" s="1"/>
      <c r="JUJ180" s="1"/>
      <c r="JUK180" s="1"/>
      <c r="JUL180" s="1"/>
      <c r="JUM180" s="1"/>
      <c r="JUN180" s="1"/>
      <c r="JUO180" s="1"/>
      <c r="JUP180" s="1"/>
      <c r="JUQ180" s="1"/>
      <c r="JUR180" s="1"/>
      <c r="JUS180" s="1"/>
      <c r="JUT180" s="1"/>
      <c r="JUU180" s="1"/>
      <c r="JUV180" s="1"/>
      <c r="JUW180" s="1"/>
      <c r="JUX180" s="1"/>
      <c r="JUY180" s="1"/>
      <c r="JUZ180" s="1"/>
      <c r="JVA180" s="1"/>
      <c r="JVB180" s="1"/>
      <c r="JVC180" s="1"/>
      <c r="JVD180" s="1"/>
      <c r="JVE180" s="1"/>
      <c r="JVF180" s="1"/>
      <c r="JVG180" s="1"/>
      <c r="JVH180" s="1"/>
      <c r="JVI180" s="1"/>
      <c r="JVJ180" s="1"/>
      <c r="JVK180" s="1"/>
      <c r="JVL180" s="1"/>
      <c r="JVM180" s="1"/>
      <c r="JVN180" s="1"/>
      <c r="JVO180" s="1"/>
      <c r="JVP180" s="1"/>
      <c r="JVQ180" s="1"/>
      <c r="JVR180" s="1"/>
      <c r="JVS180" s="1"/>
      <c r="JVT180" s="1"/>
      <c r="JVU180" s="1"/>
      <c r="JVV180" s="1"/>
      <c r="JVW180" s="1"/>
      <c r="JVX180" s="1"/>
      <c r="JVY180" s="1"/>
      <c r="JVZ180" s="1"/>
      <c r="JWA180" s="1"/>
      <c r="JWB180" s="1"/>
      <c r="JWC180" s="1"/>
      <c r="JWD180" s="1"/>
      <c r="JWE180" s="1"/>
      <c r="JWF180" s="1"/>
      <c r="JWG180" s="1"/>
      <c r="JWH180" s="1"/>
      <c r="JWI180" s="1"/>
      <c r="JWJ180" s="1"/>
      <c r="JWK180" s="1"/>
      <c r="JWL180" s="1"/>
      <c r="JWM180" s="1"/>
      <c r="JWN180" s="1"/>
      <c r="JWO180" s="1"/>
      <c r="JWP180" s="1"/>
      <c r="JWQ180" s="1"/>
      <c r="JWR180" s="1"/>
      <c r="JWS180" s="1"/>
      <c r="JWT180" s="1"/>
      <c r="JWU180" s="1"/>
      <c r="JWV180" s="1"/>
      <c r="JWW180" s="1"/>
      <c r="JWX180" s="1"/>
      <c r="JWY180" s="1"/>
      <c r="JWZ180" s="1"/>
      <c r="JXA180" s="1"/>
      <c r="JXB180" s="1"/>
      <c r="JXC180" s="1"/>
      <c r="JXD180" s="1"/>
      <c r="JXE180" s="1"/>
      <c r="JXF180" s="1"/>
      <c r="JXG180" s="1"/>
      <c r="JXH180" s="1"/>
      <c r="JXI180" s="1"/>
      <c r="JXJ180" s="1"/>
      <c r="JXK180" s="1"/>
      <c r="JXL180" s="1"/>
      <c r="JXM180" s="1"/>
      <c r="JXN180" s="1"/>
      <c r="JXO180" s="1"/>
      <c r="JXP180" s="1"/>
      <c r="JXQ180" s="1"/>
      <c r="JXR180" s="1"/>
      <c r="JXS180" s="1"/>
      <c r="JXT180" s="1"/>
      <c r="JXU180" s="1"/>
      <c r="JXV180" s="1"/>
      <c r="JXW180" s="1"/>
      <c r="JXX180" s="1"/>
      <c r="JXY180" s="1"/>
      <c r="JXZ180" s="1"/>
      <c r="JYA180" s="1"/>
      <c r="JYB180" s="1"/>
      <c r="JYC180" s="1"/>
      <c r="JYD180" s="1"/>
      <c r="JYE180" s="1"/>
      <c r="JYF180" s="1"/>
      <c r="JYG180" s="1"/>
      <c r="JYH180" s="1"/>
      <c r="JYI180" s="1"/>
      <c r="JYJ180" s="1"/>
      <c r="JYK180" s="1"/>
      <c r="JYL180" s="1"/>
      <c r="JYM180" s="1"/>
      <c r="JYN180" s="1"/>
      <c r="JYO180" s="1"/>
      <c r="JYP180" s="1"/>
      <c r="JYQ180" s="1"/>
      <c r="JYR180" s="1"/>
      <c r="JYS180" s="1"/>
      <c r="JYT180" s="1"/>
      <c r="JYU180" s="1"/>
      <c r="JYV180" s="1"/>
      <c r="JYW180" s="1"/>
      <c r="JYX180" s="1"/>
      <c r="JYY180" s="1"/>
      <c r="JYZ180" s="1"/>
      <c r="JZA180" s="1"/>
      <c r="JZB180" s="1"/>
      <c r="JZC180" s="1"/>
      <c r="JZD180" s="1"/>
      <c r="JZE180" s="1"/>
      <c r="JZF180" s="1"/>
      <c r="JZG180" s="1"/>
      <c r="JZH180" s="1"/>
      <c r="JZI180" s="1"/>
      <c r="JZJ180" s="1"/>
      <c r="JZK180" s="1"/>
      <c r="JZL180" s="1"/>
      <c r="JZM180" s="1"/>
      <c r="JZN180" s="1"/>
      <c r="JZO180" s="1"/>
      <c r="JZP180" s="1"/>
      <c r="JZQ180" s="1"/>
      <c r="JZR180" s="1"/>
      <c r="JZS180" s="1"/>
      <c r="JZT180" s="1"/>
      <c r="JZU180" s="1"/>
      <c r="JZV180" s="1"/>
      <c r="JZW180" s="1"/>
      <c r="JZX180" s="1"/>
      <c r="JZY180" s="1"/>
      <c r="JZZ180" s="1"/>
      <c r="KAA180" s="1"/>
      <c r="KAB180" s="1"/>
      <c r="KAC180" s="1"/>
      <c r="KAD180" s="1"/>
      <c r="KAE180" s="1"/>
      <c r="KAF180" s="1"/>
      <c r="KAG180" s="1"/>
      <c r="KAH180" s="1"/>
      <c r="KAI180" s="1"/>
      <c r="KAJ180" s="1"/>
      <c r="KAK180" s="1"/>
      <c r="KAL180" s="1"/>
      <c r="KAM180" s="1"/>
      <c r="KAN180" s="1"/>
      <c r="KAO180" s="1"/>
      <c r="KAP180" s="1"/>
      <c r="KAQ180" s="1"/>
      <c r="KAR180" s="1"/>
      <c r="KAS180" s="1"/>
      <c r="KAT180" s="1"/>
      <c r="KAU180" s="1"/>
      <c r="KAV180" s="1"/>
      <c r="KAW180" s="1"/>
      <c r="KAX180" s="1"/>
      <c r="KAY180" s="1"/>
      <c r="KAZ180" s="1"/>
      <c r="KBA180" s="1"/>
      <c r="KBB180" s="1"/>
      <c r="KBC180" s="1"/>
      <c r="KBD180" s="1"/>
      <c r="KBE180" s="1"/>
      <c r="KBF180" s="1"/>
      <c r="KBG180" s="1"/>
      <c r="KBH180" s="1"/>
      <c r="KBI180" s="1"/>
      <c r="KBJ180" s="1"/>
      <c r="KBK180" s="1"/>
      <c r="KBL180" s="1"/>
      <c r="KBM180" s="1"/>
      <c r="KBN180" s="1"/>
      <c r="KBO180" s="1"/>
      <c r="KBP180" s="1"/>
      <c r="KBQ180" s="1"/>
      <c r="KBR180" s="1"/>
      <c r="KBS180" s="1"/>
      <c r="KBT180" s="1"/>
      <c r="KBU180" s="1"/>
      <c r="KBV180" s="1"/>
      <c r="KBW180" s="1"/>
      <c r="KBX180" s="1"/>
      <c r="KBY180" s="1"/>
      <c r="KBZ180" s="1"/>
      <c r="KCA180" s="1"/>
      <c r="KCB180" s="1"/>
      <c r="KCC180" s="1"/>
      <c r="KCD180" s="1"/>
      <c r="KCE180" s="1"/>
      <c r="KCF180" s="1"/>
      <c r="KCG180" s="1"/>
      <c r="KCH180" s="1"/>
      <c r="KCI180" s="1"/>
      <c r="KCJ180" s="1"/>
      <c r="KCK180" s="1"/>
      <c r="KCL180" s="1"/>
      <c r="KCM180" s="1"/>
      <c r="KCN180" s="1"/>
      <c r="KCO180" s="1"/>
      <c r="KCP180" s="1"/>
      <c r="KCQ180" s="1"/>
      <c r="KCR180" s="1"/>
      <c r="KCS180" s="1"/>
      <c r="KCT180" s="1"/>
      <c r="KCU180" s="1"/>
      <c r="KCV180" s="1"/>
      <c r="KCW180" s="1"/>
      <c r="KCX180" s="1"/>
      <c r="KCY180" s="1"/>
      <c r="KCZ180" s="1"/>
      <c r="KDA180" s="1"/>
      <c r="KDB180" s="1"/>
      <c r="KDC180" s="1"/>
      <c r="KDD180" s="1"/>
      <c r="KDE180" s="1"/>
      <c r="KDF180" s="1"/>
      <c r="KDG180" s="1"/>
      <c r="KDH180" s="1"/>
      <c r="KDI180" s="1"/>
      <c r="KDJ180" s="1"/>
      <c r="KDK180" s="1"/>
      <c r="KDL180" s="1"/>
      <c r="KDM180" s="1"/>
      <c r="KDN180" s="1"/>
      <c r="KDO180" s="1"/>
      <c r="KDP180" s="1"/>
      <c r="KDQ180" s="1"/>
      <c r="KDR180" s="1"/>
      <c r="KDS180" s="1"/>
      <c r="KDT180" s="1"/>
      <c r="KDU180" s="1"/>
      <c r="KDV180" s="1"/>
      <c r="KDW180" s="1"/>
      <c r="KDX180" s="1"/>
      <c r="KDY180" s="1"/>
      <c r="KDZ180" s="1"/>
      <c r="KEA180" s="1"/>
      <c r="KEB180" s="1"/>
      <c r="KEC180" s="1"/>
      <c r="KED180" s="1"/>
      <c r="KEE180" s="1"/>
      <c r="KEF180" s="1"/>
      <c r="KEG180" s="1"/>
      <c r="KEH180" s="1"/>
      <c r="KEI180" s="1"/>
      <c r="KEJ180" s="1"/>
      <c r="KEK180" s="1"/>
      <c r="KEL180" s="1"/>
      <c r="KEM180" s="1"/>
      <c r="KEN180" s="1"/>
      <c r="KEO180" s="1"/>
      <c r="KEP180" s="1"/>
      <c r="KEQ180" s="1"/>
      <c r="KER180" s="1"/>
      <c r="KES180" s="1"/>
      <c r="KET180" s="1"/>
      <c r="KEU180" s="1"/>
      <c r="KEV180" s="1"/>
      <c r="KEW180" s="1"/>
      <c r="KEX180" s="1"/>
      <c r="KEY180" s="1"/>
      <c r="KEZ180" s="1"/>
      <c r="KFA180" s="1"/>
      <c r="KFB180" s="1"/>
      <c r="KFC180" s="1"/>
      <c r="KFD180" s="1"/>
      <c r="KFE180" s="1"/>
      <c r="KFF180" s="1"/>
      <c r="KFG180" s="1"/>
      <c r="KFH180" s="1"/>
      <c r="KFI180" s="1"/>
      <c r="KFJ180" s="1"/>
      <c r="KFK180" s="1"/>
      <c r="KFL180" s="1"/>
      <c r="KFM180" s="1"/>
      <c r="KFN180" s="1"/>
      <c r="KFO180" s="1"/>
      <c r="KFP180" s="1"/>
      <c r="KFQ180" s="1"/>
      <c r="KFR180" s="1"/>
      <c r="KFS180" s="1"/>
      <c r="KFT180" s="1"/>
      <c r="KFU180" s="1"/>
      <c r="KFV180" s="1"/>
      <c r="KFW180" s="1"/>
      <c r="KFX180" s="1"/>
      <c r="KFY180" s="1"/>
      <c r="KFZ180" s="1"/>
      <c r="KGA180" s="1"/>
      <c r="KGB180" s="1"/>
      <c r="KGC180" s="1"/>
      <c r="KGD180" s="1"/>
      <c r="KGE180" s="1"/>
      <c r="KGF180" s="1"/>
      <c r="KGG180" s="1"/>
      <c r="KGH180" s="1"/>
      <c r="KGI180" s="1"/>
      <c r="KGJ180" s="1"/>
      <c r="KGK180" s="1"/>
      <c r="KGL180" s="1"/>
      <c r="KGM180" s="1"/>
      <c r="KGN180" s="1"/>
      <c r="KGO180" s="1"/>
      <c r="KGP180" s="1"/>
      <c r="KGQ180" s="1"/>
      <c r="KGR180" s="1"/>
      <c r="KGS180" s="1"/>
      <c r="KGT180" s="1"/>
      <c r="KGU180" s="1"/>
      <c r="KGV180" s="1"/>
      <c r="KGW180" s="1"/>
      <c r="KGX180" s="1"/>
      <c r="KGY180" s="1"/>
      <c r="KGZ180" s="1"/>
      <c r="KHA180" s="1"/>
      <c r="KHB180" s="1"/>
      <c r="KHC180" s="1"/>
      <c r="KHD180" s="1"/>
      <c r="KHE180" s="1"/>
      <c r="KHF180" s="1"/>
      <c r="KHG180" s="1"/>
      <c r="KHH180" s="1"/>
      <c r="KHI180" s="1"/>
      <c r="KHJ180" s="1"/>
      <c r="KHK180" s="1"/>
      <c r="KHL180" s="1"/>
      <c r="KHM180" s="1"/>
      <c r="KHN180" s="1"/>
      <c r="KHO180" s="1"/>
      <c r="KHP180" s="1"/>
      <c r="KHQ180" s="1"/>
      <c r="KHR180" s="1"/>
      <c r="KHS180" s="1"/>
      <c r="KHT180" s="1"/>
      <c r="KHU180" s="1"/>
      <c r="KHV180" s="1"/>
      <c r="KHW180" s="1"/>
      <c r="KHX180" s="1"/>
      <c r="KHY180" s="1"/>
      <c r="KHZ180" s="1"/>
      <c r="KIA180" s="1"/>
      <c r="KIB180" s="1"/>
      <c r="KIC180" s="1"/>
      <c r="KID180" s="1"/>
      <c r="KIE180" s="1"/>
      <c r="KIF180" s="1"/>
      <c r="KIG180" s="1"/>
      <c r="KIH180" s="1"/>
      <c r="KII180" s="1"/>
      <c r="KIJ180" s="1"/>
      <c r="KIK180" s="1"/>
      <c r="KIL180" s="1"/>
      <c r="KIM180" s="1"/>
      <c r="KIN180" s="1"/>
      <c r="KIO180" s="1"/>
      <c r="KIP180" s="1"/>
      <c r="KIQ180" s="1"/>
      <c r="KIR180" s="1"/>
      <c r="KIS180" s="1"/>
      <c r="KIT180" s="1"/>
      <c r="KIU180" s="1"/>
      <c r="KIV180" s="1"/>
      <c r="KIW180" s="1"/>
      <c r="KIX180" s="1"/>
      <c r="KIY180" s="1"/>
      <c r="KIZ180" s="1"/>
      <c r="KJA180" s="1"/>
      <c r="KJB180" s="1"/>
      <c r="KJC180" s="1"/>
      <c r="KJD180" s="1"/>
      <c r="KJE180" s="1"/>
      <c r="KJF180" s="1"/>
      <c r="KJG180" s="1"/>
      <c r="KJH180" s="1"/>
      <c r="KJI180" s="1"/>
      <c r="KJJ180" s="1"/>
      <c r="KJK180" s="1"/>
      <c r="KJL180" s="1"/>
      <c r="KJM180" s="1"/>
      <c r="KJN180" s="1"/>
      <c r="KJO180" s="1"/>
      <c r="KJP180" s="1"/>
      <c r="KJQ180" s="1"/>
      <c r="KJR180" s="1"/>
      <c r="KJS180" s="1"/>
      <c r="KJT180" s="1"/>
      <c r="KJU180" s="1"/>
      <c r="KJV180" s="1"/>
      <c r="KJW180" s="1"/>
      <c r="KJX180" s="1"/>
      <c r="KJY180" s="1"/>
      <c r="KJZ180" s="1"/>
      <c r="KKA180" s="1"/>
      <c r="KKB180" s="1"/>
      <c r="KKC180" s="1"/>
      <c r="KKD180" s="1"/>
      <c r="KKE180" s="1"/>
      <c r="KKF180" s="1"/>
      <c r="KKG180" s="1"/>
      <c r="KKH180" s="1"/>
      <c r="KKI180" s="1"/>
      <c r="KKJ180" s="1"/>
      <c r="KKK180" s="1"/>
      <c r="KKL180" s="1"/>
      <c r="KKM180" s="1"/>
      <c r="KKN180" s="1"/>
      <c r="KKO180" s="1"/>
      <c r="KKP180" s="1"/>
      <c r="KKQ180" s="1"/>
      <c r="KKR180" s="1"/>
      <c r="KKS180" s="1"/>
      <c r="KKT180" s="1"/>
      <c r="KKU180" s="1"/>
      <c r="KKV180" s="1"/>
      <c r="KKW180" s="1"/>
      <c r="KKX180" s="1"/>
      <c r="KKY180" s="1"/>
      <c r="KKZ180" s="1"/>
      <c r="KLA180" s="1"/>
      <c r="KLB180" s="1"/>
      <c r="KLC180" s="1"/>
      <c r="KLD180" s="1"/>
      <c r="KLE180" s="1"/>
      <c r="KLF180" s="1"/>
      <c r="KLG180" s="1"/>
      <c r="KLH180" s="1"/>
      <c r="KLI180" s="1"/>
      <c r="KLJ180" s="1"/>
      <c r="KLK180" s="1"/>
      <c r="KLL180" s="1"/>
      <c r="KLM180" s="1"/>
      <c r="KLN180" s="1"/>
      <c r="KLO180" s="1"/>
      <c r="KLP180" s="1"/>
      <c r="KLQ180" s="1"/>
      <c r="KLR180" s="1"/>
      <c r="KLS180" s="1"/>
      <c r="KLT180" s="1"/>
      <c r="KLU180" s="1"/>
      <c r="KLV180" s="1"/>
      <c r="KLW180" s="1"/>
      <c r="KLX180" s="1"/>
      <c r="KLY180" s="1"/>
      <c r="KLZ180" s="1"/>
      <c r="KMA180" s="1"/>
      <c r="KMB180" s="1"/>
      <c r="KMC180" s="1"/>
      <c r="KMD180" s="1"/>
      <c r="KME180" s="1"/>
      <c r="KMF180" s="1"/>
      <c r="KMG180" s="1"/>
      <c r="KMH180" s="1"/>
      <c r="KMI180" s="1"/>
      <c r="KMJ180" s="1"/>
      <c r="KMK180" s="1"/>
      <c r="KML180" s="1"/>
      <c r="KMM180" s="1"/>
      <c r="KMN180" s="1"/>
      <c r="KMO180" s="1"/>
      <c r="KMP180" s="1"/>
      <c r="KMQ180" s="1"/>
      <c r="KMR180" s="1"/>
      <c r="KMS180" s="1"/>
      <c r="KMT180" s="1"/>
      <c r="KMU180" s="1"/>
      <c r="KMV180" s="1"/>
      <c r="KMW180" s="1"/>
      <c r="KMX180" s="1"/>
      <c r="KMY180" s="1"/>
      <c r="KMZ180" s="1"/>
      <c r="KNA180" s="1"/>
      <c r="KNB180" s="1"/>
      <c r="KNC180" s="1"/>
      <c r="KND180" s="1"/>
      <c r="KNE180" s="1"/>
      <c r="KNF180" s="1"/>
      <c r="KNG180" s="1"/>
      <c r="KNH180" s="1"/>
      <c r="KNI180" s="1"/>
      <c r="KNJ180" s="1"/>
      <c r="KNK180" s="1"/>
      <c r="KNL180" s="1"/>
      <c r="KNM180" s="1"/>
      <c r="KNN180" s="1"/>
      <c r="KNO180" s="1"/>
      <c r="KNP180" s="1"/>
      <c r="KNQ180" s="1"/>
      <c r="KNR180" s="1"/>
      <c r="KNS180" s="1"/>
      <c r="KNT180" s="1"/>
      <c r="KNU180" s="1"/>
      <c r="KNV180" s="1"/>
      <c r="KNW180" s="1"/>
      <c r="KNX180" s="1"/>
      <c r="KNY180" s="1"/>
      <c r="KNZ180" s="1"/>
      <c r="KOA180" s="1"/>
      <c r="KOB180" s="1"/>
      <c r="KOC180" s="1"/>
      <c r="KOD180" s="1"/>
      <c r="KOE180" s="1"/>
      <c r="KOF180" s="1"/>
      <c r="KOG180" s="1"/>
      <c r="KOH180" s="1"/>
      <c r="KOI180" s="1"/>
      <c r="KOJ180" s="1"/>
      <c r="KOK180" s="1"/>
      <c r="KOL180" s="1"/>
      <c r="KOM180" s="1"/>
      <c r="KON180" s="1"/>
      <c r="KOO180" s="1"/>
      <c r="KOP180" s="1"/>
      <c r="KOQ180" s="1"/>
      <c r="KOR180" s="1"/>
      <c r="KOS180" s="1"/>
      <c r="KOT180" s="1"/>
      <c r="KOU180" s="1"/>
      <c r="KOV180" s="1"/>
      <c r="KOW180" s="1"/>
      <c r="KOX180" s="1"/>
      <c r="KOY180" s="1"/>
      <c r="KOZ180" s="1"/>
      <c r="KPA180" s="1"/>
      <c r="KPB180" s="1"/>
      <c r="KPC180" s="1"/>
      <c r="KPD180" s="1"/>
      <c r="KPE180" s="1"/>
      <c r="KPF180" s="1"/>
      <c r="KPG180" s="1"/>
      <c r="KPH180" s="1"/>
      <c r="KPI180" s="1"/>
      <c r="KPJ180" s="1"/>
      <c r="KPK180" s="1"/>
      <c r="KPL180" s="1"/>
      <c r="KPM180" s="1"/>
      <c r="KPN180" s="1"/>
      <c r="KPO180" s="1"/>
      <c r="KPP180" s="1"/>
      <c r="KPQ180" s="1"/>
      <c r="KPR180" s="1"/>
      <c r="KPS180" s="1"/>
      <c r="KPT180" s="1"/>
      <c r="KPU180" s="1"/>
      <c r="KPV180" s="1"/>
      <c r="KPW180" s="1"/>
      <c r="KPX180" s="1"/>
      <c r="KPY180" s="1"/>
      <c r="KPZ180" s="1"/>
      <c r="KQA180" s="1"/>
      <c r="KQB180" s="1"/>
      <c r="KQC180" s="1"/>
      <c r="KQD180" s="1"/>
      <c r="KQE180" s="1"/>
      <c r="KQF180" s="1"/>
      <c r="KQG180" s="1"/>
      <c r="KQH180" s="1"/>
      <c r="KQI180" s="1"/>
      <c r="KQJ180" s="1"/>
      <c r="KQK180" s="1"/>
      <c r="KQL180" s="1"/>
      <c r="KQM180" s="1"/>
      <c r="KQN180" s="1"/>
      <c r="KQO180" s="1"/>
      <c r="KQP180" s="1"/>
      <c r="KQQ180" s="1"/>
      <c r="KQR180" s="1"/>
      <c r="KQS180" s="1"/>
      <c r="KQT180" s="1"/>
      <c r="KQU180" s="1"/>
      <c r="KQV180" s="1"/>
      <c r="KQW180" s="1"/>
      <c r="KQX180" s="1"/>
      <c r="KQY180" s="1"/>
      <c r="KQZ180" s="1"/>
      <c r="KRA180" s="1"/>
      <c r="KRB180" s="1"/>
      <c r="KRC180" s="1"/>
      <c r="KRD180" s="1"/>
      <c r="KRE180" s="1"/>
      <c r="KRF180" s="1"/>
      <c r="KRG180" s="1"/>
      <c r="KRH180" s="1"/>
      <c r="KRI180" s="1"/>
      <c r="KRJ180" s="1"/>
      <c r="KRK180" s="1"/>
      <c r="KRL180" s="1"/>
      <c r="KRM180" s="1"/>
      <c r="KRN180" s="1"/>
      <c r="KRO180" s="1"/>
      <c r="KRP180" s="1"/>
      <c r="KRQ180" s="1"/>
      <c r="KRR180" s="1"/>
      <c r="KRS180" s="1"/>
      <c r="KRT180" s="1"/>
      <c r="KRU180" s="1"/>
      <c r="KRV180" s="1"/>
      <c r="KRW180" s="1"/>
      <c r="KRX180" s="1"/>
      <c r="KRY180" s="1"/>
      <c r="KRZ180" s="1"/>
      <c r="KSA180" s="1"/>
      <c r="KSB180" s="1"/>
      <c r="KSC180" s="1"/>
      <c r="KSD180" s="1"/>
      <c r="KSE180" s="1"/>
      <c r="KSF180" s="1"/>
      <c r="KSG180" s="1"/>
      <c r="KSH180" s="1"/>
      <c r="KSI180" s="1"/>
      <c r="KSJ180" s="1"/>
      <c r="KSK180" s="1"/>
      <c r="KSL180" s="1"/>
      <c r="KSM180" s="1"/>
      <c r="KSN180" s="1"/>
      <c r="KSO180" s="1"/>
      <c r="KSP180" s="1"/>
      <c r="KSQ180" s="1"/>
      <c r="KSR180" s="1"/>
      <c r="KSS180" s="1"/>
      <c r="KST180" s="1"/>
      <c r="KSU180" s="1"/>
      <c r="KSV180" s="1"/>
      <c r="KSW180" s="1"/>
      <c r="KSX180" s="1"/>
      <c r="KSY180" s="1"/>
      <c r="KSZ180" s="1"/>
      <c r="KTA180" s="1"/>
      <c r="KTB180" s="1"/>
      <c r="KTC180" s="1"/>
      <c r="KTD180" s="1"/>
      <c r="KTE180" s="1"/>
      <c r="KTF180" s="1"/>
      <c r="KTG180" s="1"/>
      <c r="KTH180" s="1"/>
      <c r="KTI180" s="1"/>
      <c r="KTJ180" s="1"/>
      <c r="KTK180" s="1"/>
      <c r="KTL180" s="1"/>
      <c r="KTM180" s="1"/>
      <c r="KTN180" s="1"/>
      <c r="KTO180" s="1"/>
      <c r="KTP180" s="1"/>
      <c r="KTQ180" s="1"/>
      <c r="KTR180" s="1"/>
      <c r="KTS180" s="1"/>
      <c r="KTT180" s="1"/>
      <c r="KTU180" s="1"/>
      <c r="KTV180" s="1"/>
      <c r="KTW180" s="1"/>
      <c r="KTX180" s="1"/>
      <c r="KTY180" s="1"/>
      <c r="KTZ180" s="1"/>
      <c r="KUA180" s="1"/>
      <c r="KUB180" s="1"/>
      <c r="KUC180" s="1"/>
      <c r="KUD180" s="1"/>
      <c r="KUE180" s="1"/>
      <c r="KUF180" s="1"/>
      <c r="KUG180" s="1"/>
      <c r="KUH180" s="1"/>
      <c r="KUI180" s="1"/>
      <c r="KUJ180" s="1"/>
      <c r="KUK180" s="1"/>
      <c r="KUL180" s="1"/>
      <c r="KUM180" s="1"/>
      <c r="KUN180" s="1"/>
      <c r="KUO180" s="1"/>
      <c r="KUP180" s="1"/>
      <c r="KUQ180" s="1"/>
      <c r="KUR180" s="1"/>
      <c r="KUS180" s="1"/>
      <c r="KUT180" s="1"/>
      <c r="KUU180" s="1"/>
      <c r="KUV180" s="1"/>
      <c r="KUW180" s="1"/>
      <c r="KUX180" s="1"/>
      <c r="KUY180" s="1"/>
      <c r="KUZ180" s="1"/>
      <c r="KVA180" s="1"/>
      <c r="KVB180" s="1"/>
      <c r="KVC180" s="1"/>
      <c r="KVD180" s="1"/>
      <c r="KVE180" s="1"/>
      <c r="KVF180" s="1"/>
      <c r="KVG180" s="1"/>
      <c r="KVH180" s="1"/>
      <c r="KVI180" s="1"/>
      <c r="KVJ180" s="1"/>
      <c r="KVK180" s="1"/>
      <c r="KVL180" s="1"/>
      <c r="KVM180" s="1"/>
      <c r="KVN180" s="1"/>
      <c r="KVO180" s="1"/>
      <c r="KVP180" s="1"/>
      <c r="KVQ180" s="1"/>
      <c r="KVR180" s="1"/>
      <c r="KVS180" s="1"/>
      <c r="KVT180" s="1"/>
      <c r="KVU180" s="1"/>
      <c r="KVV180" s="1"/>
      <c r="KVW180" s="1"/>
      <c r="KVX180" s="1"/>
      <c r="KVY180" s="1"/>
      <c r="KVZ180" s="1"/>
      <c r="KWA180" s="1"/>
      <c r="KWB180" s="1"/>
      <c r="KWC180" s="1"/>
      <c r="KWD180" s="1"/>
      <c r="KWE180" s="1"/>
      <c r="KWF180" s="1"/>
      <c r="KWG180" s="1"/>
      <c r="KWH180" s="1"/>
      <c r="KWI180" s="1"/>
      <c r="KWJ180" s="1"/>
      <c r="KWK180" s="1"/>
      <c r="KWL180" s="1"/>
      <c r="KWM180" s="1"/>
      <c r="KWN180" s="1"/>
      <c r="KWO180" s="1"/>
      <c r="KWP180" s="1"/>
      <c r="KWQ180" s="1"/>
      <c r="KWR180" s="1"/>
      <c r="KWS180" s="1"/>
      <c r="KWT180" s="1"/>
      <c r="KWU180" s="1"/>
      <c r="KWV180" s="1"/>
      <c r="KWW180" s="1"/>
      <c r="KWX180" s="1"/>
      <c r="KWY180" s="1"/>
      <c r="KWZ180" s="1"/>
      <c r="KXA180" s="1"/>
      <c r="KXB180" s="1"/>
      <c r="KXC180" s="1"/>
      <c r="KXD180" s="1"/>
      <c r="KXE180" s="1"/>
      <c r="KXF180" s="1"/>
      <c r="KXG180" s="1"/>
      <c r="KXH180" s="1"/>
      <c r="KXI180" s="1"/>
      <c r="KXJ180" s="1"/>
      <c r="KXK180" s="1"/>
      <c r="KXL180" s="1"/>
      <c r="KXM180" s="1"/>
      <c r="KXN180" s="1"/>
      <c r="KXO180" s="1"/>
      <c r="KXP180" s="1"/>
      <c r="KXQ180" s="1"/>
      <c r="KXR180" s="1"/>
      <c r="KXS180" s="1"/>
      <c r="KXT180" s="1"/>
      <c r="KXU180" s="1"/>
      <c r="KXV180" s="1"/>
      <c r="KXW180" s="1"/>
      <c r="KXX180" s="1"/>
      <c r="KXY180" s="1"/>
      <c r="KXZ180" s="1"/>
      <c r="KYA180" s="1"/>
      <c r="KYB180" s="1"/>
      <c r="KYC180" s="1"/>
      <c r="KYD180" s="1"/>
      <c r="KYE180" s="1"/>
      <c r="KYF180" s="1"/>
      <c r="KYG180" s="1"/>
      <c r="KYH180" s="1"/>
      <c r="KYI180" s="1"/>
      <c r="KYJ180" s="1"/>
      <c r="KYK180" s="1"/>
      <c r="KYL180" s="1"/>
      <c r="KYM180" s="1"/>
      <c r="KYN180" s="1"/>
      <c r="KYO180" s="1"/>
      <c r="KYP180" s="1"/>
      <c r="KYQ180" s="1"/>
      <c r="KYR180" s="1"/>
      <c r="KYS180" s="1"/>
      <c r="KYT180" s="1"/>
      <c r="KYU180" s="1"/>
      <c r="KYV180" s="1"/>
      <c r="KYW180" s="1"/>
      <c r="KYX180" s="1"/>
      <c r="KYY180" s="1"/>
      <c r="KYZ180" s="1"/>
      <c r="KZA180" s="1"/>
      <c r="KZB180" s="1"/>
      <c r="KZC180" s="1"/>
      <c r="KZD180" s="1"/>
      <c r="KZE180" s="1"/>
      <c r="KZF180" s="1"/>
      <c r="KZG180" s="1"/>
      <c r="KZH180" s="1"/>
      <c r="KZI180" s="1"/>
      <c r="KZJ180" s="1"/>
      <c r="KZK180" s="1"/>
      <c r="KZL180" s="1"/>
      <c r="KZM180" s="1"/>
      <c r="KZN180" s="1"/>
      <c r="KZO180" s="1"/>
      <c r="KZP180" s="1"/>
      <c r="KZQ180" s="1"/>
      <c r="KZR180" s="1"/>
      <c r="KZS180" s="1"/>
      <c r="KZT180" s="1"/>
      <c r="KZU180" s="1"/>
      <c r="KZV180" s="1"/>
      <c r="KZW180" s="1"/>
      <c r="KZX180" s="1"/>
      <c r="KZY180" s="1"/>
      <c r="KZZ180" s="1"/>
      <c r="LAA180" s="1"/>
      <c r="LAB180" s="1"/>
      <c r="LAC180" s="1"/>
      <c r="LAD180" s="1"/>
      <c r="LAE180" s="1"/>
      <c r="LAF180" s="1"/>
      <c r="LAG180" s="1"/>
      <c r="LAH180" s="1"/>
      <c r="LAI180" s="1"/>
      <c r="LAJ180" s="1"/>
      <c r="LAK180" s="1"/>
      <c r="LAL180" s="1"/>
      <c r="LAM180" s="1"/>
      <c r="LAN180" s="1"/>
      <c r="LAO180" s="1"/>
      <c r="LAP180" s="1"/>
      <c r="LAQ180" s="1"/>
      <c r="LAR180" s="1"/>
      <c r="LAS180" s="1"/>
      <c r="LAT180" s="1"/>
      <c r="LAU180" s="1"/>
      <c r="LAV180" s="1"/>
      <c r="LAW180" s="1"/>
      <c r="LAX180" s="1"/>
      <c r="LAY180" s="1"/>
      <c r="LAZ180" s="1"/>
      <c r="LBA180" s="1"/>
      <c r="LBB180" s="1"/>
      <c r="LBC180" s="1"/>
      <c r="LBD180" s="1"/>
      <c r="LBE180" s="1"/>
      <c r="LBF180" s="1"/>
      <c r="LBG180" s="1"/>
      <c r="LBH180" s="1"/>
      <c r="LBI180" s="1"/>
      <c r="LBJ180" s="1"/>
      <c r="LBK180" s="1"/>
      <c r="LBL180" s="1"/>
      <c r="LBM180" s="1"/>
      <c r="LBN180" s="1"/>
      <c r="LBO180" s="1"/>
      <c r="LBP180" s="1"/>
      <c r="LBQ180" s="1"/>
      <c r="LBR180" s="1"/>
      <c r="LBS180" s="1"/>
      <c r="LBT180" s="1"/>
      <c r="LBU180" s="1"/>
      <c r="LBV180" s="1"/>
      <c r="LBW180" s="1"/>
      <c r="LBX180" s="1"/>
      <c r="LBY180" s="1"/>
      <c r="LBZ180" s="1"/>
      <c r="LCA180" s="1"/>
      <c r="LCB180" s="1"/>
      <c r="LCC180" s="1"/>
      <c r="LCD180" s="1"/>
      <c r="LCE180" s="1"/>
      <c r="LCF180" s="1"/>
      <c r="LCG180" s="1"/>
      <c r="LCH180" s="1"/>
      <c r="LCI180" s="1"/>
      <c r="LCJ180" s="1"/>
      <c r="LCK180" s="1"/>
      <c r="LCL180" s="1"/>
      <c r="LCM180" s="1"/>
      <c r="LCN180" s="1"/>
      <c r="LCO180" s="1"/>
      <c r="LCP180" s="1"/>
      <c r="LCQ180" s="1"/>
      <c r="LCR180" s="1"/>
      <c r="LCS180" s="1"/>
      <c r="LCT180" s="1"/>
      <c r="LCU180" s="1"/>
      <c r="LCV180" s="1"/>
      <c r="LCW180" s="1"/>
      <c r="LCX180" s="1"/>
      <c r="LCY180" s="1"/>
      <c r="LCZ180" s="1"/>
      <c r="LDA180" s="1"/>
      <c r="LDB180" s="1"/>
      <c r="LDC180" s="1"/>
      <c r="LDD180" s="1"/>
      <c r="LDE180" s="1"/>
      <c r="LDF180" s="1"/>
      <c r="LDG180" s="1"/>
      <c r="LDH180" s="1"/>
      <c r="LDI180" s="1"/>
      <c r="LDJ180" s="1"/>
      <c r="LDK180" s="1"/>
      <c r="LDL180" s="1"/>
      <c r="LDM180" s="1"/>
      <c r="LDN180" s="1"/>
      <c r="LDO180" s="1"/>
      <c r="LDP180" s="1"/>
      <c r="LDQ180" s="1"/>
      <c r="LDR180" s="1"/>
      <c r="LDS180" s="1"/>
      <c r="LDT180" s="1"/>
      <c r="LDU180" s="1"/>
      <c r="LDV180" s="1"/>
      <c r="LDW180" s="1"/>
      <c r="LDX180" s="1"/>
      <c r="LDY180" s="1"/>
      <c r="LDZ180" s="1"/>
      <c r="LEA180" s="1"/>
      <c r="LEB180" s="1"/>
      <c r="LEC180" s="1"/>
      <c r="LED180" s="1"/>
      <c r="LEE180" s="1"/>
      <c r="LEF180" s="1"/>
      <c r="LEG180" s="1"/>
      <c r="LEH180" s="1"/>
      <c r="LEI180" s="1"/>
      <c r="LEJ180" s="1"/>
      <c r="LEK180" s="1"/>
      <c r="LEL180" s="1"/>
      <c r="LEM180" s="1"/>
      <c r="LEN180" s="1"/>
      <c r="LEO180" s="1"/>
      <c r="LEP180" s="1"/>
      <c r="LEQ180" s="1"/>
      <c r="LER180" s="1"/>
      <c r="LES180" s="1"/>
      <c r="LET180" s="1"/>
      <c r="LEU180" s="1"/>
      <c r="LEV180" s="1"/>
      <c r="LEW180" s="1"/>
      <c r="LEX180" s="1"/>
      <c r="LEY180" s="1"/>
      <c r="LEZ180" s="1"/>
      <c r="LFA180" s="1"/>
      <c r="LFB180" s="1"/>
      <c r="LFC180" s="1"/>
      <c r="LFD180" s="1"/>
      <c r="LFE180" s="1"/>
      <c r="LFF180" s="1"/>
      <c r="LFG180" s="1"/>
      <c r="LFH180" s="1"/>
      <c r="LFI180" s="1"/>
      <c r="LFJ180" s="1"/>
      <c r="LFK180" s="1"/>
      <c r="LFL180" s="1"/>
      <c r="LFM180" s="1"/>
      <c r="LFN180" s="1"/>
      <c r="LFO180" s="1"/>
      <c r="LFP180" s="1"/>
      <c r="LFQ180" s="1"/>
      <c r="LFR180" s="1"/>
      <c r="LFS180" s="1"/>
      <c r="LFT180" s="1"/>
      <c r="LFU180" s="1"/>
      <c r="LFV180" s="1"/>
      <c r="LFW180" s="1"/>
      <c r="LFX180" s="1"/>
      <c r="LFY180" s="1"/>
      <c r="LFZ180" s="1"/>
      <c r="LGA180" s="1"/>
      <c r="LGB180" s="1"/>
      <c r="LGC180" s="1"/>
      <c r="LGD180" s="1"/>
      <c r="LGE180" s="1"/>
      <c r="LGF180" s="1"/>
      <c r="LGG180" s="1"/>
      <c r="LGH180" s="1"/>
      <c r="LGI180" s="1"/>
      <c r="LGJ180" s="1"/>
      <c r="LGK180" s="1"/>
      <c r="LGL180" s="1"/>
      <c r="LGM180" s="1"/>
      <c r="LGN180" s="1"/>
      <c r="LGO180" s="1"/>
      <c r="LGP180" s="1"/>
      <c r="LGQ180" s="1"/>
      <c r="LGR180" s="1"/>
      <c r="LGS180" s="1"/>
      <c r="LGT180" s="1"/>
      <c r="LGU180" s="1"/>
      <c r="LGV180" s="1"/>
      <c r="LGW180" s="1"/>
      <c r="LGX180" s="1"/>
      <c r="LGY180" s="1"/>
      <c r="LGZ180" s="1"/>
      <c r="LHA180" s="1"/>
      <c r="LHB180" s="1"/>
      <c r="LHC180" s="1"/>
      <c r="LHD180" s="1"/>
      <c r="LHE180" s="1"/>
      <c r="LHF180" s="1"/>
      <c r="LHG180" s="1"/>
      <c r="LHH180" s="1"/>
      <c r="LHI180" s="1"/>
      <c r="LHJ180" s="1"/>
      <c r="LHK180" s="1"/>
      <c r="LHL180" s="1"/>
      <c r="LHM180" s="1"/>
      <c r="LHN180" s="1"/>
      <c r="LHO180" s="1"/>
      <c r="LHP180" s="1"/>
      <c r="LHQ180" s="1"/>
      <c r="LHR180" s="1"/>
      <c r="LHS180" s="1"/>
      <c r="LHT180" s="1"/>
      <c r="LHU180" s="1"/>
      <c r="LHV180" s="1"/>
      <c r="LHW180" s="1"/>
      <c r="LHX180" s="1"/>
      <c r="LHY180" s="1"/>
      <c r="LHZ180" s="1"/>
      <c r="LIA180" s="1"/>
      <c r="LIB180" s="1"/>
      <c r="LIC180" s="1"/>
      <c r="LID180" s="1"/>
      <c r="LIE180" s="1"/>
      <c r="LIF180" s="1"/>
      <c r="LIG180" s="1"/>
      <c r="LIH180" s="1"/>
      <c r="LII180" s="1"/>
      <c r="LIJ180" s="1"/>
      <c r="LIK180" s="1"/>
      <c r="LIL180" s="1"/>
      <c r="LIM180" s="1"/>
      <c r="LIN180" s="1"/>
      <c r="LIO180" s="1"/>
      <c r="LIP180" s="1"/>
      <c r="LIQ180" s="1"/>
      <c r="LIR180" s="1"/>
      <c r="LIS180" s="1"/>
      <c r="LIT180" s="1"/>
      <c r="LIU180" s="1"/>
      <c r="LIV180" s="1"/>
      <c r="LIW180" s="1"/>
      <c r="LIX180" s="1"/>
      <c r="LIY180" s="1"/>
      <c r="LIZ180" s="1"/>
      <c r="LJA180" s="1"/>
      <c r="LJB180" s="1"/>
      <c r="LJC180" s="1"/>
      <c r="LJD180" s="1"/>
      <c r="LJE180" s="1"/>
      <c r="LJF180" s="1"/>
      <c r="LJG180" s="1"/>
      <c r="LJH180" s="1"/>
      <c r="LJI180" s="1"/>
      <c r="LJJ180" s="1"/>
      <c r="LJK180" s="1"/>
      <c r="LJL180" s="1"/>
      <c r="LJM180" s="1"/>
      <c r="LJN180" s="1"/>
      <c r="LJO180" s="1"/>
      <c r="LJP180" s="1"/>
      <c r="LJQ180" s="1"/>
      <c r="LJR180" s="1"/>
      <c r="LJS180" s="1"/>
      <c r="LJT180" s="1"/>
      <c r="LJU180" s="1"/>
      <c r="LJV180" s="1"/>
      <c r="LJW180" s="1"/>
      <c r="LJX180" s="1"/>
      <c r="LJY180" s="1"/>
      <c r="LJZ180" s="1"/>
      <c r="LKA180" s="1"/>
      <c r="LKB180" s="1"/>
      <c r="LKC180" s="1"/>
      <c r="LKD180" s="1"/>
      <c r="LKE180" s="1"/>
      <c r="LKF180" s="1"/>
      <c r="LKG180" s="1"/>
      <c r="LKH180" s="1"/>
      <c r="LKI180" s="1"/>
      <c r="LKJ180" s="1"/>
      <c r="LKK180" s="1"/>
      <c r="LKL180" s="1"/>
      <c r="LKM180" s="1"/>
      <c r="LKN180" s="1"/>
      <c r="LKO180" s="1"/>
      <c r="LKP180" s="1"/>
      <c r="LKQ180" s="1"/>
      <c r="LKR180" s="1"/>
      <c r="LKS180" s="1"/>
      <c r="LKT180" s="1"/>
      <c r="LKU180" s="1"/>
      <c r="LKV180" s="1"/>
      <c r="LKW180" s="1"/>
      <c r="LKX180" s="1"/>
      <c r="LKY180" s="1"/>
      <c r="LKZ180" s="1"/>
      <c r="LLA180" s="1"/>
      <c r="LLB180" s="1"/>
      <c r="LLC180" s="1"/>
      <c r="LLD180" s="1"/>
      <c r="LLE180" s="1"/>
      <c r="LLF180" s="1"/>
      <c r="LLG180" s="1"/>
      <c r="LLH180" s="1"/>
      <c r="LLI180" s="1"/>
      <c r="LLJ180" s="1"/>
      <c r="LLK180" s="1"/>
      <c r="LLL180" s="1"/>
      <c r="LLM180" s="1"/>
      <c r="LLN180" s="1"/>
      <c r="LLO180" s="1"/>
      <c r="LLP180" s="1"/>
      <c r="LLQ180" s="1"/>
      <c r="LLR180" s="1"/>
      <c r="LLS180" s="1"/>
      <c r="LLT180" s="1"/>
      <c r="LLU180" s="1"/>
      <c r="LLV180" s="1"/>
      <c r="LLW180" s="1"/>
      <c r="LLX180" s="1"/>
      <c r="LLY180" s="1"/>
      <c r="LLZ180" s="1"/>
      <c r="LMA180" s="1"/>
      <c r="LMB180" s="1"/>
      <c r="LMC180" s="1"/>
      <c r="LMD180" s="1"/>
      <c r="LME180" s="1"/>
      <c r="LMF180" s="1"/>
      <c r="LMG180" s="1"/>
      <c r="LMH180" s="1"/>
      <c r="LMI180" s="1"/>
      <c r="LMJ180" s="1"/>
      <c r="LMK180" s="1"/>
      <c r="LML180" s="1"/>
      <c r="LMM180" s="1"/>
      <c r="LMN180" s="1"/>
      <c r="LMO180" s="1"/>
      <c r="LMP180" s="1"/>
      <c r="LMQ180" s="1"/>
      <c r="LMR180" s="1"/>
      <c r="LMS180" s="1"/>
      <c r="LMT180" s="1"/>
      <c r="LMU180" s="1"/>
      <c r="LMV180" s="1"/>
      <c r="LMW180" s="1"/>
      <c r="LMX180" s="1"/>
      <c r="LMY180" s="1"/>
      <c r="LMZ180" s="1"/>
      <c r="LNA180" s="1"/>
      <c r="LNB180" s="1"/>
      <c r="LNC180" s="1"/>
      <c r="LND180" s="1"/>
      <c r="LNE180" s="1"/>
      <c r="LNF180" s="1"/>
      <c r="LNG180" s="1"/>
      <c r="LNH180" s="1"/>
      <c r="LNI180" s="1"/>
      <c r="LNJ180" s="1"/>
      <c r="LNK180" s="1"/>
      <c r="LNL180" s="1"/>
      <c r="LNM180" s="1"/>
      <c r="LNN180" s="1"/>
      <c r="LNO180" s="1"/>
      <c r="LNP180" s="1"/>
      <c r="LNQ180" s="1"/>
      <c r="LNR180" s="1"/>
      <c r="LNS180" s="1"/>
      <c r="LNT180" s="1"/>
      <c r="LNU180" s="1"/>
      <c r="LNV180" s="1"/>
      <c r="LNW180" s="1"/>
      <c r="LNX180" s="1"/>
      <c r="LNY180" s="1"/>
      <c r="LNZ180" s="1"/>
      <c r="LOA180" s="1"/>
      <c r="LOB180" s="1"/>
      <c r="LOC180" s="1"/>
      <c r="LOD180" s="1"/>
      <c r="LOE180" s="1"/>
      <c r="LOF180" s="1"/>
      <c r="LOG180" s="1"/>
      <c r="LOH180" s="1"/>
      <c r="LOI180" s="1"/>
      <c r="LOJ180" s="1"/>
      <c r="LOK180" s="1"/>
      <c r="LOL180" s="1"/>
      <c r="LOM180" s="1"/>
      <c r="LON180" s="1"/>
      <c r="LOO180" s="1"/>
      <c r="LOP180" s="1"/>
      <c r="LOQ180" s="1"/>
      <c r="LOR180" s="1"/>
      <c r="LOS180" s="1"/>
      <c r="LOT180" s="1"/>
      <c r="LOU180" s="1"/>
      <c r="LOV180" s="1"/>
      <c r="LOW180" s="1"/>
      <c r="LOX180" s="1"/>
      <c r="LOY180" s="1"/>
      <c r="LOZ180" s="1"/>
      <c r="LPA180" s="1"/>
      <c r="LPB180" s="1"/>
      <c r="LPC180" s="1"/>
      <c r="LPD180" s="1"/>
      <c r="LPE180" s="1"/>
      <c r="LPF180" s="1"/>
      <c r="LPG180" s="1"/>
      <c r="LPH180" s="1"/>
      <c r="LPI180" s="1"/>
      <c r="LPJ180" s="1"/>
      <c r="LPK180" s="1"/>
      <c r="LPL180" s="1"/>
      <c r="LPM180" s="1"/>
      <c r="LPN180" s="1"/>
      <c r="LPO180" s="1"/>
      <c r="LPP180" s="1"/>
      <c r="LPQ180" s="1"/>
      <c r="LPR180" s="1"/>
      <c r="LPS180" s="1"/>
      <c r="LPT180" s="1"/>
      <c r="LPU180" s="1"/>
      <c r="LPV180" s="1"/>
      <c r="LPW180" s="1"/>
      <c r="LPX180" s="1"/>
      <c r="LPY180" s="1"/>
      <c r="LPZ180" s="1"/>
      <c r="LQA180" s="1"/>
      <c r="LQB180" s="1"/>
      <c r="LQC180" s="1"/>
      <c r="LQD180" s="1"/>
      <c r="LQE180" s="1"/>
      <c r="LQF180" s="1"/>
      <c r="LQG180" s="1"/>
      <c r="LQH180" s="1"/>
      <c r="LQI180" s="1"/>
      <c r="LQJ180" s="1"/>
      <c r="LQK180" s="1"/>
      <c r="LQL180" s="1"/>
      <c r="LQM180" s="1"/>
      <c r="LQN180" s="1"/>
      <c r="LQO180" s="1"/>
      <c r="LQP180" s="1"/>
      <c r="LQQ180" s="1"/>
      <c r="LQR180" s="1"/>
      <c r="LQS180" s="1"/>
      <c r="LQT180" s="1"/>
      <c r="LQU180" s="1"/>
      <c r="LQV180" s="1"/>
      <c r="LQW180" s="1"/>
      <c r="LQX180" s="1"/>
      <c r="LQY180" s="1"/>
      <c r="LQZ180" s="1"/>
      <c r="LRA180" s="1"/>
      <c r="LRB180" s="1"/>
      <c r="LRC180" s="1"/>
      <c r="LRD180" s="1"/>
      <c r="LRE180" s="1"/>
      <c r="LRF180" s="1"/>
      <c r="LRG180" s="1"/>
      <c r="LRH180" s="1"/>
      <c r="LRI180" s="1"/>
      <c r="LRJ180" s="1"/>
      <c r="LRK180" s="1"/>
      <c r="LRL180" s="1"/>
      <c r="LRM180" s="1"/>
      <c r="LRN180" s="1"/>
      <c r="LRO180" s="1"/>
      <c r="LRP180" s="1"/>
      <c r="LRQ180" s="1"/>
      <c r="LRR180" s="1"/>
      <c r="LRS180" s="1"/>
      <c r="LRT180" s="1"/>
      <c r="LRU180" s="1"/>
      <c r="LRV180" s="1"/>
      <c r="LRW180" s="1"/>
      <c r="LRX180" s="1"/>
      <c r="LRY180" s="1"/>
      <c r="LRZ180" s="1"/>
      <c r="LSA180" s="1"/>
      <c r="LSB180" s="1"/>
      <c r="LSC180" s="1"/>
      <c r="LSD180" s="1"/>
      <c r="LSE180" s="1"/>
      <c r="LSF180" s="1"/>
      <c r="LSG180" s="1"/>
      <c r="LSH180" s="1"/>
      <c r="LSI180" s="1"/>
      <c r="LSJ180" s="1"/>
      <c r="LSK180" s="1"/>
      <c r="LSL180" s="1"/>
      <c r="LSM180" s="1"/>
      <c r="LSN180" s="1"/>
      <c r="LSO180" s="1"/>
      <c r="LSP180" s="1"/>
      <c r="LSQ180" s="1"/>
      <c r="LSR180" s="1"/>
      <c r="LSS180" s="1"/>
      <c r="LST180" s="1"/>
      <c r="LSU180" s="1"/>
      <c r="LSV180" s="1"/>
      <c r="LSW180" s="1"/>
      <c r="LSX180" s="1"/>
      <c r="LSY180" s="1"/>
      <c r="LSZ180" s="1"/>
      <c r="LTA180" s="1"/>
      <c r="LTB180" s="1"/>
      <c r="LTC180" s="1"/>
      <c r="LTD180" s="1"/>
      <c r="LTE180" s="1"/>
      <c r="LTF180" s="1"/>
      <c r="LTG180" s="1"/>
      <c r="LTH180" s="1"/>
      <c r="LTI180" s="1"/>
      <c r="LTJ180" s="1"/>
      <c r="LTK180" s="1"/>
      <c r="LTL180" s="1"/>
      <c r="LTM180" s="1"/>
      <c r="LTN180" s="1"/>
      <c r="LTO180" s="1"/>
      <c r="LTP180" s="1"/>
      <c r="LTQ180" s="1"/>
      <c r="LTR180" s="1"/>
      <c r="LTS180" s="1"/>
      <c r="LTT180" s="1"/>
      <c r="LTU180" s="1"/>
      <c r="LTV180" s="1"/>
      <c r="LTW180" s="1"/>
      <c r="LTX180" s="1"/>
      <c r="LTY180" s="1"/>
      <c r="LTZ180" s="1"/>
      <c r="LUA180" s="1"/>
      <c r="LUB180" s="1"/>
      <c r="LUC180" s="1"/>
      <c r="LUD180" s="1"/>
      <c r="LUE180" s="1"/>
      <c r="LUF180" s="1"/>
      <c r="LUG180" s="1"/>
      <c r="LUH180" s="1"/>
      <c r="LUI180" s="1"/>
      <c r="LUJ180" s="1"/>
      <c r="LUK180" s="1"/>
      <c r="LUL180" s="1"/>
      <c r="LUM180" s="1"/>
      <c r="LUN180" s="1"/>
      <c r="LUO180" s="1"/>
      <c r="LUP180" s="1"/>
      <c r="LUQ180" s="1"/>
      <c r="LUR180" s="1"/>
      <c r="LUS180" s="1"/>
      <c r="LUT180" s="1"/>
      <c r="LUU180" s="1"/>
      <c r="LUV180" s="1"/>
      <c r="LUW180" s="1"/>
      <c r="LUX180" s="1"/>
      <c r="LUY180" s="1"/>
      <c r="LUZ180" s="1"/>
      <c r="LVA180" s="1"/>
      <c r="LVB180" s="1"/>
      <c r="LVC180" s="1"/>
      <c r="LVD180" s="1"/>
      <c r="LVE180" s="1"/>
      <c r="LVF180" s="1"/>
      <c r="LVG180" s="1"/>
      <c r="LVH180" s="1"/>
      <c r="LVI180" s="1"/>
      <c r="LVJ180" s="1"/>
      <c r="LVK180" s="1"/>
      <c r="LVL180" s="1"/>
      <c r="LVM180" s="1"/>
      <c r="LVN180" s="1"/>
      <c r="LVO180" s="1"/>
      <c r="LVP180" s="1"/>
      <c r="LVQ180" s="1"/>
      <c r="LVR180" s="1"/>
      <c r="LVS180" s="1"/>
      <c r="LVT180" s="1"/>
      <c r="LVU180" s="1"/>
      <c r="LVV180" s="1"/>
      <c r="LVW180" s="1"/>
      <c r="LVX180" s="1"/>
      <c r="LVY180" s="1"/>
      <c r="LVZ180" s="1"/>
      <c r="LWA180" s="1"/>
      <c r="LWB180" s="1"/>
      <c r="LWC180" s="1"/>
      <c r="LWD180" s="1"/>
      <c r="LWE180" s="1"/>
      <c r="LWF180" s="1"/>
      <c r="LWG180" s="1"/>
      <c r="LWH180" s="1"/>
      <c r="LWI180" s="1"/>
      <c r="LWJ180" s="1"/>
      <c r="LWK180" s="1"/>
      <c r="LWL180" s="1"/>
      <c r="LWM180" s="1"/>
      <c r="LWN180" s="1"/>
      <c r="LWO180" s="1"/>
      <c r="LWP180" s="1"/>
      <c r="LWQ180" s="1"/>
      <c r="LWR180" s="1"/>
      <c r="LWS180" s="1"/>
      <c r="LWT180" s="1"/>
      <c r="LWU180" s="1"/>
      <c r="LWV180" s="1"/>
      <c r="LWW180" s="1"/>
      <c r="LWX180" s="1"/>
      <c r="LWY180" s="1"/>
      <c r="LWZ180" s="1"/>
      <c r="LXA180" s="1"/>
      <c r="LXB180" s="1"/>
      <c r="LXC180" s="1"/>
      <c r="LXD180" s="1"/>
      <c r="LXE180" s="1"/>
      <c r="LXF180" s="1"/>
      <c r="LXG180" s="1"/>
      <c r="LXH180" s="1"/>
      <c r="LXI180" s="1"/>
      <c r="LXJ180" s="1"/>
      <c r="LXK180" s="1"/>
      <c r="LXL180" s="1"/>
      <c r="LXM180" s="1"/>
      <c r="LXN180" s="1"/>
      <c r="LXO180" s="1"/>
      <c r="LXP180" s="1"/>
      <c r="LXQ180" s="1"/>
      <c r="LXR180" s="1"/>
      <c r="LXS180" s="1"/>
      <c r="LXT180" s="1"/>
      <c r="LXU180" s="1"/>
      <c r="LXV180" s="1"/>
      <c r="LXW180" s="1"/>
      <c r="LXX180" s="1"/>
      <c r="LXY180" s="1"/>
      <c r="LXZ180" s="1"/>
      <c r="LYA180" s="1"/>
      <c r="LYB180" s="1"/>
      <c r="LYC180" s="1"/>
      <c r="LYD180" s="1"/>
      <c r="LYE180" s="1"/>
      <c r="LYF180" s="1"/>
      <c r="LYG180" s="1"/>
      <c r="LYH180" s="1"/>
      <c r="LYI180" s="1"/>
      <c r="LYJ180" s="1"/>
      <c r="LYK180" s="1"/>
      <c r="LYL180" s="1"/>
      <c r="LYM180" s="1"/>
      <c r="LYN180" s="1"/>
      <c r="LYO180" s="1"/>
      <c r="LYP180" s="1"/>
      <c r="LYQ180" s="1"/>
      <c r="LYR180" s="1"/>
      <c r="LYS180" s="1"/>
      <c r="LYT180" s="1"/>
      <c r="LYU180" s="1"/>
      <c r="LYV180" s="1"/>
      <c r="LYW180" s="1"/>
      <c r="LYX180" s="1"/>
      <c r="LYY180" s="1"/>
      <c r="LYZ180" s="1"/>
      <c r="LZA180" s="1"/>
      <c r="LZB180" s="1"/>
      <c r="LZC180" s="1"/>
      <c r="LZD180" s="1"/>
      <c r="LZE180" s="1"/>
      <c r="LZF180" s="1"/>
      <c r="LZG180" s="1"/>
      <c r="LZH180" s="1"/>
      <c r="LZI180" s="1"/>
      <c r="LZJ180" s="1"/>
      <c r="LZK180" s="1"/>
      <c r="LZL180" s="1"/>
      <c r="LZM180" s="1"/>
      <c r="LZN180" s="1"/>
      <c r="LZO180" s="1"/>
      <c r="LZP180" s="1"/>
      <c r="LZQ180" s="1"/>
      <c r="LZR180" s="1"/>
      <c r="LZS180" s="1"/>
      <c r="LZT180" s="1"/>
      <c r="LZU180" s="1"/>
      <c r="LZV180" s="1"/>
      <c r="LZW180" s="1"/>
      <c r="LZX180" s="1"/>
      <c r="LZY180" s="1"/>
      <c r="LZZ180" s="1"/>
      <c r="MAA180" s="1"/>
      <c r="MAB180" s="1"/>
      <c r="MAC180" s="1"/>
      <c r="MAD180" s="1"/>
      <c r="MAE180" s="1"/>
      <c r="MAF180" s="1"/>
      <c r="MAG180" s="1"/>
      <c r="MAH180" s="1"/>
      <c r="MAI180" s="1"/>
      <c r="MAJ180" s="1"/>
      <c r="MAK180" s="1"/>
      <c r="MAL180" s="1"/>
      <c r="MAM180" s="1"/>
      <c r="MAN180" s="1"/>
      <c r="MAO180" s="1"/>
      <c r="MAP180" s="1"/>
      <c r="MAQ180" s="1"/>
      <c r="MAR180" s="1"/>
      <c r="MAS180" s="1"/>
      <c r="MAT180" s="1"/>
      <c r="MAU180" s="1"/>
      <c r="MAV180" s="1"/>
      <c r="MAW180" s="1"/>
      <c r="MAX180" s="1"/>
      <c r="MAY180" s="1"/>
      <c r="MAZ180" s="1"/>
      <c r="MBA180" s="1"/>
      <c r="MBB180" s="1"/>
      <c r="MBC180" s="1"/>
      <c r="MBD180" s="1"/>
      <c r="MBE180" s="1"/>
      <c r="MBF180" s="1"/>
      <c r="MBG180" s="1"/>
      <c r="MBH180" s="1"/>
      <c r="MBI180" s="1"/>
      <c r="MBJ180" s="1"/>
      <c r="MBK180" s="1"/>
      <c r="MBL180" s="1"/>
      <c r="MBM180" s="1"/>
      <c r="MBN180" s="1"/>
      <c r="MBO180" s="1"/>
      <c r="MBP180" s="1"/>
      <c r="MBQ180" s="1"/>
      <c r="MBR180" s="1"/>
      <c r="MBS180" s="1"/>
      <c r="MBT180" s="1"/>
      <c r="MBU180" s="1"/>
      <c r="MBV180" s="1"/>
      <c r="MBW180" s="1"/>
      <c r="MBX180" s="1"/>
      <c r="MBY180" s="1"/>
      <c r="MBZ180" s="1"/>
      <c r="MCA180" s="1"/>
      <c r="MCB180" s="1"/>
      <c r="MCC180" s="1"/>
      <c r="MCD180" s="1"/>
      <c r="MCE180" s="1"/>
      <c r="MCF180" s="1"/>
      <c r="MCG180" s="1"/>
      <c r="MCH180" s="1"/>
      <c r="MCI180" s="1"/>
      <c r="MCJ180" s="1"/>
      <c r="MCK180" s="1"/>
      <c r="MCL180" s="1"/>
      <c r="MCM180" s="1"/>
      <c r="MCN180" s="1"/>
      <c r="MCO180" s="1"/>
      <c r="MCP180" s="1"/>
      <c r="MCQ180" s="1"/>
      <c r="MCR180" s="1"/>
      <c r="MCS180" s="1"/>
      <c r="MCT180" s="1"/>
      <c r="MCU180" s="1"/>
      <c r="MCV180" s="1"/>
      <c r="MCW180" s="1"/>
      <c r="MCX180" s="1"/>
      <c r="MCY180" s="1"/>
      <c r="MCZ180" s="1"/>
      <c r="MDA180" s="1"/>
      <c r="MDB180" s="1"/>
      <c r="MDC180" s="1"/>
      <c r="MDD180" s="1"/>
      <c r="MDE180" s="1"/>
      <c r="MDF180" s="1"/>
      <c r="MDG180" s="1"/>
      <c r="MDH180" s="1"/>
      <c r="MDI180" s="1"/>
      <c r="MDJ180" s="1"/>
      <c r="MDK180" s="1"/>
      <c r="MDL180" s="1"/>
      <c r="MDM180" s="1"/>
      <c r="MDN180" s="1"/>
      <c r="MDO180" s="1"/>
      <c r="MDP180" s="1"/>
      <c r="MDQ180" s="1"/>
      <c r="MDR180" s="1"/>
      <c r="MDS180" s="1"/>
      <c r="MDT180" s="1"/>
      <c r="MDU180" s="1"/>
      <c r="MDV180" s="1"/>
      <c r="MDW180" s="1"/>
      <c r="MDX180" s="1"/>
      <c r="MDY180" s="1"/>
      <c r="MDZ180" s="1"/>
      <c r="MEA180" s="1"/>
      <c r="MEB180" s="1"/>
      <c r="MEC180" s="1"/>
      <c r="MED180" s="1"/>
      <c r="MEE180" s="1"/>
      <c r="MEF180" s="1"/>
      <c r="MEG180" s="1"/>
      <c r="MEH180" s="1"/>
      <c r="MEI180" s="1"/>
      <c r="MEJ180" s="1"/>
      <c r="MEK180" s="1"/>
      <c r="MEL180" s="1"/>
      <c r="MEM180" s="1"/>
      <c r="MEN180" s="1"/>
      <c r="MEO180" s="1"/>
      <c r="MEP180" s="1"/>
      <c r="MEQ180" s="1"/>
      <c r="MER180" s="1"/>
      <c r="MES180" s="1"/>
      <c r="MET180" s="1"/>
      <c r="MEU180" s="1"/>
      <c r="MEV180" s="1"/>
      <c r="MEW180" s="1"/>
      <c r="MEX180" s="1"/>
      <c r="MEY180" s="1"/>
      <c r="MEZ180" s="1"/>
      <c r="MFA180" s="1"/>
      <c r="MFB180" s="1"/>
      <c r="MFC180" s="1"/>
      <c r="MFD180" s="1"/>
      <c r="MFE180" s="1"/>
      <c r="MFF180" s="1"/>
      <c r="MFG180" s="1"/>
      <c r="MFH180" s="1"/>
      <c r="MFI180" s="1"/>
      <c r="MFJ180" s="1"/>
      <c r="MFK180" s="1"/>
      <c r="MFL180" s="1"/>
      <c r="MFM180" s="1"/>
      <c r="MFN180" s="1"/>
      <c r="MFO180" s="1"/>
      <c r="MFP180" s="1"/>
      <c r="MFQ180" s="1"/>
      <c r="MFR180" s="1"/>
      <c r="MFS180" s="1"/>
      <c r="MFT180" s="1"/>
      <c r="MFU180" s="1"/>
      <c r="MFV180" s="1"/>
      <c r="MFW180" s="1"/>
      <c r="MFX180" s="1"/>
      <c r="MFY180" s="1"/>
      <c r="MFZ180" s="1"/>
      <c r="MGA180" s="1"/>
      <c r="MGB180" s="1"/>
      <c r="MGC180" s="1"/>
      <c r="MGD180" s="1"/>
      <c r="MGE180" s="1"/>
      <c r="MGF180" s="1"/>
      <c r="MGG180" s="1"/>
      <c r="MGH180" s="1"/>
      <c r="MGI180" s="1"/>
      <c r="MGJ180" s="1"/>
      <c r="MGK180" s="1"/>
      <c r="MGL180" s="1"/>
      <c r="MGM180" s="1"/>
      <c r="MGN180" s="1"/>
      <c r="MGO180" s="1"/>
      <c r="MGP180" s="1"/>
      <c r="MGQ180" s="1"/>
      <c r="MGR180" s="1"/>
      <c r="MGS180" s="1"/>
      <c r="MGT180" s="1"/>
      <c r="MGU180" s="1"/>
      <c r="MGV180" s="1"/>
      <c r="MGW180" s="1"/>
      <c r="MGX180" s="1"/>
      <c r="MGY180" s="1"/>
      <c r="MGZ180" s="1"/>
      <c r="MHA180" s="1"/>
      <c r="MHB180" s="1"/>
      <c r="MHC180" s="1"/>
      <c r="MHD180" s="1"/>
      <c r="MHE180" s="1"/>
      <c r="MHF180" s="1"/>
      <c r="MHG180" s="1"/>
      <c r="MHH180" s="1"/>
      <c r="MHI180" s="1"/>
      <c r="MHJ180" s="1"/>
      <c r="MHK180" s="1"/>
      <c r="MHL180" s="1"/>
      <c r="MHM180" s="1"/>
      <c r="MHN180" s="1"/>
      <c r="MHO180" s="1"/>
      <c r="MHP180" s="1"/>
      <c r="MHQ180" s="1"/>
      <c r="MHR180" s="1"/>
      <c r="MHS180" s="1"/>
      <c r="MHT180" s="1"/>
      <c r="MHU180" s="1"/>
      <c r="MHV180" s="1"/>
      <c r="MHW180" s="1"/>
      <c r="MHX180" s="1"/>
      <c r="MHY180" s="1"/>
      <c r="MHZ180" s="1"/>
      <c r="MIA180" s="1"/>
      <c r="MIB180" s="1"/>
      <c r="MIC180" s="1"/>
      <c r="MID180" s="1"/>
      <c r="MIE180" s="1"/>
      <c r="MIF180" s="1"/>
      <c r="MIG180" s="1"/>
      <c r="MIH180" s="1"/>
      <c r="MII180" s="1"/>
      <c r="MIJ180" s="1"/>
      <c r="MIK180" s="1"/>
      <c r="MIL180" s="1"/>
      <c r="MIM180" s="1"/>
      <c r="MIN180" s="1"/>
      <c r="MIO180" s="1"/>
      <c r="MIP180" s="1"/>
      <c r="MIQ180" s="1"/>
      <c r="MIR180" s="1"/>
      <c r="MIS180" s="1"/>
      <c r="MIT180" s="1"/>
      <c r="MIU180" s="1"/>
      <c r="MIV180" s="1"/>
      <c r="MIW180" s="1"/>
      <c r="MIX180" s="1"/>
      <c r="MIY180" s="1"/>
      <c r="MIZ180" s="1"/>
      <c r="MJA180" s="1"/>
      <c r="MJB180" s="1"/>
      <c r="MJC180" s="1"/>
      <c r="MJD180" s="1"/>
      <c r="MJE180" s="1"/>
      <c r="MJF180" s="1"/>
      <c r="MJG180" s="1"/>
      <c r="MJH180" s="1"/>
      <c r="MJI180" s="1"/>
      <c r="MJJ180" s="1"/>
      <c r="MJK180" s="1"/>
      <c r="MJL180" s="1"/>
      <c r="MJM180" s="1"/>
      <c r="MJN180" s="1"/>
      <c r="MJO180" s="1"/>
      <c r="MJP180" s="1"/>
      <c r="MJQ180" s="1"/>
      <c r="MJR180" s="1"/>
      <c r="MJS180" s="1"/>
      <c r="MJT180" s="1"/>
      <c r="MJU180" s="1"/>
      <c r="MJV180" s="1"/>
      <c r="MJW180" s="1"/>
      <c r="MJX180" s="1"/>
      <c r="MJY180" s="1"/>
      <c r="MJZ180" s="1"/>
      <c r="MKA180" s="1"/>
      <c r="MKB180" s="1"/>
      <c r="MKC180" s="1"/>
      <c r="MKD180" s="1"/>
      <c r="MKE180" s="1"/>
      <c r="MKF180" s="1"/>
      <c r="MKG180" s="1"/>
      <c r="MKH180" s="1"/>
      <c r="MKI180" s="1"/>
      <c r="MKJ180" s="1"/>
      <c r="MKK180" s="1"/>
      <c r="MKL180" s="1"/>
      <c r="MKM180" s="1"/>
      <c r="MKN180" s="1"/>
      <c r="MKO180" s="1"/>
      <c r="MKP180" s="1"/>
      <c r="MKQ180" s="1"/>
      <c r="MKR180" s="1"/>
      <c r="MKS180" s="1"/>
      <c r="MKT180" s="1"/>
      <c r="MKU180" s="1"/>
      <c r="MKV180" s="1"/>
      <c r="MKW180" s="1"/>
      <c r="MKX180" s="1"/>
      <c r="MKY180" s="1"/>
      <c r="MKZ180" s="1"/>
      <c r="MLA180" s="1"/>
      <c r="MLB180" s="1"/>
      <c r="MLC180" s="1"/>
      <c r="MLD180" s="1"/>
      <c r="MLE180" s="1"/>
      <c r="MLF180" s="1"/>
      <c r="MLG180" s="1"/>
      <c r="MLH180" s="1"/>
      <c r="MLI180" s="1"/>
      <c r="MLJ180" s="1"/>
      <c r="MLK180" s="1"/>
      <c r="MLL180" s="1"/>
      <c r="MLM180" s="1"/>
      <c r="MLN180" s="1"/>
      <c r="MLO180" s="1"/>
      <c r="MLP180" s="1"/>
      <c r="MLQ180" s="1"/>
      <c r="MLR180" s="1"/>
      <c r="MLS180" s="1"/>
      <c r="MLT180" s="1"/>
      <c r="MLU180" s="1"/>
      <c r="MLV180" s="1"/>
      <c r="MLW180" s="1"/>
      <c r="MLX180" s="1"/>
      <c r="MLY180" s="1"/>
      <c r="MLZ180" s="1"/>
      <c r="MMA180" s="1"/>
      <c r="MMB180" s="1"/>
      <c r="MMC180" s="1"/>
      <c r="MMD180" s="1"/>
      <c r="MME180" s="1"/>
      <c r="MMF180" s="1"/>
      <c r="MMG180" s="1"/>
      <c r="MMH180" s="1"/>
      <c r="MMI180" s="1"/>
      <c r="MMJ180" s="1"/>
      <c r="MMK180" s="1"/>
      <c r="MML180" s="1"/>
      <c r="MMM180" s="1"/>
      <c r="MMN180" s="1"/>
      <c r="MMO180" s="1"/>
      <c r="MMP180" s="1"/>
      <c r="MMQ180" s="1"/>
      <c r="MMR180" s="1"/>
      <c r="MMS180" s="1"/>
      <c r="MMT180" s="1"/>
      <c r="MMU180" s="1"/>
      <c r="MMV180" s="1"/>
      <c r="MMW180" s="1"/>
      <c r="MMX180" s="1"/>
      <c r="MMY180" s="1"/>
      <c r="MMZ180" s="1"/>
      <c r="MNA180" s="1"/>
      <c r="MNB180" s="1"/>
      <c r="MNC180" s="1"/>
      <c r="MND180" s="1"/>
      <c r="MNE180" s="1"/>
      <c r="MNF180" s="1"/>
      <c r="MNG180" s="1"/>
      <c r="MNH180" s="1"/>
      <c r="MNI180" s="1"/>
      <c r="MNJ180" s="1"/>
      <c r="MNK180" s="1"/>
      <c r="MNL180" s="1"/>
      <c r="MNM180" s="1"/>
      <c r="MNN180" s="1"/>
      <c r="MNO180" s="1"/>
      <c r="MNP180" s="1"/>
      <c r="MNQ180" s="1"/>
      <c r="MNR180" s="1"/>
      <c r="MNS180" s="1"/>
      <c r="MNT180" s="1"/>
      <c r="MNU180" s="1"/>
      <c r="MNV180" s="1"/>
      <c r="MNW180" s="1"/>
      <c r="MNX180" s="1"/>
      <c r="MNY180" s="1"/>
      <c r="MNZ180" s="1"/>
      <c r="MOA180" s="1"/>
      <c r="MOB180" s="1"/>
      <c r="MOC180" s="1"/>
      <c r="MOD180" s="1"/>
      <c r="MOE180" s="1"/>
      <c r="MOF180" s="1"/>
      <c r="MOG180" s="1"/>
      <c r="MOH180" s="1"/>
      <c r="MOI180" s="1"/>
      <c r="MOJ180" s="1"/>
      <c r="MOK180" s="1"/>
      <c r="MOL180" s="1"/>
      <c r="MOM180" s="1"/>
      <c r="MON180" s="1"/>
      <c r="MOO180" s="1"/>
      <c r="MOP180" s="1"/>
      <c r="MOQ180" s="1"/>
      <c r="MOR180" s="1"/>
      <c r="MOS180" s="1"/>
      <c r="MOT180" s="1"/>
      <c r="MOU180" s="1"/>
      <c r="MOV180" s="1"/>
      <c r="MOW180" s="1"/>
      <c r="MOX180" s="1"/>
      <c r="MOY180" s="1"/>
      <c r="MOZ180" s="1"/>
      <c r="MPA180" s="1"/>
      <c r="MPB180" s="1"/>
      <c r="MPC180" s="1"/>
      <c r="MPD180" s="1"/>
      <c r="MPE180" s="1"/>
      <c r="MPF180" s="1"/>
      <c r="MPG180" s="1"/>
      <c r="MPH180" s="1"/>
      <c r="MPI180" s="1"/>
      <c r="MPJ180" s="1"/>
      <c r="MPK180" s="1"/>
      <c r="MPL180" s="1"/>
      <c r="MPM180" s="1"/>
      <c r="MPN180" s="1"/>
      <c r="MPO180" s="1"/>
      <c r="MPP180" s="1"/>
      <c r="MPQ180" s="1"/>
      <c r="MPR180" s="1"/>
      <c r="MPS180" s="1"/>
      <c r="MPT180" s="1"/>
      <c r="MPU180" s="1"/>
      <c r="MPV180" s="1"/>
      <c r="MPW180" s="1"/>
      <c r="MPX180" s="1"/>
      <c r="MPY180" s="1"/>
      <c r="MPZ180" s="1"/>
      <c r="MQA180" s="1"/>
      <c r="MQB180" s="1"/>
      <c r="MQC180" s="1"/>
      <c r="MQD180" s="1"/>
      <c r="MQE180" s="1"/>
      <c r="MQF180" s="1"/>
      <c r="MQG180" s="1"/>
      <c r="MQH180" s="1"/>
      <c r="MQI180" s="1"/>
      <c r="MQJ180" s="1"/>
      <c r="MQK180" s="1"/>
      <c r="MQL180" s="1"/>
      <c r="MQM180" s="1"/>
      <c r="MQN180" s="1"/>
      <c r="MQO180" s="1"/>
      <c r="MQP180" s="1"/>
      <c r="MQQ180" s="1"/>
      <c r="MQR180" s="1"/>
      <c r="MQS180" s="1"/>
      <c r="MQT180" s="1"/>
      <c r="MQU180" s="1"/>
      <c r="MQV180" s="1"/>
      <c r="MQW180" s="1"/>
      <c r="MQX180" s="1"/>
      <c r="MQY180" s="1"/>
      <c r="MQZ180" s="1"/>
      <c r="MRA180" s="1"/>
      <c r="MRB180" s="1"/>
      <c r="MRC180" s="1"/>
      <c r="MRD180" s="1"/>
      <c r="MRE180" s="1"/>
      <c r="MRF180" s="1"/>
      <c r="MRG180" s="1"/>
      <c r="MRH180" s="1"/>
      <c r="MRI180" s="1"/>
      <c r="MRJ180" s="1"/>
      <c r="MRK180" s="1"/>
      <c r="MRL180" s="1"/>
      <c r="MRM180" s="1"/>
      <c r="MRN180" s="1"/>
      <c r="MRO180" s="1"/>
      <c r="MRP180" s="1"/>
      <c r="MRQ180" s="1"/>
      <c r="MRR180" s="1"/>
      <c r="MRS180" s="1"/>
      <c r="MRT180" s="1"/>
      <c r="MRU180" s="1"/>
      <c r="MRV180" s="1"/>
      <c r="MRW180" s="1"/>
      <c r="MRX180" s="1"/>
      <c r="MRY180" s="1"/>
      <c r="MRZ180" s="1"/>
      <c r="MSA180" s="1"/>
      <c r="MSB180" s="1"/>
      <c r="MSC180" s="1"/>
      <c r="MSD180" s="1"/>
      <c r="MSE180" s="1"/>
      <c r="MSF180" s="1"/>
      <c r="MSG180" s="1"/>
      <c r="MSH180" s="1"/>
      <c r="MSI180" s="1"/>
      <c r="MSJ180" s="1"/>
      <c r="MSK180" s="1"/>
      <c r="MSL180" s="1"/>
      <c r="MSM180" s="1"/>
      <c r="MSN180" s="1"/>
      <c r="MSO180" s="1"/>
      <c r="MSP180" s="1"/>
      <c r="MSQ180" s="1"/>
      <c r="MSR180" s="1"/>
      <c r="MSS180" s="1"/>
      <c r="MST180" s="1"/>
      <c r="MSU180" s="1"/>
      <c r="MSV180" s="1"/>
      <c r="MSW180" s="1"/>
      <c r="MSX180" s="1"/>
      <c r="MSY180" s="1"/>
      <c r="MSZ180" s="1"/>
      <c r="MTA180" s="1"/>
      <c r="MTB180" s="1"/>
      <c r="MTC180" s="1"/>
      <c r="MTD180" s="1"/>
      <c r="MTE180" s="1"/>
      <c r="MTF180" s="1"/>
      <c r="MTG180" s="1"/>
      <c r="MTH180" s="1"/>
      <c r="MTI180" s="1"/>
      <c r="MTJ180" s="1"/>
      <c r="MTK180" s="1"/>
      <c r="MTL180" s="1"/>
      <c r="MTM180" s="1"/>
      <c r="MTN180" s="1"/>
      <c r="MTO180" s="1"/>
      <c r="MTP180" s="1"/>
      <c r="MTQ180" s="1"/>
      <c r="MTR180" s="1"/>
      <c r="MTS180" s="1"/>
      <c r="MTT180" s="1"/>
      <c r="MTU180" s="1"/>
      <c r="MTV180" s="1"/>
      <c r="MTW180" s="1"/>
      <c r="MTX180" s="1"/>
      <c r="MTY180" s="1"/>
      <c r="MTZ180" s="1"/>
      <c r="MUA180" s="1"/>
      <c r="MUB180" s="1"/>
      <c r="MUC180" s="1"/>
      <c r="MUD180" s="1"/>
      <c r="MUE180" s="1"/>
      <c r="MUF180" s="1"/>
      <c r="MUG180" s="1"/>
      <c r="MUH180" s="1"/>
      <c r="MUI180" s="1"/>
      <c r="MUJ180" s="1"/>
      <c r="MUK180" s="1"/>
      <c r="MUL180" s="1"/>
      <c r="MUM180" s="1"/>
      <c r="MUN180" s="1"/>
      <c r="MUO180" s="1"/>
      <c r="MUP180" s="1"/>
      <c r="MUQ180" s="1"/>
      <c r="MUR180" s="1"/>
      <c r="MUS180" s="1"/>
      <c r="MUT180" s="1"/>
      <c r="MUU180" s="1"/>
      <c r="MUV180" s="1"/>
      <c r="MUW180" s="1"/>
      <c r="MUX180" s="1"/>
      <c r="MUY180" s="1"/>
      <c r="MUZ180" s="1"/>
      <c r="MVA180" s="1"/>
      <c r="MVB180" s="1"/>
      <c r="MVC180" s="1"/>
      <c r="MVD180" s="1"/>
      <c r="MVE180" s="1"/>
      <c r="MVF180" s="1"/>
      <c r="MVG180" s="1"/>
      <c r="MVH180" s="1"/>
      <c r="MVI180" s="1"/>
      <c r="MVJ180" s="1"/>
      <c r="MVK180" s="1"/>
      <c r="MVL180" s="1"/>
      <c r="MVM180" s="1"/>
      <c r="MVN180" s="1"/>
      <c r="MVO180" s="1"/>
      <c r="MVP180" s="1"/>
      <c r="MVQ180" s="1"/>
      <c r="MVR180" s="1"/>
      <c r="MVS180" s="1"/>
      <c r="MVT180" s="1"/>
      <c r="MVU180" s="1"/>
      <c r="MVV180" s="1"/>
      <c r="MVW180" s="1"/>
      <c r="MVX180" s="1"/>
      <c r="MVY180" s="1"/>
      <c r="MVZ180" s="1"/>
      <c r="MWA180" s="1"/>
      <c r="MWB180" s="1"/>
      <c r="MWC180" s="1"/>
      <c r="MWD180" s="1"/>
      <c r="MWE180" s="1"/>
      <c r="MWF180" s="1"/>
      <c r="MWG180" s="1"/>
      <c r="MWH180" s="1"/>
      <c r="MWI180" s="1"/>
      <c r="MWJ180" s="1"/>
      <c r="MWK180" s="1"/>
      <c r="MWL180" s="1"/>
      <c r="MWM180" s="1"/>
      <c r="MWN180" s="1"/>
      <c r="MWO180" s="1"/>
      <c r="MWP180" s="1"/>
      <c r="MWQ180" s="1"/>
      <c r="MWR180" s="1"/>
      <c r="MWS180" s="1"/>
      <c r="MWT180" s="1"/>
      <c r="MWU180" s="1"/>
      <c r="MWV180" s="1"/>
      <c r="MWW180" s="1"/>
      <c r="MWX180" s="1"/>
      <c r="MWY180" s="1"/>
      <c r="MWZ180" s="1"/>
      <c r="MXA180" s="1"/>
      <c r="MXB180" s="1"/>
      <c r="MXC180" s="1"/>
      <c r="MXD180" s="1"/>
      <c r="MXE180" s="1"/>
      <c r="MXF180" s="1"/>
      <c r="MXG180" s="1"/>
      <c r="MXH180" s="1"/>
      <c r="MXI180" s="1"/>
      <c r="MXJ180" s="1"/>
      <c r="MXK180" s="1"/>
      <c r="MXL180" s="1"/>
      <c r="MXM180" s="1"/>
      <c r="MXN180" s="1"/>
      <c r="MXO180" s="1"/>
      <c r="MXP180" s="1"/>
      <c r="MXQ180" s="1"/>
      <c r="MXR180" s="1"/>
      <c r="MXS180" s="1"/>
      <c r="MXT180" s="1"/>
      <c r="MXU180" s="1"/>
      <c r="MXV180" s="1"/>
      <c r="MXW180" s="1"/>
      <c r="MXX180" s="1"/>
      <c r="MXY180" s="1"/>
      <c r="MXZ180" s="1"/>
      <c r="MYA180" s="1"/>
      <c r="MYB180" s="1"/>
      <c r="MYC180" s="1"/>
      <c r="MYD180" s="1"/>
      <c r="MYE180" s="1"/>
      <c r="MYF180" s="1"/>
      <c r="MYG180" s="1"/>
      <c r="MYH180" s="1"/>
      <c r="MYI180" s="1"/>
      <c r="MYJ180" s="1"/>
      <c r="MYK180" s="1"/>
      <c r="MYL180" s="1"/>
      <c r="MYM180" s="1"/>
      <c r="MYN180" s="1"/>
      <c r="MYO180" s="1"/>
      <c r="MYP180" s="1"/>
      <c r="MYQ180" s="1"/>
      <c r="MYR180" s="1"/>
      <c r="MYS180" s="1"/>
      <c r="MYT180" s="1"/>
      <c r="MYU180" s="1"/>
      <c r="MYV180" s="1"/>
      <c r="MYW180" s="1"/>
      <c r="MYX180" s="1"/>
      <c r="MYY180" s="1"/>
      <c r="MYZ180" s="1"/>
      <c r="MZA180" s="1"/>
      <c r="MZB180" s="1"/>
      <c r="MZC180" s="1"/>
      <c r="MZD180" s="1"/>
      <c r="MZE180" s="1"/>
      <c r="MZF180" s="1"/>
      <c r="MZG180" s="1"/>
      <c r="MZH180" s="1"/>
      <c r="MZI180" s="1"/>
      <c r="MZJ180" s="1"/>
      <c r="MZK180" s="1"/>
      <c r="MZL180" s="1"/>
      <c r="MZM180" s="1"/>
      <c r="MZN180" s="1"/>
      <c r="MZO180" s="1"/>
      <c r="MZP180" s="1"/>
      <c r="MZQ180" s="1"/>
      <c r="MZR180" s="1"/>
      <c r="MZS180" s="1"/>
      <c r="MZT180" s="1"/>
      <c r="MZU180" s="1"/>
      <c r="MZV180" s="1"/>
      <c r="MZW180" s="1"/>
      <c r="MZX180" s="1"/>
      <c r="MZY180" s="1"/>
      <c r="MZZ180" s="1"/>
      <c r="NAA180" s="1"/>
      <c r="NAB180" s="1"/>
      <c r="NAC180" s="1"/>
      <c r="NAD180" s="1"/>
      <c r="NAE180" s="1"/>
      <c r="NAF180" s="1"/>
      <c r="NAG180" s="1"/>
      <c r="NAH180" s="1"/>
      <c r="NAI180" s="1"/>
      <c r="NAJ180" s="1"/>
      <c r="NAK180" s="1"/>
      <c r="NAL180" s="1"/>
      <c r="NAM180" s="1"/>
      <c r="NAN180" s="1"/>
      <c r="NAO180" s="1"/>
      <c r="NAP180" s="1"/>
      <c r="NAQ180" s="1"/>
      <c r="NAR180" s="1"/>
      <c r="NAS180" s="1"/>
      <c r="NAT180" s="1"/>
      <c r="NAU180" s="1"/>
      <c r="NAV180" s="1"/>
      <c r="NAW180" s="1"/>
      <c r="NAX180" s="1"/>
      <c r="NAY180" s="1"/>
      <c r="NAZ180" s="1"/>
      <c r="NBA180" s="1"/>
      <c r="NBB180" s="1"/>
      <c r="NBC180" s="1"/>
      <c r="NBD180" s="1"/>
      <c r="NBE180" s="1"/>
      <c r="NBF180" s="1"/>
      <c r="NBG180" s="1"/>
      <c r="NBH180" s="1"/>
      <c r="NBI180" s="1"/>
      <c r="NBJ180" s="1"/>
      <c r="NBK180" s="1"/>
      <c r="NBL180" s="1"/>
      <c r="NBM180" s="1"/>
      <c r="NBN180" s="1"/>
      <c r="NBO180" s="1"/>
      <c r="NBP180" s="1"/>
      <c r="NBQ180" s="1"/>
      <c r="NBR180" s="1"/>
      <c r="NBS180" s="1"/>
      <c r="NBT180" s="1"/>
      <c r="NBU180" s="1"/>
      <c r="NBV180" s="1"/>
      <c r="NBW180" s="1"/>
      <c r="NBX180" s="1"/>
      <c r="NBY180" s="1"/>
      <c r="NBZ180" s="1"/>
      <c r="NCA180" s="1"/>
      <c r="NCB180" s="1"/>
      <c r="NCC180" s="1"/>
      <c r="NCD180" s="1"/>
      <c r="NCE180" s="1"/>
      <c r="NCF180" s="1"/>
      <c r="NCG180" s="1"/>
      <c r="NCH180" s="1"/>
      <c r="NCI180" s="1"/>
      <c r="NCJ180" s="1"/>
      <c r="NCK180" s="1"/>
      <c r="NCL180" s="1"/>
      <c r="NCM180" s="1"/>
      <c r="NCN180" s="1"/>
      <c r="NCO180" s="1"/>
      <c r="NCP180" s="1"/>
      <c r="NCQ180" s="1"/>
      <c r="NCR180" s="1"/>
      <c r="NCS180" s="1"/>
      <c r="NCT180" s="1"/>
      <c r="NCU180" s="1"/>
      <c r="NCV180" s="1"/>
      <c r="NCW180" s="1"/>
      <c r="NCX180" s="1"/>
      <c r="NCY180" s="1"/>
      <c r="NCZ180" s="1"/>
      <c r="NDA180" s="1"/>
      <c r="NDB180" s="1"/>
      <c r="NDC180" s="1"/>
      <c r="NDD180" s="1"/>
      <c r="NDE180" s="1"/>
      <c r="NDF180" s="1"/>
      <c r="NDG180" s="1"/>
      <c r="NDH180" s="1"/>
      <c r="NDI180" s="1"/>
      <c r="NDJ180" s="1"/>
      <c r="NDK180" s="1"/>
      <c r="NDL180" s="1"/>
      <c r="NDM180" s="1"/>
      <c r="NDN180" s="1"/>
      <c r="NDO180" s="1"/>
      <c r="NDP180" s="1"/>
      <c r="NDQ180" s="1"/>
      <c r="NDR180" s="1"/>
      <c r="NDS180" s="1"/>
      <c r="NDT180" s="1"/>
      <c r="NDU180" s="1"/>
      <c r="NDV180" s="1"/>
      <c r="NDW180" s="1"/>
      <c r="NDX180" s="1"/>
      <c r="NDY180" s="1"/>
      <c r="NDZ180" s="1"/>
      <c r="NEA180" s="1"/>
      <c r="NEB180" s="1"/>
      <c r="NEC180" s="1"/>
      <c r="NED180" s="1"/>
      <c r="NEE180" s="1"/>
      <c r="NEF180" s="1"/>
      <c r="NEG180" s="1"/>
      <c r="NEH180" s="1"/>
      <c r="NEI180" s="1"/>
      <c r="NEJ180" s="1"/>
      <c r="NEK180" s="1"/>
      <c r="NEL180" s="1"/>
      <c r="NEM180" s="1"/>
      <c r="NEN180" s="1"/>
      <c r="NEO180" s="1"/>
      <c r="NEP180" s="1"/>
      <c r="NEQ180" s="1"/>
      <c r="NER180" s="1"/>
      <c r="NES180" s="1"/>
      <c r="NET180" s="1"/>
      <c r="NEU180" s="1"/>
      <c r="NEV180" s="1"/>
      <c r="NEW180" s="1"/>
      <c r="NEX180" s="1"/>
      <c r="NEY180" s="1"/>
      <c r="NEZ180" s="1"/>
      <c r="NFA180" s="1"/>
      <c r="NFB180" s="1"/>
      <c r="NFC180" s="1"/>
      <c r="NFD180" s="1"/>
      <c r="NFE180" s="1"/>
      <c r="NFF180" s="1"/>
      <c r="NFG180" s="1"/>
      <c r="NFH180" s="1"/>
      <c r="NFI180" s="1"/>
      <c r="NFJ180" s="1"/>
      <c r="NFK180" s="1"/>
      <c r="NFL180" s="1"/>
      <c r="NFM180" s="1"/>
      <c r="NFN180" s="1"/>
      <c r="NFO180" s="1"/>
      <c r="NFP180" s="1"/>
      <c r="NFQ180" s="1"/>
      <c r="NFR180" s="1"/>
      <c r="NFS180" s="1"/>
      <c r="NFT180" s="1"/>
      <c r="NFU180" s="1"/>
      <c r="NFV180" s="1"/>
      <c r="NFW180" s="1"/>
      <c r="NFX180" s="1"/>
      <c r="NFY180" s="1"/>
      <c r="NFZ180" s="1"/>
      <c r="NGA180" s="1"/>
      <c r="NGB180" s="1"/>
      <c r="NGC180" s="1"/>
      <c r="NGD180" s="1"/>
      <c r="NGE180" s="1"/>
      <c r="NGF180" s="1"/>
      <c r="NGG180" s="1"/>
      <c r="NGH180" s="1"/>
      <c r="NGI180" s="1"/>
      <c r="NGJ180" s="1"/>
      <c r="NGK180" s="1"/>
      <c r="NGL180" s="1"/>
      <c r="NGM180" s="1"/>
      <c r="NGN180" s="1"/>
      <c r="NGO180" s="1"/>
      <c r="NGP180" s="1"/>
      <c r="NGQ180" s="1"/>
      <c r="NGR180" s="1"/>
      <c r="NGS180" s="1"/>
      <c r="NGT180" s="1"/>
      <c r="NGU180" s="1"/>
      <c r="NGV180" s="1"/>
      <c r="NGW180" s="1"/>
      <c r="NGX180" s="1"/>
      <c r="NGY180" s="1"/>
      <c r="NGZ180" s="1"/>
      <c r="NHA180" s="1"/>
      <c r="NHB180" s="1"/>
      <c r="NHC180" s="1"/>
      <c r="NHD180" s="1"/>
      <c r="NHE180" s="1"/>
      <c r="NHF180" s="1"/>
      <c r="NHG180" s="1"/>
      <c r="NHH180" s="1"/>
      <c r="NHI180" s="1"/>
      <c r="NHJ180" s="1"/>
      <c r="NHK180" s="1"/>
      <c r="NHL180" s="1"/>
      <c r="NHM180" s="1"/>
      <c r="NHN180" s="1"/>
      <c r="NHO180" s="1"/>
      <c r="NHP180" s="1"/>
      <c r="NHQ180" s="1"/>
      <c r="NHR180" s="1"/>
      <c r="NHS180" s="1"/>
      <c r="NHT180" s="1"/>
      <c r="NHU180" s="1"/>
      <c r="NHV180" s="1"/>
      <c r="NHW180" s="1"/>
      <c r="NHX180" s="1"/>
      <c r="NHY180" s="1"/>
      <c r="NHZ180" s="1"/>
      <c r="NIA180" s="1"/>
      <c r="NIB180" s="1"/>
      <c r="NIC180" s="1"/>
      <c r="NID180" s="1"/>
      <c r="NIE180" s="1"/>
      <c r="NIF180" s="1"/>
      <c r="NIG180" s="1"/>
      <c r="NIH180" s="1"/>
      <c r="NII180" s="1"/>
      <c r="NIJ180" s="1"/>
      <c r="NIK180" s="1"/>
      <c r="NIL180" s="1"/>
      <c r="NIM180" s="1"/>
      <c r="NIN180" s="1"/>
      <c r="NIO180" s="1"/>
      <c r="NIP180" s="1"/>
      <c r="NIQ180" s="1"/>
      <c r="NIR180" s="1"/>
      <c r="NIS180" s="1"/>
      <c r="NIT180" s="1"/>
      <c r="NIU180" s="1"/>
      <c r="NIV180" s="1"/>
      <c r="NIW180" s="1"/>
      <c r="NIX180" s="1"/>
      <c r="NIY180" s="1"/>
      <c r="NIZ180" s="1"/>
      <c r="NJA180" s="1"/>
      <c r="NJB180" s="1"/>
      <c r="NJC180" s="1"/>
      <c r="NJD180" s="1"/>
      <c r="NJE180" s="1"/>
      <c r="NJF180" s="1"/>
      <c r="NJG180" s="1"/>
      <c r="NJH180" s="1"/>
      <c r="NJI180" s="1"/>
      <c r="NJJ180" s="1"/>
      <c r="NJK180" s="1"/>
      <c r="NJL180" s="1"/>
      <c r="NJM180" s="1"/>
      <c r="NJN180" s="1"/>
      <c r="NJO180" s="1"/>
      <c r="NJP180" s="1"/>
      <c r="NJQ180" s="1"/>
      <c r="NJR180" s="1"/>
      <c r="NJS180" s="1"/>
      <c r="NJT180" s="1"/>
      <c r="NJU180" s="1"/>
      <c r="NJV180" s="1"/>
      <c r="NJW180" s="1"/>
      <c r="NJX180" s="1"/>
      <c r="NJY180" s="1"/>
      <c r="NJZ180" s="1"/>
      <c r="NKA180" s="1"/>
      <c r="NKB180" s="1"/>
      <c r="NKC180" s="1"/>
      <c r="NKD180" s="1"/>
      <c r="NKE180" s="1"/>
      <c r="NKF180" s="1"/>
      <c r="NKG180" s="1"/>
      <c r="NKH180" s="1"/>
      <c r="NKI180" s="1"/>
      <c r="NKJ180" s="1"/>
      <c r="NKK180" s="1"/>
      <c r="NKL180" s="1"/>
      <c r="NKM180" s="1"/>
      <c r="NKN180" s="1"/>
      <c r="NKO180" s="1"/>
      <c r="NKP180" s="1"/>
      <c r="NKQ180" s="1"/>
      <c r="NKR180" s="1"/>
      <c r="NKS180" s="1"/>
      <c r="NKT180" s="1"/>
      <c r="NKU180" s="1"/>
      <c r="NKV180" s="1"/>
      <c r="NKW180" s="1"/>
      <c r="NKX180" s="1"/>
      <c r="NKY180" s="1"/>
      <c r="NKZ180" s="1"/>
      <c r="NLA180" s="1"/>
      <c r="NLB180" s="1"/>
      <c r="NLC180" s="1"/>
      <c r="NLD180" s="1"/>
      <c r="NLE180" s="1"/>
      <c r="NLF180" s="1"/>
      <c r="NLG180" s="1"/>
      <c r="NLH180" s="1"/>
      <c r="NLI180" s="1"/>
      <c r="NLJ180" s="1"/>
      <c r="NLK180" s="1"/>
      <c r="NLL180" s="1"/>
      <c r="NLM180" s="1"/>
      <c r="NLN180" s="1"/>
      <c r="NLO180" s="1"/>
      <c r="NLP180" s="1"/>
      <c r="NLQ180" s="1"/>
      <c r="NLR180" s="1"/>
      <c r="NLS180" s="1"/>
      <c r="NLT180" s="1"/>
      <c r="NLU180" s="1"/>
      <c r="NLV180" s="1"/>
      <c r="NLW180" s="1"/>
      <c r="NLX180" s="1"/>
      <c r="NLY180" s="1"/>
      <c r="NLZ180" s="1"/>
      <c r="NMA180" s="1"/>
      <c r="NMB180" s="1"/>
      <c r="NMC180" s="1"/>
      <c r="NMD180" s="1"/>
      <c r="NME180" s="1"/>
      <c r="NMF180" s="1"/>
      <c r="NMG180" s="1"/>
      <c r="NMH180" s="1"/>
      <c r="NMI180" s="1"/>
      <c r="NMJ180" s="1"/>
      <c r="NMK180" s="1"/>
      <c r="NML180" s="1"/>
      <c r="NMM180" s="1"/>
      <c r="NMN180" s="1"/>
      <c r="NMO180" s="1"/>
      <c r="NMP180" s="1"/>
      <c r="NMQ180" s="1"/>
      <c r="NMR180" s="1"/>
      <c r="NMS180" s="1"/>
      <c r="NMT180" s="1"/>
      <c r="NMU180" s="1"/>
      <c r="NMV180" s="1"/>
      <c r="NMW180" s="1"/>
      <c r="NMX180" s="1"/>
      <c r="NMY180" s="1"/>
      <c r="NMZ180" s="1"/>
      <c r="NNA180" s="1"/>
      <c r="NNB180" s="1"/>
      <c r="NNC180" s="1"/>
      <c r="NND180" s="1"/>
      <c r="NNE180" s="1"/>
      <c r="NNF180" s="1"/>
      <c r="NNG180" s="1"/>
      <c r="NNH180" s="1"/>
      <c r="NNI180" s="1"/>
      <c r="NNJ180" s="1"/>
      <c r="NNK180" s="1"/>
      <c r="NNL180" s="1"/>
      <c r="NNM180" s="1"/>
      <c r="NNN180" s="1"/>
      <c r="NNO180" s="1"/>
      <c r="NNP180" s="1"/>
      <c r="NNQ180" s="1"/>
      <c r="NNR180" s="1"/>
      <c r="NNS180" s="1"/>
      <c r="NNT180" s="1"/>
      <c r="NNU180" s="1"/>
      <c r="NNV180" s="1"/>
      <c r="NNW180" s="1"/>
      <c r="NNX180" s="1"/>
      <c r="NNY180" s="1"/>
      <c r="NNZ180" s="1"/>
      <c r="NOA180" s="1"/>
      <c r="NOB180" s="1"/>
      <c r="NOC180" s="1"/>
      <c r="NOD180" s="1"/>
      <c r="NOE180" s="1"/>
      <c r="NOF180" s="1"/>
      <c r="NOG180" s="1"/>
      <c r="NOH180" s="1"/>
      <c r="NOI180" s="1"/>
      <c r="NOJ180" s="1"/>
      <c r="NOK180" s="1"/>
      <c r="NOL180" s="1"/>
      <c r="NOM180" s="1"/>
      <c r="NON180" s="1"/>
      <c r="NOO180" s="1"/>
      <c r="NOP180" s="1"/>
      <c r="NOQ180" s="1"/>
      <c r="NOR180" s="1"/>
      <c r="NOS180" s="1"/>
      <c r="NOT180" s="1"/>
      <c r="NOU180" s="1"/>
      <c r="NOV180" s="1"/>
      <c r="NOW180" s="1"/>
      <c r="NOX180" s="1"/>
      <c r="NOY180" s="1"/>
      <c r="NOZ180" s="1"/>
      <c r="NPA180" s="1"/>
      <c r="NPB180" s="1"/>
      <c r="NPC180" s="1"/>
      <c r="NPD180" s="1"/>
      <c r="NPE180" s="1"/>
      <c r="NPF180" s="1"/>
      <c r="NPG180" s="1"/>
      <c r="NPH180" s="1"/>
      <c r="NPI180" s="1"/>
      <c r="NPJ180" s="1"/>
      <c r="NPK180" s="1"/>
      <c r="NPL180" s="1"/>
      <c r="NPM180" s="1"/>
      <c r="NPN180" s="1"/>
      <c r="NPO180" s="1"/>
      <c r="NPP180" s="1"/>
      <c r="NPQ180" s="1"/>
      <c r="NPR180" s="1"/>
      <c r="NPS180" s="1"/>
      <c r="NPT180" s="1"/>
      <c r="NPU180" s="1"/>
      <c r="NPV180" s="1"/>
      <c r="NPW180" s="1"/>
      <c r="NPX180" s="1"/>
      <c r="NPY180" s="1"/>
      <c r="NPZ180" s="1"/>
      <c r="NQA180" s="1"/>
      <c r="NQB180" s="1"/>
      <c r="NQC180" s="1"/>
      <c r="NQD180" s="1"/>
      <c r="NQE180" s="1"/>
      <c r="NQF180" s="1"/>
      <c r="NQG180" s="1"/>
      <c r="NQH180" s="1"/>
      <c r="NQI180" s="1"/>
      <c r="NQJ180" s="1"/>
      <c r="NQK180" s="1"/>
      <c r="NQL180" s="1"/>
      <c r="NQM180" s="1"/>
      <c r="NQN180" s="1"/>
      <c r="NQO180" s="1"/>
      <c r="NQP180" s="1"/>
      <c r="NQQ180" s="1"/>
      <c r="NQR180" s="1"/>
      <c r="NQS180" s="1"/>
      <c r="NQT180" s="1"/>
      <c r="NQU180" s="1"/>
      <c r="NQV180" s="1"/>
      <c r="NQW180" s="1"/>
      <c r="NQX180" s="1"/>
      <c r="NQY180" s="1"/>
      <c r="NQZ180" s="1"/>
      <c r="NRA180" s="1"/>
      <c r="NRB180" s="1"/>
      <c r="NRC180" s="1"/>
      <c r="NRD180" s="1"/>
      <c r="NRE180" s="1"/>
      <c r="NRF180" s="1"/>
      <c r="NRG180" s="1"/>
      <c r="NRH180" s="1"/>
      <c r="NRI180" s="1"/>
      <c r="NRJ180" s="1"/>
      <c r="NRK180" s="1"/>
      <c r="NRL180" s="1"/>
      <c r="NRM180" s="1"/>
      <c r="NRN180" s="1"/>
      <c r="NRO180" s="1"/>
      <c r="NRP180" s="1"/>
      <c r="NRQ180" s="1"/>
      <c r="NRR180" s="1"/>
      <c r="NRS180" s="1"/>
      <c r="NRT180" s="1"/>
      <c r="NRU180" s="1"/>
      <c r="NRV180" s="1"/>
      <c r="NRW180" s="1"/>
      <c r="NRX180" s="1"/>
      <c r="NRY180" s="1"/>
      <c r="NRZ180" s="1"/>
      <c r="NSA180" s="1"/>
      <c r="NSB180" s="1"/>
      <c r="NSC180" s="1"/>
      <c r="NSD180" s="1"/>
      <c r="NSE180" s="1"/>
      <c r="NSF180" s="1"/>
      <c r="NSG180" s="1"/>
      <c r="NSH180" s="1"/>
      <c r="NSI180" s="1"/>
      <c r="NSJ180" s="1"/>
      <c r="NSK180" s="1"/>
      <c r="NSL180" s="1"/>
      <c r="NSM180" s="1"/>
      <c r="NSN180" s="1"/>
      <c r="NSO180" s="1"/>
      <c r="NSP180" s="1"/>
      <c r="NSQ180" s="1"/>
      <c r="NSR180" s="1"/>
      <c r="NSS180" s="1"/>
      <c r="NST180" s="1"/>
      <c r="NSU180" s="1"/>
      <c r="NSV180" s="1"/>
      <c r="NSW180" s="1"/>
      <c r="NSX180" s="1"/>
      <c r="NSY180" s="1"/>
      <c r="NSZ180" s="1"/>
      <c r="NTA180" s="1"/>
      <c r="NTB180" s="1"/>
      <c r="NTC180" s="1"/>
      <c r="NTD180" s="1"/>
      <c r="NTE180" s="1"/>
      <c r="NTF180" s="1"/>
      <c r="NTG180" s="1"/>
      <c r="NTH180" s="1"/>
      <c r="NTI180" s="1"/>
      <c r="NTJ180" s="1"/>
      <c r="NTK180" s="1"/>
      <c r="NTL180" s="1"/>
      <c r="NTM180" s="1"/>
      <c r="NTN180" s="1"/>
      <c r="NTO180" s="1"/>
      <c r="NTP180" s="1"/>
      <c r="NTQ180" s="1"/>
      <c r="NTR180" s="1"/>
      <c r="NTS180" s="1"/>
      <c r="NTT180" s="1"/>
      <c r="NTU180" s="1"/>
      <c r="NTV180" s="1"/>
      <c r="NTW180" s="1"/>
      <c r="NTX180" s="1"/>
      <c r="NTY180" s="1"/>
      <c r="NTZ180" s="1"/>
      <c r="NUA180" s="1"/>
      <c r="NUB180" s="1"/>
      <c r="NUC180" s="1"/>
      <c r="NUD180" s="1"/>
      <c r="NUE180" s="1"/>
      <c r="NUF180" s="1"/>
      <c r="NUG180" s="1"/>
      <c r="NUH180" s="1"/>
      <c r="NUI180" s="1"/>
      <c r="NUJ180" s="1"/>
      <c r="NUK180" s="1"/>
      <c r="NUL180" s="1"/>
      <c r="NUM180" s="1"/>
      <c r="NUN180" s="1"/>
      <c r="NUO180" s="1"/>
      <c r="NUP180" s="1"/>
      <c r="NUQ180" s="1"/>
      <c r="NUR180" s="1"/>
      <c r="NUS180" s="1"/>
      <c r="NUT180" s="1"/>
      <c r="NUU180" s="1"/>
      <c r="NUV180" s="1"/>
      <c r="NUW180" s="1"/>
      <c r="NUX180" s="1"/>
      <c r="NUY180" s="1"/>
      <c r="NUZ180" s="1"/>
      <c r="NVA180" s="1"/>
      <c r="NVB180" s="1"/>
      <c r="NVC180" s="1"/>
      <c r="NVD180" s="1"/>
      <c r="NVE180" s="1"/>
      <c r="NVF180" s="1"/>
      <c r="NVG180" s="1"/>
      <c r="NVH180" s="1"/>
      <c r="NVI180" s="1"/>
      <c r="NVJ180" s="1"/>
      <c r="NVK180" s="1"/>
      <c r="NVL180" s="1"/>
      <c r="NVM180" s="1"/>
      <c r="NVN180" s="1"/>
      <c r="NVO180" s="1"/>
      <c r="NVP180" s="1"/>
      <c r="NVQ180" s="1"/>
      <c r="NVR180" s="1"/>
      <c r="NVS180" s="1"/>
      <c r="NVT180" s="1"/>
      <c r="NVU180" s="1"/>
      <c r="NVV180" s="1"/>
      <c r="NVW180" s="1"/>
      <c r="NVX180" s="1"/>
      <c r="NVY180" s="1"/>
      <c r="NVZ180" s="1"/>
      <c r="NWA180" s="1"/>
      <c r="NWB180" s="1"/>
      <c r="NWC180" s="1"/>
      <c r="NWD180" s="1"/>
      <c r="NWE180" s="1"/>
      <c r="NWF180" s="1"/>
      <c r="NWG180" s="1"/>
      <c r="NWH180" s="1"/>
      <c r="NWI180" s="1"/>
      <c r="NWJ180" s="1"/>
      <c r="NWK180" s="1"/>
      <c r="NWL180" s="1"/>
      <c r="NWM180" s="1"/>
      <c r="NWN180" s="1"/>
      <c r="NWO180" s="1"/>
      <c r="NWP180" s="1"/>
      <c r="NWQ180" s="1"/>
      <c r="NWR180" s="1"/>
      <c r="NWS180" s="1"/>
      <c r="NWT180" s="1"/>
      <c r="NWU180" s="1"/>
      <c r="NWV180" s="1"/>
      <c r="NWW180" s="1"/>
      <c r="NWX180" s="1"/>
      <c r="NWY180" s="1"/>
      <c r="NWZ180" s="1"/>
      <c r="NXA180" s="1"/>
      <c r="NXB180" s="1"/>
      <c r="NXC180" s="1"/>
      <c r="NXD180" s="1"/>
      <c r="NXE180" s="1"/>
      <c r="NXF180" s="1"/>
      <c r="NXG180" s="1"/>
      <c r="NXH180" s="1"/>
      <c r="NXI180" s="1"/>
      <c r="NXJ180" s="1"/>
      <c r="NXK180" s="1"/>
      <c r="NXL180" s="1"/>
      <c r="NXM180" s="1"/>
      <c r="NXN180" s="1"/>
      <c r="NXO180" s="1"/>
      <c r="NXP180" s="1"/>
      <c r="NXQ180" s="1"/>
      <c r="NXR180" s="1"/>
      <c r="NXS180" s="1"/>
      <c r="NXT180" s="1"/>
      <c r="NXU180" s="1"/>
      <c r="NXV180" s="1"/>
      <c r="NXW180" s="1"/>
      <c r="NXX180" s="1"/>
      <c r="NXY180" s="1"/>
      <c r="NXZ180" s="1"/>
      <c r="NYA180" s="1"/>
      <c r="NYB180" s="1"/>
      <c r="NYC180" s="1"/>
      <c r="NYD180" s="1"/>
      <c r="NYE180" s="1"/>
      <c r="NYF180" s="1"/>
      <c r="NYG180" s="1"/>
      <c r="NYH180" s="1"/>
      <c r="NYI180" s="1"/>
      <c r="NYJ180" s="1"/>
      <c r="NYK180" s="1"/>
      <c r="NYL180" s="1"/>
      <c r="NYM180" s="1"/>
      <c r="NYN180" s="1"/>
      <c r="NYO180" s="1"/>
      <c r="NYP180" s="1"/>
      <c r="NYQ180" s="1"/>
      <c r="NYR180" s="1"/>
      <c r="NYS180" s="1"/>
      <c r="NYT180" s="1"/>
      <c r="NYU180" s="1"/>
      <c r="NYV180" s="1"/>
      <c r="NYW180" s="1"/>
      <c r="NYX180" s="1"/>
      <c r="NYY180" s="1"/>
      <c r="NYZ180" s="1"/>
      <c r="NZA180" s="1"/>
      <c r="NZB180" s="1"/>
      <c r="NZC180" s="1"/>
      <c r="NZD180" s="1"/>
      <c r="NZE180" s="1"/>
      <c r="NZF180" s="1"/>
      <c r="NZG180" s="1"/>
      <c r="NZH180" s="1"/>
      <c r="NZI180" s="1"/>
      <c r="NZJ180" s="1"/>
      <c r="NZK180" s="1"/>
      <c r="NZL180" s="1"/>
      <c r="NZM180" s="1"/>
      <c r="NZN180" s="1"/>
      <c r="NZO180" s="1"/>
      <c r="NZP180" s="1"/>
      <c r="NZQ180" s="1"/>
      <c r="NZR180" s="1"/>
      <c r="NZS180" s="1"/>
      <c r="NZT180" s="1"/>
      <c r="NZU180" s="1"/>
      <c r="NZV180" s="1"/>
      <c r="NZW180" s="1"/>
      <c r="NZX180" s="1"/>
      <c r="NZY180" s="1"/>
      <c r="NZZ180" s="1"/>
      <c r="OAA180" s="1"/>
      <c r="OAB180" s="1"/>
      <c r="OAC180" s="1"/>
      <c r="OAD180" s="1"/>
      <c r="OAE180" s="1"/>
      <c r="OAF180" s="1"/>
      <c r="OAG180" s="1"/>
      <c r="OAH180" s="1"/>
      <c r="OAI180" s="1"/>
      <c r="OAJ180" s="1"/>
      <c r="OAK180" s="1"/>
      <c r="OAL180" s="1"/>
      <c r="OAM180" s="1"/>
      <c r="OAN180" s="1"/>
      <c r="OAO180" s="1"/>
      <c r="OAP180" s="1"/>
      <c r="OAQ180" s="1"/>
      <c r="OAR180" s="1"/>
      <c r="OAS180" s="1"/>
      <c r="OAT180" s="1"/>
      <c r="OAU180" s="1"/>
      <c r="OAV180" s="1"/>
      <c r="OAW180" s="1"/>
      <c r="OAX180" s="1"/>
      <c r="OAY180" s="1"/>
      <c r="OAZ180" s="1"/>
      <c r="OBA180" s="1"/>
      <c r="OBB180" s="1"/>
      <c r="OBC180" s="1"/>
      <c r="OBD180" s="1"/>
      <c r="OBE180" s="1"/>
      <c r="OBF180" s="1"/>
      <c r="OBG180" s="1"/>
      <c r="OBH180" s="1"/>
      <c r="OBI180" s="1"/>
      <c r="OBJ180" s="1"/>
      <c r="OBK180" s="1"/>
      <c r="OBL180" s="1"/>
      <c r="OBM180" s="1"/>
      <c r="OBN180" s="1"/>
      <c r="OBO180" s="1"/>
      <c r="OBP180" s="1"/>
      <c r="OBQ180" s="1"/>
      <c r="OBR180" s="1"/>
      <c r="OBS180" s="1"/>
      <c r="OBT180" s="1"/>
      <c r="OBU180" s="1"/>
      <c r="OBV180" s="1"/>
      <c r="OBW180" s="1"/>
      <c r="OBX180" s="1"/>
      <c r="OBY180" s="1"/>
      <c r="OBZ180" s="1"/>
      <c r="OCA180" s="1"/>
      <c r="OCB180" s="1"/>
      <c r="OCC180" s="1"/>
      <c r="OCD180" s="1"/>
      <c r="OCE180" s="1"/>
      <c r="OCF180" s="1"/>
      <c r="OCG180" s="1"/>
      <c r="OCH180" s="1"/>
      <c r="OCI180" s="1"/>
      <c r="OCJ180" s="1"/>
      <c r="OCK180" s="1"/>
      <c r="OCL180" s="1"/>
      <c r="OCM180" s="1"/>
      <c r="OCN180" s="1"/>
      <c r="OCO180" s="1"/>
      <c r="OCP180" s="1"/>
      <c r="OCQ180" s="1"/>
      <c r="OCR180" s="1"/>
      <c r="OCS180" s="1"/>
      <c r="OCT180" s="1"/>
      <c r="OCU180" s="1"/>
      <c r="OCV180" s="1"/>
      <c r="OCW180" s="1"/>
      <c r="OCX180" s="1"/>
      <c r="OCY180" s="1"/>
      <c r="OCZ180" s="1"/>
      <c r="ODA180" s="1"/>
      <c r="ODB180" s="1"/>
      <c r="ODC180" s="1"/>
      <c r="ODD180" s="1"/>
      <c r="ODE180" s="1"/>
      <c r="ODF180" s="1"/>
      <c r="ODG180" s="1"/>
      <c r="ODH180" s="1"/>
      <c r="ODI180" s="1"/>
      <c r="ODJ180" s="1"/>
      <c r="ODK180" s="1"/>
      <c r="ODL180" s="1"/>
      <c r="ODM180" s="1"/>
      <c r="ODN180" s="1"/>
      <c r="ODO180" s="1"/>
      <c r="ODP180" s="1"/>
      <c r="ODQ180" s="1"/>
      <c r="ODR180" s="1"/>
      <c r="ODS180" s="1"/>
      <c r="ODT180" s="1"/>
      <c r="ODU180" s="1"/>
      <c r="ODV180" s="1"/>
      <c r="ODW180" s="1"/>
      <c r="ODX180" s="1"/>
      <c r="ODY180" s="1"/>
      <c r="ODZ180" s="1"/>
      <c r="OEA180" s="1"/>
      <c r="OEB180" s="1"/>
      <c r="OEC180" s="1"/>
      <c r="OED180" s="1"/>
      <c r="OEE180" s="1"/>
      <c r="OEF180" s="1"/>
      <c r="OEG180" s="1"/>
      <c r="OEH180" s="1"/>
      <c r="OEI180" s="1"/>
      <c r="OEJ180" s="1"/>
      <c r="OEK180" s="1"/>
      <c r="OEL180" s="1"/>
      <c r="OEM180" s="1"/>
      <c r="OEN180" s="1"/>
      <c r="OEO180" s="1"/>
      <c r="OEP180" s="1"/>
      <c r="OEQ180" s="1"/>
      <c r="OER180" s="1"/>
      <c r="OES180" s="1"/>
      <c r="OET180" s="1"/>
      <c r="OEU180" s="1"/>
      <c r="OEV180" s="1"/>
      <c r="OEW180" s="1"/>
      <c r="OEX180" s="1"/>
      <c r="OEY180" s="1"/>
      <c r="OEZ180" s="1"/>
      <c r="OFA180" s="1"/>
      <c r="OFB180" s="1"/>
      <c r="OFC180" s="1"/>
      <c r="OFD180" s="1"/>
      <c r="OFE180" s="1"/>
      <c r="OFF180" s="1"/>
      <c r="OFG180" s="1"/>
      <c r="OFH180" s="1"/>
      <c r="OFI180" s="1"/>
      <c r="OFJ180" s="1"/>
      <c r="OFK180" s="1"/>
      <c r="OFL180" s="1"/>
      <c r="OFM180" s="1"/>
      <c r="OFN180" s="1"/>
      <c r="OFO180" s="1"/>
      <c r="OFP180" s="1"/>
      <c r="OFQ180" s="1"/>
      <c r="OFR180" s="1"/>
      <c r="OFS180" s="1"/>
      <c r="OFT180" s="1"/>
      <c r="OFU180" s="1"/>
      <c r="OFV180" s="1"/>
      <c r="OFW180" s="1"/>
      <c r="OFX180" s="1"/>
      <c r="OFY180" s="1"/>
      <c r="OFZ180" s="1"/>
      <c r="OGA180" s="1"/>
      <c r="OGB180" s="1"/>
      <c r="OGC180" s="1"/>
      <c r="OGD180" s="1"/>
      <c r="OGE180" s="1"/>
      <c r="OGF180" s="1"/>
      <c r="OGG180" s="1"/>
      <c r="OGH180" s="1"/>
      <c r="OGI180" s="1"/>
      <c r="OGJ180" s="1"/>
      <c r="OGK180" s="1"/>
      <c r="OGL180" s="1"/>
      <c r="OGM180" s="1"/>
      <c r="OGN180" s="1"/>
      <c r="OGO180" s="1"/>
      <c r="OGP180" s="1"/>
      <c r="OGQ180" s="1"/>
      <c r="OGR180" s="1"/>
      <c r="OGS180" s="1"/>
      <c r="OGT180" s="1"/>
      <c r="OGU180" s="1"/>
      <c r="OGV180" s="1"/>
      <c r="OGW180" s="1"/>
      <c r="OGX180" s="1"/>
      <c r="OGY180" s="1"/>
      <c r="OGZ180" s="1"/>
      <c r="OHA180" s="1"/>
      <c r="OHB180" s="1"/>
      <c r="OHC180" s="1"/>
      <c r="OHD180" s="1"/>
      <c r="OHE180" s="1"/>
      <c r="OHF180" s="1"/>
      <c r="OHG180" s="1"/>
      <c r="OHH180" s="1"/>
      <c r="OHI180" s="1"/>
      <c r="OHJ180" s="1"/>
      <c r="OHK180" s="1"/>
      <c r="OHL180" s="1"/>
      <c r="OHM180" s="1"/>
      <c r="OHN180" s="1"/>
      <c r="OHO180" s="1"/>
      <c r="OHP180" s="1"/>
      <c r="OHQ180" s="1"/>
      <c r="OHR180" s="1"/>
      <c r="OHS180" s="1"/>
      <c r="OHT180" s="1"/>
      <c r="OHU180" s="1"/>
      <c r="OHV180" s="1"/>
      <c r="OHW180" s="1"/>
      <c r="OHX180" s="1"/>
      <c r="OHY180" s="1"/>
      <c r="OHZ180" s="1"/>
      <c r="OIA180" s="1"/>
      <c r="OIB180" s="1"/>
      <c r="OIC180" s="1"/>
      <c r="OID180" s="1"/>
      <c r="OIE180" s="1"/>
      <c r="OIF180" s="1"/>
      <c r="OIG180" s="1"/>
      <c r="OIH180" s="1"/>
      <c r="OII180" s="1"/>
      <c r="OIJ180" s="1"/>
      <c r="OIK180" s="1"/>
      <c r="OIL180" s="1"/>
      <c r="OIM180" s="1"/>
      <c r="OIN180" s="1"/>
      <c r="OIO180" s="1"/>
      <c r="OIP180" s="1"/>
      <c r="OIQ180" s="1"/>
      <c r="OIR180" s="1"/>
      <c r="OIS180" s="1"/>
      <c r="OIT180" s="1"/>
      <c r="OIU180" s="1"/>
      <c r="OIV180" s="1"/>
      <c r="OIW180" s="1"/>
      <c r="OIX180" s="1"/>
      <c r="OIY180" s="1"/>
      <c r="OIZ180" s="1"/>
      <c r="OJA180" s="1"/>
      <c r="OJB180" s="1"/>
      <c r="OJC180" s="1"/>
      <c r="OJD180" s="1"/>
      <c r="OJE180" s="1"/>
      <c r="OJF180" s="1"/>
      <c r="OJG180" s="1"/>
      <c r="OJH180" s="1"/>
      <c r="OJI180" s="1"/>
      <c r="OJJ180" s="1"/>
      <c r="OJK180" s="1"/>
      <c r="OJL180" s="1"/>
      <c r="OJM180" s="1"/>
      <c r="OJN180" s="1"/>
      <c r="OJO180" s="1"/>
      <c r="OJP180" s="1"/>
      <c r="OJQ180" s="1"/>
      <c r="OJR180" s="1"/>
      <c r="OJS180" s="1"/>
      <c r="OJT180" s="1"/>
      <c r="OJU180" s="1"/>
      <c r="OJV180" s="1"/>
      <c r="OJW180" s="1"/>
      <c r="OJX180" s="1"/>
      <c r="OJY180" s="1"/>
      <c r="OJZ180" s="1"/>
      <c r="OKA180" s="1"/>
      <c r="OKB180" s="1"/>
      <c r="OKC180" s="1"/>
      <c r="OKD180" s="1"/>
      <c r="OKE180" s="1"/>
      <c r="OKF180" s="1"/>
      <c r="OKG180" s="1"/>
      <c r="OKH180" s="1"/>
      <c r="OKI180" s="1"/>
      <c r="OKJ180" s="1"/>
      <c r="OKK180" s="1"/>
      <c r="OKL180" s="1"/>
      <c r="OKM180" s="1"/>
      <c r="OKN180" s="1"/>
      <c r="OKO180" s="1"/>
      <c r="OKP180" s="1"/>
      <c r="OKQ180" s="1"/>
      <c r="OKR180" s="1"/>
      <c r="OKS180" s="1"/>
      <c r="OKT180" s="1"/>
      <c r="OKU180" s="1"/>
      <c r="OKV180" s="1"/>
      <c r="OKW180" s="1"/>
      <c r="OKX180" s="1"/>
      <c r="OKY180" s="1"/>
      <c r="OKZ180" s="1"/>
      <c r="OLA180" s="1"/>
      <c r="OLB180" s="1"/>
      <c r="OLC180" s="1"/>
      <c r="OLD180" s="1"/>
      <c r="OLE180" s="1"/>
      <c r="OLF180" s="1"/>
      <c r="OLG180" s="1"/>
      <c r="OLH180" s="1"/>
      <c r="OLI180" s="1"/>
      <c r="OLJ180" s="1"/>
      <c r="OLK180" s="1"/>
      <c r="OLL180" s="1"/>
      <c r="OLM180" s="1"/>
      <c r="OLN180" s="1"/>
      <c r="OLO180" s="1"/>
      <c r="OLP180" s="1"/>
      <c r="OLQ180" s="1"/>
      <c r="OLR180" s="1"/>
      <c r="OLS180" s="1"/>
      <c r="OLT180" s="1"/>
      <c r="OLU180" s="1"/>
      <c r="OLV180" s="1"/>
      <c r="OLW180" s="1"/>
      <c r="OLX180" s="1"/>
      <c r="OLY180" s="1"/>
      <c r="OLZ180" s="1"/>
      <c r="OMA180" s="1"/>
      <c r="OMB180" s="1"/>
      <c r="OMC180" s="1"/>
      <c r="OMD180" s="1"/>
      <c r="OME180" s="1"/>
      <c r="OMF180" s="1"/>
      <c r="OMG180" s="1"/>
      <c r="OMH180" s="1"/>
      <c r="OMI180" s="1"/>
      <c r="OMJ180" s="1"/>
      <c r="OMK180" s="1"/>
      <c r="OML180" s="1"/>
      <c r="OMM180" s="1"/>
      <c r="OMN180" s="1"/>
      <c r="OMO180" s="1"/>
      <c r="OMP180" s="1"/>
      <c r="OMQ180" s="1"/>
      <c r="OMR180" s="1"/>
      <c r="OMS180" s="1"/>
      <c r="OMT180" s="1"/>
      <c r="OMU180" s="1"/>
      <c r="OMV180" s="1"/>
      <c r="OMW180" s="1"/>
      <c r="OMX180" s="1"/>
      <c r="OMY180" s="1"/>
      <c r="OMZ180" s="1"/>
      <c r="ONA180" s="1"/>
      <c r="ONB180" s="1"/>
      <c r="ONC180" s="1"/>
      <c r="OND180" s="1"/>
      <c r="ONE180" s="1"/>
      <c r="ONF180" s="1"/>
      <c r="ONG180" s="1"/>
      <c r="ONH180" s="1"/>
      <c r="ONI180" s="1"/>
      <c r="ONJ180" s="1"/>
      <c r="ONK180" s="1"/>
      <c r="ONL180" s="1"/>
      <c r="ONM180" s="1"/>
      <c r="ONN180" s="1"/>
      <c r="ONO180" s="1"/>
      <c r="ONP180" s="1"/>
      <c r="ONQ180" s="1"/>
      <c r="ONR180" s="1"/>
      <c r="ONS180" s="1"/>
      <c r="ONT180" s="1"/>
      <c r="ONU180" s="1"/>
      <c r="ONV180" s="1"/>
      <c r="ONW180" s="1"/>
      <c r="ONX180" s="1"/>
      <c r="ONY180" s="1"/>
      <c r="ONZ180" s="1"/>
      <c r="OOA180" s="1"/>
      <c r="OOB180" s="1"/>
      <c r="OOC180" s="1"/>
      <c r="OOD180" s="1"/>
      <c r="OOE180" s="1"/>
      <c r="OOF180" s="1"/>
      <c r="OOG180" s="1"/>
      <c r="OOH180" s="1"/>
      <c r="OOI180" s="1"/>
      <c r="OOJ180" s="1"/>
      <c r="OOK180" s="1"/>
      <c r="OOL180" s="1"/>
      <c r="OOM180" s="1"/>
      <c r="OON180" s="1"/>
      <c r="OOO180" s="1"/>
      <c r="OOP180" s="1"/>
      <c r="OOQ180" s="1"/>
      <c r="OOR180" s="1"/>
      <c r="OOS180" s="1"/>
      <c r="OOT180" s="1"/>
      <c r="OOU180" s="1"/>
      <c r="OOV180" s="1"/>
      <c r="OOW180" s="1"/>
      <c r="OOX180" s="1"/>
      <c r="OOY180" s="1"/>
      <c r="OOZ180" s="1"/>
      <c r="OPA180" s="1"/>
      <c r="OPB180" s="1"/>
      <c r="OPC180" s="1"/>
      <c r="OPD180" s="1"/>
      <c r="OPE180" s="1"/>
      <c r="OPF180" s="1"/>
      <c r="OPG180" s="1"/>
      <c r="OPH180" s="1"/>
      <c r="OPI180" s="1"/>
      <c r="OPJ180" s="1"/>
      <c r="OPK180" s="1"/>
      <c r="OPL180" s="1"/>
      <c r="OPM180" s="1"/>
      <c r="OPN180" s="1"/>
      <c r="OPO180" s="1"/>
      <c r="OPP180" s="1"/>
      <c r="OPQ180" s="1"/>
      <c r="OPR180" s="1"/>
      <c r="OPS180" s="1"/>
      <c r="OPT180" s="1"/>
      <c r="OPU180" s="1"/>
      <c r="OPV180" s="1"/>
      <c r="OPW180" s="1"/>
      <c r="OPX180" s="1"/>
      <c r="OPY180" s="1"/>
      <c r="OPZ180" s="1"/>
      <c r="OQA180" s="1"/>
      <c r="OQB180" s="1"/>
      <c r="OQC180" s="1"/>
      <c r="OQD180" s="1"/>
      <c r="OQE180" s="1"/>
      <c r="OQF180" s="1"/>
      <c r="OQG180" s="1"/>
      <c r="OQH180" s="1"/>
      <c r="OQI180" s="1"/>
      <c r="OQJ180" s="1"/>
      <c r="OQK180" s="1"/>
      <c r="OQL180" s="1"/>
      <c r="OQM180" s="1"/>
      <c r="OQN180" s="1"/>
      <c r="OQO180" s="1"/>
      <c r="OQP180" s="1"/>
      <c r="OQQ180" s="1"/>
      <c r="OQR180" s="1"/>
      <c r="OQS180" s="1"/>
      <c r="OQT180" s="1"/>
      <c r="OQU180" s="1"/>
      <c r="OQV180" s="1"/>
      <c r="OQW180" s="1"/>
      <c r="OQX180" s="1"/>
      <c r="OQY180" s="1"/>
      <c r="OQZ180" s="1"/>
      <c r="ORA180" s="1"/>
      <c r="ORB180" s="1"/>
      <c r="ORC180" s="1"/>
      <c r="ORD180" s="1"/>
      <c r="ORE180" s="1"/>
      <c r="ORF180" s="1"/>
      <c r="ORG180" s="1"/>
      <c r="ORH180" s="1"/>
      <c r="ORI180" s="1"/>
      <c r="ORJ180" s="1"/>
      <c r="ORK180" s="1"/>
      <c r="ORL180" s="1"/>
      <c r="ORM180" s="1"/>
      <c r="ORN180" s="1"/>
      <c r="ORO180" s="1"/>
      <c r="ORP180" s="1"/>
      <c r="ORQ180" s="1"/>
      <c r="ORR180" s="1"/>
      <c r="ORS180" s="1"/>
      <c r="ORT180" s="1"/>
      <c r="ORU180" s="1"/>
      <c r="ORV180" s="1"/>
      <c r="ORW180" s="1"/>
      <c r="ORX180" s="1"/>
      <c r="ORY180" s="1"/>
      <c r="ORZ180" s="1"/>
      <c r="OSA180" s="1"/>
      <c r="OSB180" s="1"/>
      <c r="OSC180" s="1"/>
      <c r="OSD180" s="1"/>
      <c r="OSE180" s="1"/>
      <c r="OSF180" s="1"/>
      <c r="OSG180" s="1"/>
      <c r="OSH180" s="1"/>
      <c r="OSI180" s="1"/>
      <c r="OSJ180" s="1"/>
      <c r="OSK180" s="1"/>
      <c r="OSL180" s="1"/>
      <c r="OSM180" s="1"/>
      <c r="OSN180" s="1"/>
      <c r="OSO180" s="1"/>
      <c r="OSP180" s="1"/>
      <c r="OSQ180" s="1"/>
      <c r="OSR180" s="1"/>
      <c r="OSS180" s="1"/>
      <c r="OST180" s="1"/>
      <c r="OSU180" s="1"/>
      <c r="OSV180" s="1"/>
      <c r="OSW180" s="1"/>
      <c r="OSX180" s="1"/>
      <c r="OSY180" s="1"/>
      <c r="OSZ180" s="1"/>
      <c r="OTA180" s="1"/>
      <c r="OTB180" s="1"/>
      <c r="OTC180" s="1"/>
      <c r="OTD180" s="1"/>
      <c r="OTE180" s="1"/>
      <c r="OTF180" s="1"/>
      <c r="OTG180" s="1"/>
      <c r="OTH180" s="1"/>
      <c r="OTI180" s="1"/>
      <c r="OTJ180" s="1"/>
      <c r="OTK180" s="1"/>
      <c r="OTL180" s="1"/>
      <c r="OTM180" s="1"/>
      <c r="OTN180" s="1"/>
      <c r="OTO180" s="1"/>
      <c r="OTP180" s="1"/>
      <c r="OTQ180" s="1"/>
      <c r="OTR180" s="1"/>
      <c r="OTS180" s="1"/>
      <c r="OTT180" s="1"/>
      <c r="OTU180" s="1"/>
      <c r="OTV180" s="1"/>
      <c r="OTW180" s="1"/>
      <c r="OTX180" s="1"/>
      <c r="OTY180" s="1"/>
      <c r="OTZ180" s="1"/>
      <c r="OUA180" s="1"/>
      <c r="OUB180" s="1"/>
      <c r="OUC180" s="1"/>
      <c r="OUD180" s="1"/>
      <c r="OUE180" s="1"/>
      <c r="OUF180" s="1"/>
      <c r="OUG180" s="1"/>
      <c r="OUH180" s="1"/>
      <c r="OUI180" s="1"/>
      <c r="OUJ180" s="1"/>
      <c r="OUK180" s="1"/>
      <c r="OUL180" s="1"/>
      <c r="OUM180" s="1"/>
      <c r="OUN180" s="1"/>
      <c r="OUO180" s="1"/>
      <c r="OUP180" s="1"/>
      <c r="OUQ180" s="1"/>
      <c r="OUR180" s="1"/>
      <c r="OUS180" s="1"/>
      <c r="OUT180" s="1"/>
      <c r="OUU180" s="1"/>
      <c r="OUV180" s="1"/>
      <c r="OUW180" s="1"/>
      <c r="OUX180" s="1"/>
      <c r="OUY180" s="1"/>
      <c r="OUZ180" s="1"/>
      <c r="OVA180" s="1"/>
      <c r="OVB180" s="1"/>
      <c r="OVC180" s="1"/>
      <c r="OVD180" s="1"/>
      <c r="OVE180" s="1"/>
      <c r="OVF180" s="1"/>
      <c r="OVG180" s="1"/>
      <c r="OVH180" s="1"/>
      <c r="OVI180" s="1"/>
      <c r="OVJ180" s="1"/>
      <c r="OVK180" s="1"/>
      <c r="OVL180" s="1"/>
      <c r="OVM180" s="1"/>
      <c r="OVN180" s="1"/>
      <c r="OVO180" s="1"/>
      <c r="OVP180" s="1"/>
      <c r="OVQ180" s="1"/>
      <c r="OVR180" s="1"/>
      <c r="OVS180" s="1"/>
      <c r="OVT180" s="1"/>
      <c r="OVU180" s="1"/>
      <c r="OVV180" s="1"/>
      <c r="OVW180" s="1"/>
      <c r="OVX180" s="1"/>
      <c r="OVY180" s="1"/>
      <c r="OVZ180" s="1"/>
      <c r="OWA180" s="1"/>
      <c r="OWB180" s="1"/>
      <c r="OWC180" s="1"/>
      <c r="OWD180" s="1"/>
      <c r="OWE180" s="1"/>
      <c r="OWF180" s="1"/>
      <c r="OWG180" s="1"/>
      <c r="OWH180" s="1"/>
      <c r="OWI180" s="1"/>
      <c r="OWJ180" s="1"/>
      <c r="OWK180" s="1"/>
      <c r="OWL180" s="1"/>
      <c r="OWM180" s="1"/>
      <c r="OWN180" s="1"/>
      <c r="OWO180" s="1"/>
      <c r="OWP180" s="1"/>
      <c r="OWQ180" s="1"/>
      <c r="OWR180" s="1"/>
      <c r="OWS180" s="1"/>
      <c r="OWT180" s="1"/>
      <c r="OWU180" s="1"/>
      <c r="OWV180" s="1"/>
      <c r="OWW180" s="1"/>
      <c r="OWX180" s="1"/>
      <c r="OWY180" s="1"/>
      <c r="OWZ180" s="1"/>
      <c r="OXA180" s="1"/>
      <c r="OXB180" s="1"/>
      <c r="OXC180" s="1"/>
      <c r="OXD180" s="1"/>
      <c r="OXE180" s="1"/>
      <c r="OXF180" s="1"/>
      <c r="OXG180" s="1"/>
      <c r="OXH180" s="1"/>
      <c r="OXI180" s="1"/>
      <c r="OXJ180" s="1"/>
      <c r="OXK180" s="1"/>
      <c r="OXL180" s="1"/>
      <c r="OXM180" s="1"/>
      <c r="OXN180" s="1"/>
      <c r="OXO180" s="1"/>
      <c r="OXP180" s="1"/>
      <c r="OXQ180" s="1"/>
      <c r="OXR180" s="1"/>
      <c r="OXS180" s="1"/>
      <c r="OXT180" s="1"/>
      <c r="OXU180" s="1"/>
      <c r="OXV180" s="1"/>
      <c r="OXW180" s="1"/>
      <c r="OXX180" s="1"/>
      <c r="OXY180" s="1"/>
      <c r="OXZ180" s="1"/>
      <c r="OYA180" s="1"/>
      <c r="OYB180" s="1"/>
      <c r="OYC180" s="1"/>
      <c r="OYD180" s="1"/>
      <c r="OYE180" s="1"/>
      <c r="OYF180" s="1"/>
      <c r="OYG180" s="1"/>
      <c r="OYH180" s="1"/>
      <c r="OYI180" s="1"/>
      <c r="OYJ180" s="1"/>
      <c r="OYK180" s="1"/>
      <c r="OYL180" s="1"/>
      <c r="OYM180" s="1"/>
      <c r="OYN180" s="1"/>
      <c r="OYO180" s="1"/>
      <c r="OYP180" s="1"/>
      <c r="OYQ180" s="1"/>
      <c r="OYR180" s="1"/>
      <c r="OYS180" s="1"/>
      <c r="OYT180" s="1"/>
      <c r="OYU180" s="1"/>
      <c r="OYV180" s="1"/>
      <c r="OYW180" s="1"/>
      <c r="OYX180" s="1"/>
      <c r="OYY180" s="1"/>
      <c r="OYZ180" s="1"/>
      <c r="OZA180" s="1"/>
      <c r="OZB180" s="1"/>
      <c r="OZC180" s="1"/>
      <c r="OZD180" s="1"/>
      <c r="OZE180" s="1"/>
      <c r="OZF180" s="1"/>
      <c r="OZG180" s="1"/>
      <c r="OZH180" s="1"/>
      <c r="OZI180" s="1"/>
      <c r="OZJ180" s="1"/>
      <c r="OZK180" s="1"/>
      <c r="OZL180" s="1"/>
      <c r="OZM180" s="1"/>
      <c r="OZN180" s="1"/>
      <c r="OZO180" s="1"/>
      <c r="OZP180" s="1"/>
      <c r="OZQ180" s="1"/>
      <c r="OZR180" s="1"/>
      <c r="OZS180" s="1"/>
      <c r="OZT180" s="1"/>
      <c r="OZU180" s="1"/>
      <c r="OZV180" s="1"/>
      <c r="OZW180" s="1"/>
      <c r="OZX180" s="1"/>
      <c r="OZY180" s="1"/>
      <c r="OZZ180" s="1"/>
      <c r="PAA180" s="1"/>
      <c r="PAB180" s="1"/>
      <c r="PAC180" s="1"/>
      <c r="PAD180" s="1"/>
      <c r="PAE180" s="1"/>
      <c r="PAF180" s="1"/>
      <c r="PAG180" s="1"/>
      <c r="PAH180" s="1"/>
      <c r="PAI180" s="1"/>
      <c r="PAJ180" s="1"/>
      <c r="PAK180" s="1"/>
      <c r="PAL180" s="1"/>
      <c r="PAM180" s="1"/>
      <c r="PAN180" s="1"/>
      <c r="PAO180" s="1"/>
      <c r="PAP180" s="1"/>
      <c r="PAQ180" s="1"/>
      <c r="PAR180" s="1"/>
      <c r="PAS180" s="1"/>
      <c r="PAT180" s="1"/>
      <c r="PAU180" s="1"/>
      <c r="PAV180" s="1"/>
      <c r="PAW180" s="1"/>
      <c r="PAX180" s="1"/>
      <c r="PAY180" s="1"/>
      <c r="PAZ180" s="1"/>
      <c r="PBA180" s="1"/>
      <c r="PBB180" s="1"/>
      <c r="PBC180" s="1"/>
      <c r="PBD180" s="1"/>
      <c r="PBE180" s="1"/>
      <c r="PBF180" s="1"/>
      <c r="PBG180" s="1"/>
      <c r="PBH180" s="1"/>
      <c r="PBI180" s="1"/>
      <c r="PBJ180" s="1"/>
      <c r="PBK180" s="1"/>
      <c r="PBL180" s="1"/>
      <c r="PBM180" s="1"/>
      <c r="PBN180" s="1"/>
      <c r="PBO180" s="1"/>
      <c r="PBP180" s="1"/>
      <c r="PBQ180" s="1"/>
      <c r="PBR180" s="1"/>
      <c r="PBS180" s="1"/>
      <c r="PBT180" s="1"/>
      <c r="PBU180" s="1"/>
      <c r="PBV180" s="1"/>
      <c r="PBW180" s="1"/>
      <c r="PBX180" s="1"/>
      <c r="PBY180" s="1"/>
      <c r="PBZ180" s="1"/>
      <c r="PCA180" s="1"/>
      <c r="PCB180" s="1"/>
      <c r="PCC180" s="1"/>
      <c r="PCD180" s="1"/>
      <c r="PCE180" s="1"/>
      <c r="PCF180" s="1"/>
      <c r="PCG180" s="1"/>
      <c r="PCH180" s="1"/>
      <c r="PCI180" s="1"/>
      <c r="PCJ180" s="1"/>
      <c r="PCK180" s="1"/>
      <c r="PCL180" s="1"/>
      <c r="PCM180" s="1"/>
      <c r="PCN180" s="1"/>
      <c r="PCO180" s="1"/>
      <c r="PCP180" s="1"/>
      <c r="PCQ180" s="1"/>
      <c r="PCR180" s="1"/>
      <c r="PCS180" s="1"/>
      <c r="PCT180" s="1"/>
      <c r="PCU180" s="1"/>
      <c r="PCV180" s="1"/>
      <c r="PCW180" s="1"/>
      <c r="PCX180" s="1"/>
      <c r="PCY180" s="1"/>
      <c r="PCZ180" s="1"/>
      <c r="PDA180" s="1"/>
      <c r="PDB180" s="1"/>
      <c r="PDC180" s="1"/>
      <c r="PDD180" s="1"/>
      <c r="PDE180" s="1"/>
      <c r="PDF180" s="1"/>
      <c r="PDG180" s="1"/>
      <c r="PDH180" s="1"/>
      <c r="PDI180" s="1"/>
      <c r="PDJ180" s="1"/>
      <c r="PDK180" s="1"/>
      <c r="PDL180" s="1"/>
      <c r="PDM180" s="1"/>
      <c r="PDN180" s="1"/>
      <c r="PDO180" s="1"/>
      <c r="PDP180" s="1"/>
      <c r="PDQ180" s="1"/>
      <c r="PDR180" s="1"/>
      <c r="PDS180" s="1"/>
      <c r="PDT180" s="1"/>
      <c r="PDU180" s="1"/>
      <c r="PDV180" s="1"/>
      <c r="PDW180" s="1"/>
      <c r="PDX180" s="1"/>
      <c r="PDY180" s="1"/>
      <c r="PDZ180" s="1"/>
      <c r="PEA180" s="1"/>
      <c r="PEB180" s="1"/>
      <c r="PEC180" s="1"/>
      <c r="PED180" s="1"/>
      <c r="PEE180" s="1"/>
      <c r="PEF180" s="1"/>
      <c r="PEG180" s="1"/>
      <c r="PEH180" s="1"/>
      <c r="PEI180" s="1"/>
      <c r="PEJ180" s="1"/>
      <c r="PEK180" s="1"/>
      <c r="PEL180" s="1"/>
      <c r="PEM180" s="1"/>
      <c r="PEN180" s="1"/>
      <c r="PEO180" s="1"/>
      <c r="PEP180" s="1"/>
      <c r="PEQ180" s="1"/>
      <c r="PER180" s="1"/>
      <c r="PES180" s="1"/>
      <c r="PET180" s="1"/>
      <c r="PEU180" s="1"/>
      <c r="PEV180" s="1"/>
      <c r="PEW180" s="1"/>
      <c r="PEX180" s="1"/>
      <c r="PEY180" s="1"/>
      <c r="PEZ180" s="1"/>
      <c r="PFA180" s="1"/>
      <c r="PFB180" s="1"/>
      <c r="PFC180" s="1"/>
      <c r="PFD180" s="1"/>
      <c r="PFE180" s="1"/>
      <c r="PFF180" s="1"/>
      <c r="PFG180" s="1"/>
      <c r="PFH180" s="1"/>
      <c r="PFI180" s="1"/>
      <c r="PFJ180" s="1"/>
      <c r="PFK180" s="1"/>
      <c r="PFL180" s="1"/>
      <c r="PFM180" s="1"/>
      <c r="PFN180" s="1"/>
      <c r="PFO180" s="1"/>
      <c r="PFP180" s="1"/>
      <c r="PFQ180" s="1"/>
      <c r="PFR180" s="1"/>
      <c r="PFS180" s="1"/>
      <c r="PFT180" s="1"/>
      <c r="PFU180" s="1"/>
      <c r="PFV180" s="1"/>
      <c r="PFW180" s="1"/>
      <c r="PFX180" s="1"/>
      <c r="PFY180" s="1"/>
      <c r="PFZ180" s="1"/>
      <c r="PGA180" s="1"/>
      <c r="PGB180" s="1"/>
      <c r="PGC180" s="1"/>
      <c r="PGD180" s="1"/>
      <c r="PGE180" s="1"/>
      <c r="PGF180" s="1"/>
      <c r="PGG180" s="1"/>
      <c r="PGH180" s="1"/>
      <c r="PGI180" s="1"/>
      <c r="PGJ180" s="1"/>
      <c r="PGK180" s="1"/>
      <c r="PGL180" s="1"/>
      <c r="PGM180" s="1"/>
      <c r="PGN180" s="1"/>
      <c r="PGO180" s="1"/>
      <c r="PGP180" s="1"/>
      <c r="PGQ180" s="1"/>
      <c r="PGR180" s="1"/>
      <c r="PGS180" s="1"/>
      <c r="PGT180" s="1"/>
      <c r="PGU180" s="1"/>
      <c r="PGV180" s="1"/>
      <c r="PGW180" s="1"/>
      <c r="PGX180" s="1"/>
      <c r="PGY180" s="1"/>
      <c r="PGZ180" s="1"/>
      <c r="PHA180" s="1"/>
      <c r="PHB180" s="1"/>
      <c r="PHC180" s="1"/>
      <c r="PHD180" s="1"/>
      <c r="PHE180" s="1"/>
      <c r="PHF180" s="1"/>
      <c r="PHG180" s="1"/>
      <c r="PHH180" s="1"/>
      <c r="PHI180" s="1"/>
      <c r="PHJ180" s="1"/>
      <c r="PHK180" s="1"/>
      <c r="PHL180" s="1"/>
      <c r="PHM180" s="1"/>
      <c r="PHN180" s="1"/>
      <c r="PHO180" s="1"/>
      <c r="PHP180" s="1"/>
      <c r="PHQ180" s="1"/>
      <c r="PHR180" s="1"/>
      <c r="PHS180" s="1"/>
      <c r="PHT180" s="1"/>
      <c r="PHU180" s="1"/>
      <c r="PHV180" s="1"/>
      <c r="PHW180" s="1"/>
      <c r="PHX180" s="1"/>
      <c r="PHY180" s="1"/>
      <c r="PHZ180" s="1"/>
      <c r="PIA180" s="1"/>
      <c r="PIB180" s="1"/>
      <c r="PIC180" s="1"/>
      <c r="PID180" s="1"/>
      <c r="PIE180" s="1"/>
      <c r="PIF180" s="1"/>
      <c r="PIG180" s="1"/>
      <c r="PIH180" s="1"/>
      <c r="PII180" s="1"/>
      <c r="PIJ180" s="1"/>
      <c r="PIK180" s="1"/>
      <c r="PIL180" s="1"/>
      <c r="PIM180" s="1"/>
      <c r="PIN180" s="1"/>
      <c r="PIO180" s="1"/>
      <c r="PIP180" s="1"/>
      <c r="PIQ180" s="1"/>
      <c r="PIR180" s="1"/>
      <c r="PIS180" s="1"/>
      <c r="PIT180" s="1"/>
      <c r="PIU180" s="1"/>
      <c r="PIV180" s="1"/>
      <c r="PIW180" s="1"/>
      <c r="PIX180" s="1"/>
      <c r="PIY180" s="1"/>
      <c r="PIZ180" s="1"/>
      <c r="PJA180" s="1"/>
      <c r="PJB180" s="1"/>
      <c r="PJC180" s="1"/>
      <c r="PJD180" s="1"/>
      <c r="PJE180" s="1"/>
      <c r="PJF180" s="1"/>
      <c r="PJG180" s="1"/>
      <c r="PJH180" s="1"/>
      <c r="PJI180" s="1"/>
      <c r="PJJ180" s="1"/>
      <c r="PJK180" s="1"/>
      <c r="PJL180" s="1"/>
      <c r="PJM180" s="1"/>
      <c r="PJN180" s="1"/>
      <c r="PJO180" s="1"/>
      <c r="PJP180" s="1"/>
      <c r="PJQ180" s="1"/>
      <c r="PJR180" s="1"/>
      <c r="PJS180" s="1"/>
      <c r="PJT180" s="1"/>
      <c r="PJU180" s="1"/>
      <c r="PJV180" s="1"/>
      <c r="PJW180" s="1"/>
      <c r="PJX180" s="1"/>
      <c r="PJY180" s="1"/>
      <c r="PJZ180" s="1"/>
      <c r="PKA180" s="1"/>
      <c r="PKB180" s="1"/>
      <c r="PKC180" s="1"/>
      <c r="PKD180" s="1"/>
      <c r="PKE180" s="1"/>
      <c r="PKF180" s="1"/>
      <c r="PKG180" s="1"/>
      <c r="PKH180" s="1"/>
      <c r="PKI180" s="1"/>
      <c r="PKJ180" s="1"/>
      <c r="PKK180" s="1"/>
      <c r="PKL180" s="1"/>
      <c r="PKM180" s="1"/>
      <c r="PKN180" s="1"/>
      <c r="PKO180" s="1"/>
      <c r="PKP180" s="1"/>
      <c r="PKQ180" s="1"/>
      <c r="PKR180" s="1"/>
      <c r="PKS180" s="1"/>
      <c r="PKT180" s="1"/>
      <c r="PKU180" s="1"/>
      <c r="PKV180" s="1"/>
      <c r="PKW180" s="1"/>
      <c r="PKX180" s="1"/>
      <c r="PKY180" s="1"/>
      <c r="PKZ180" s="1"/>
      <c r="PLA180" s="1"/>
      <c r="PLB180" s="1"/>
      <c r="PLC180" s="1"/>
      <c r="PLD180" s="1"/>
      <c r="PLE180" s="1"/>
      <c r="PLF180" s="1"/>
      <c r="PLG180" s="1"/>
      <c r="PLH180" s="1"/>
      <c r="PLI180" s="1"/>
      <c r="PLJ180" s="1"/>
      <c r="PLK180" s="1"/>
      <c r="PLL180" s="1"/>
      <c r="PLM180" s="1"/>
      <c r="PLN180" s="1"/>
      <c r="PLO180" s="1"/>
      <c r="PLP180" s="1"/>
      <c r="PLQ180" s="1"/>
      <c r="PLR180" s="1"/>
      <c r="PLS180" s="1"/>
      <c r="PLT180" s="1"/>
      <c r="PLU180" s="1"/>
      <c r="PLV180" s="1"/>
      <c r="PLW180" s="1"/>
      <c r="PLX180" s="1"/>
      <c r="PLY180" s="1"/>
      <c r="PLZ180" s="1"/>
      <c r="PMA180" s="1"/>
      <c r="PMB180" s="1"/>
      <c r="PMC180" s="1"/>
      <c r="PMD180" s="1"/>
      <c r="PME180" s="1"/>
      <c r="PMF180" s="1"/>
      <c r="PMG180" s="1"/>
      <c r="PMH180" s="1"/>
      <c r="PMI180" s="1"/>
      <c r="PMJ180" s="1"/>
      <c r="PMK180" s="1"/>
      <c r="PML180" s="1"/>
      <c r="PMM180" s="1"/>
      <c r="PMN180" s="1"/>
      <c r="PMO180" s="1"/>
      <c r="PMP180" s="1"/>
      <c r="PMQ180" s="1"/>
      <c r="PMR180" s="1"/>
      <c r="PMS180" s="1"/>
      <c r="PMT180" s="1"/>
      <c r="PMU180" s="1"/>
      <c r="PMV180" s="1"/>
      <c r="PMW180" s="1"/>
      <c r="PMX180" s="1"/>
      <c r="PMY180" s="1"/>
      <c r="PMZ180" s="1"/>
      <c r="PNA180" s="1"/>
      <c r="PNB180" s="1"/>
      <c r="PNC180" s="1"/>
      <c r="PND180" s="1"/>
      <c r="PNE180" s="1"/>
      <c r="PNF180" s="1"/>
      <c r="PNG180" s="1"/>
      <c r="PNH180" s="1"/>
      <c r="PNI180" s="1"/>
      <c r="PNJ180" s="1"/>
      <c r="PNK180" s="1"/>
      <c r="PNL180" s="1"/>
      <c r="PNM180" s="1"/>
      <c r="PNN180" s="1"/>
      <c r="PNO180" s="1"/>
      <c r="PNP180" s="1"/>
      <c r="PNQ180" s="1"/>
      <c r="PNR180" s="1"/>
      <c r="PNS180" s="1"/>
      <c r="PNT180" s="1"/>
      <c r="PNU180" s="1"/>
      <c r="PNV180" s="1"/>
      <c r="PNW180" s="1"/>
      <c r="PNX180" s="1"/>
      <c r="PNY180" s="1"/>
      <c r="PNZ180" s="1"/>
      <c r="POA180" s="1"/>
      <c r="POB180" s="1"/>
      <c r="POC180" s="1"/>
      <c r="POD180" s="1"/>
      <c r="POE180" s="1"/>
      <c r="POF180" s="1"/>
      <c r="POG180" s="1"/>
      <c r="POH180" s="1"/>
      <c r="POI180" s="1"/>
      <c r="POJ180" s="1"/>
      <c r="POK180" s="1"/>
      <c r="POL180" s="1"/>
      <c r="POM180" s="1"/>
      <c r="PON180" s="1"/>
      <c r="POO180" s="1"/>
      <c r="POP180" s="1"/>
      <c r="POQ180" s="1"/>
      <c r="POR180" s="1"/>
      <c r="POS180" s="1"/>
      <c r="POT180" s="1"/>
      <c r="POU180" s="1"/>
      <c r="POV180" s="1"/>
      <c r="POW180" s="1"/>
      <c r="POX180" s="1"/>
      <c r="POY180" s="1"/>
      <c r="POZ180" s="1"/>
      <c r="PPA180" s="1"/>
      <c r="PPB180" s="1"/>
      <c r="PPC180" s="1"/>
      <c r="PPD180" s="1"/>
      <c r="PPE180" s="1"/>
      <c r="PPF180" s="1"/>
      <c r="PPG180" s="1"/>
      <c r="PPH180" s="1"/>
      <c r="PPI180" s="1"/>
      <c r="PPJ180" s="1"/>
      <c r="PPK180" s="1"/>
      <c r="PPL180" s="1"/>
      <c r="PPM180" s="1"/>
      <c r="PPN180" s="1"/>
      <c r="PPO180" s="1"/>
      <c r="PPP180" s="1"/>
      <c r="PPQ180" s="1"/>
      <c r="PPR180" s="1"/>
      <c r="PPS180" s="1"/>
      <c r="PPT180" s="1"/>
      <c r="PPU180" s="1"/>
      <c r="PPV180" s="1"/>
      <c r="PPW180" s="1"/>
      <c r="PPX180" s="1"/>
      <c r="PPY180" s="1"/>
      <c r="PPZ180" s="1"/>
      <c r="PQA180" s="1"/>
      <c r="PQB180" s="1"/>
      <c r="PQC180" s="1"/>
      <c r="PQD180" s="1"/>
      <c r="PQE180" s="1"/>
      <c r="PQF180" s="1"/>
      <c r="PQG180" s="1"/>
      <c r="PQH180" s="1"/>
      <c r="PQI180" s="1"/>
      <c r="PQJ180" s="1"/>
      <c r="PQK180" s="1"/>
      <c r="PQL180" s="1"/>
      <c r="PQM180" s="1"/>
      <c r="PQN180" s="1"/>
      <c r="PQO180" s="1"/>
      <c r="PQP180" s="1"/>
      <c r="PQQ180" s="1"/>
      <c r="PQR180" s="1"/>
      <c r="PQS180" s="1"/>
      <c r="PQT180" s="1"/>
      <c r="PQU180" s="1"/>
      <c r="PQV180" s="1"/>
      <c r="PQW180" s="1"/>
      <c r="PQX180" s="1"/>
      <c r="PQY180" s="1"/>
      <c r="PQZ180" s="1"/>
      <c r="PRA180" s="1"/>
      <c r="PRB180" s="1"/>
      <c r="PRC180" s="1"/>
      <c r="PRD180" s="1"/>
      <c r="PRE180" s="1"/>
      <c r="PRF180" s="1"/>
      <c r="PRG180" s="1"/>
      <c r="PRH180" s="1"/>
      <c r="PRI180" s="1"/>
      <c r="PRJ180" s="1"/>
      <c r="PRK180" s="1"/>
      <c r="PRL180" s="1"/>
      <c r="PRM180" s="1"/>
      <c r="PRN180" s="1"/>
      <c r="PRO180" s="1"/>
      <c r="PRP180" s="1"/>
      <c r="PRQ180" s="1"/>
      <c r="PRR180" s="1"/>
      <c r="PRS180" s="1"/>
      <c r="PRT180" s="1"/>
      <c r="PRU180" s="1"/>
      <c r="PRV180" s="1"/>
      <c r="PRW180" s="1"/>
      <c r="PRX180" s="1"/>
      <c r="PRY180" s="1"/>
      <c r="PRZ180" s="1"/>
      <c r="PSA180" s="1"/>
      <c r="PSB180" s="1"/>
      <c r="PSC180" s="1"/>
      <c r="PSD180" s="1"/>
      <c r="PSE180" s="1"/>
      <c r="PSF180" s="1"/>
      <c r="PSG180" s="1"/>
      <c r="PSH180" s="1"/>
      <c r="PSI180" s="1"/>
      <c r="PSJ180" s="1"/>
      <c r="PSK180" s="1"/>
      <c r="PSL180" s="1"/>
      <c r="PSM180" s="1"/>
      <c r="PSN180" s="1"/>
      <c r="PSO180" s="1"/>
      <c r="PSP180" s="1"/>
      <c r="PSQ180" s="1"/>
      <c r="PSR180" s="1"/>
      <c r="PSS180" s="1"/>
      <c r="PST180" s="1"/>
      <c r="PSU180" s="1"/>
      <c r="PSV180" s="1"/>
      <c r="PSW180" s="1"/>
      <c r="PSX180" s="1"/>
      <c r="PSY180" s="1"/>
      <c r="PSZ180" s="1"/>
      <c r="PTA180" s="1"/>
      <c r="PTB180" s="1"/>
      <c r="PTC180" s="1"/>
      <c r="PTD180" s="1"/>
      <c r="PTE180" s="1"/>
      <c r="PTF180" s="1"/>
      <c r="PTG180" s="1"/>
      <c r="PTH180" s="1"/>
      <c r="PTI180" s="1"/>
      <c r="PTJ180" s="1"/>
      <c r="PTK180" s="1"/>
      <c r="PTL180" s="1"/>
      <c r="PTM180" s="1"/>
      <c r="PTN180" s="1"/>
      <c r="PTO180" s="1"/>
      <c r="PTP180" s="1"/>
      <c r="PTQ180" s="1"/>
      <c r="PTR180" s="1"/>
      <c r="PTS180" s="1"/>
      <c r="PTT180" s="1"/>
      <c r="PTU180" s="1"/>
      <c r="PTV180" s="1"/>
      <c r="PTW180" s="1"/>
      <c r="PTX180" s="1"/>
      <c r="PTY180" s="1"/>
      <c r="PTZ180" s="1"/>
      <c r="PUA180" s="1"/>
      <c r="PUB180" s="1"/>
      <c r="PUC180" s="1"/>
      <c r="PUD180" s="1"/>
      <c r="PUE180" s="1"/>
      <c r="PUF180" s="1"/>
      <c r="PUG180" s="1"/>
      <c r="PUH180" s="1"/>
      <c r="PUI180" s="1"/>
      <c r="PUJ180" s="1"/>
      <c r="PUK180" s="1"/>
      <c r="PUL180" s="1"/>
      <c r="PUM180" s="1"/>
      <c r="PUN180" s="1"/>
      <c r="PUO180" s="1"/>
      <c r="PUP180" s="1"/>
      <c r="PUQ180" s="1"/>
      <c r="PUR180" s="1"/>
      <c r="PUS180" s="1"/>
      <c r="PUT180" s="1"/>
      <c r="PUU180" s="1"/>
      <c r="PUV180" s="1"/>
      <c r="PUW180" s="1"/>
      <c r="PUX180" s="1"/>
      <c r="PUY180" s="1"/>
      <c r="PUZ180" s="1"/>
      <c r="PVA180" s="1"/>
      <c r="PVB180" s="1"/>
      <c r="PVC180" s="1"/>
      <c r="PVD180" s="1"/>
      <c r="PVE180" s="1"/>
      <c r="PVF180" s="1"/>
      <c r="PVG180" s="1"/>
      <c r="PVH180" s="1"/>
      <c r="PVI180" s="1"/>
      <c r="PVJ180" s="1"/>
      <c r="PVK180" s="1"/>
      <c r="PVL180" s="1"/>
      <c r="PVM180" s="1"/>
      <c r="PVN180" s="1"/>
      <c r="PVO180" s="1"/>
      <c r="PVP180" s="1"/>
      <c r="PVQ180" s="1"/>
      <c r="PVR180" s="1"/>
      <c r="PVS180" s="1"/>
      <c r="PVT180" s="1"/>
      <c r="PVU180" s="1"/>
      <c r="PVV180" s="1"/>
      <c r="PVW180" s="1"/>
      <c r="PVX180" s="1"/>
      <c r="PVY180" s="1"/>
      <c r="PVZ180" s="1"/>
      <c r="PWA180" s="1"/>
      <c r="PWB180" s="1"/>
      <c r="PWC180" s="1"/>
      <c r="PWD180" s="1"/>
      <c r="PWE180" s="1"/>
      <c r="PWF180" s="1"/>
      <c r="PWG180" s="1"/>
      <c r="PWH180" s="1"/>
      <c r="PWI180" s="1"/>
      <c r="PWJ180" s="1"/>
      <c r="PWK180" s="1"/>
      <c r="PWL180" s="1"/>
      <c r="PWM180" s="1"/>
      <c r="PWN180" s="1"/>
      <c r="PWO180" s="1"/>
      <c r="PWP180" s="1"/>
      <c r="PWQ180" s="1"/>
      <c r="PWR180" s="1"/>
      <c r="PWS180" s="1"/>
      <c r="PWT180" s="1"/>
      <c r="PWU180" s="1"/>
      <c r="PWV180" s="1"/>
      <c r="PWW180" s="1"/>
      <c r="PWX180" s="1"/>
      <c r="PWY180" s="1"/>
      <c r="PWZ180" s="1"/>
      <c r="PXA180" s="1"/>
      <c r="PXB180" s="1"/>
      <c r="PXC180" s="1"/>
      <c r="PXD180" s="1"/>
      <c r="PXE180" s="1"/>
      <c r="PXF180" s="1"/>
      <c r="PXG180" s="1"/>
      <c r="PXH180" s="1"/>
      <c r="PXI180" s="1"/>
      <c r="PXJ180" s="1"/>
      <c r="PXK180" s="1"/>
      <c r="PXL180" s="1"/>
      <c r="PXM180" s="1"/>
      <c r="PXN180" s="1"/>
      <c r="PXO180" s="1"/>
      <c r="PXP180" s="1"/>
      <c r="PXQ180" s="1"/>
      <c r="PXR180" s="1"/>
      <c r="PXS180" s="1"/>
      <c r="PXT180" s="1"/>
      <c r="PXU180" s="1"/>
      <c r="PXV180" s="1"/>
      <c r="PXW180" s="1"/>
      <c r="PXX180" s="1"/>
      <c r="PXY180" s="1"/>
      <c r="PXZ180" s="1"/>
      <c r="PYA180" s="1"/>
      <c r="PYB180" s="1"/>
      <c r="PYC180" s="1"/>
      <c r="PYD180" s="1"/>
      <c r="PYE180" s="1"/>
      <c r="PYF180" s="1"/>
      <c r="PYG180" s="1"/>
      <c r="PYH180" s="1"/>
      <c r="PYI180" s="1"/>
      <c r="PYJ180" s="1"/>
      <c r="PYK180" s="1"/>
      <c r="PYL180" s="1"/>
      <c r="PYM180" s="1"/>
      <c r="PYN180" s="1"/>
      <c r="PYO180" s="1"/>
      <c r="PYP180" s="1"/>
      <c r="PYQ180" s="1"/>
      <c r="PYR180" s="1"/>
      <c r="PYS180" s="1"/>
      <c r="PYT180" s="1"/>
      <c r="PYU180" s="1"/>
      <c r="PYV180" s="1"/>
      <c r="PYW180" s="1"/>
      <c r="PYX180" s="1"/>
      <c r="PYY180" s="1"/>
      <c r="PYZ180" s="1"/>
      <c r="PZA180" s="1"/>
      <c r="PZB180" s="1"/>
      <c r="PZC180" s="1"/>
      <c r="PZD180" s="1"/>
      <c r="PZE180" s="1"/>
      <c r="PZF180" s="1"/>
      <c r="PZG180" s="1"/>
      <c r="PZH180" s="1"/>
      <c r="PZI180" s="1"/>
      <c r="PZJ180" s="1"/>
      <c r="PZK180" s="1"/>
      <c r="PZL180" s="1"/>
      <c r="PZM180" s="1"/>
      <c r="PZN180" s="1"/>
      <c r="PZO180" s="1"/>
      <c r="PZP180" s="1"/>
      <c r="PZQ180" s="1"/>
      <c r="PZR180" s="1"/>
      <c r="PZS180" s="1"/>
      <c r="PZT180" s="1"/>
      <c r="PZU180" s="1"/>
      <c r="PZV180" s="1"/>
      <c r="PZW180" s="1"/>
      <c r="PZX180" s="1"/>
      <c r="PZY180" s="1"/>
      <c r="PZZ180" s="1"/>
      <c r="QAA180" s="1"/>
      <c r="QAB180" s="1"/>
      <c r="QAC180" s="1"/>
      <c r="QAD180" s="1"/>
      <c r="QAE180" s="1"/>
      <c r="QAF180" s="1"/>
      <c r="QAG180" s="1"/>
      <c r="QAH180" s="1"/>
      <c r="QAI180" s="1"/>
      <c r="QAJ180" s="1"/>
      <c r="QAK180" s="1"/>
      <c r="QAL180" s="1"/>
      <c r="QAM180" s="1"/>
      <c r="QAN180" s="1"/>
      <c r="QAO180" s="1"/>
      <c r="QAP180" s="1"/>
      <c r="QAQ180" s="1"/>
      <c r="QAR180" s="1"/>
      <c r="QAS180" s="1"/>
      <c r="QAT180" s="1"/>
      <c r="QAU180" s="1"/>
      <c r="QAV180" s="1"/>
      <c r="QAW180" s="1"/>
      <c r="QAX180" s="1"/>
      <c r="QAY180" s="1"/>
      <c r="QAZ180" s="1"/>
      <c r="QBA180" s="1"/>
      <c r="QBB180" s="1"/>
      <c r="QBC180" s="1"/>
      <c r="QBD180" s="1"/>
      <c r="QBE180" s="1"/>
      <c r="QBF180" s="1"/>
      <c r="QBG180" s="1"/>
      <c r="QBH180" s="1"/>
      <c r="QBI180" s="1"/>
      <c r="QBJ180" s="1"/>
      <c r="QBK180" s="1"/>
      <c r="QBL180" s="1"/>
      <c r="QBM180" s="1"/>
      <c r="QBN180" s="1"/>
      <c r="QBO180" s="1"/>
      <c r="QBP180" s="1"/>
      <c r="QBQ180" s="1"/>
      <c r="QBR180" s="1"/>
      <c r="QBS180" s="1"/>
      <c r="QBT180" s="1"/>
      <c r="QBU180" s="1"/>
      <c r="QBV180" s="1"/>
      <c r="QBW180" s="1"/>
      <c r="QBX180" s="1"/>
      <c r="QBY180" s="1"/>
      <c r="QBZ180" s="1"/>
      <c r="QCA180" s="1"/>
      <c r="QCB180" s="1"/>
      <c r="QCC180" s="1"/>
      <c r="QCD180" s="1"/>
      <c r="QCE180" s="1"/>
      <c r="QCF180" s="1"/>
      <c r="QCG180" s="1"/>
      <c r="QCH180" s="1"/>
      <c r="QCI180" s="1"/>
      <c r="QCJ180" s="1"/>
      <c r="QCK180" s="1"/>
      <c r="QCL180" s="1"/>
      <c r="QCM180" s="1"/>
      <c r="QCN180" s="1"/>
      <c r="QCO180" s="1"/>
      <c r="QCP180" s="1"/>
      <c r="QCQ180" s="1"/>
      <c r="QCR180" s="1"/>
      <c r="QCS180" s="1"/>
      <c r="QCT180" s="1"/>
      <c r="QCU180" s="1"/>
      <c r="QCV180" s="1"/>
      <c r="QCW180" s="1"/>
      <c r="QCX180" s="1"/>
      <c r="QCY180" s="1"/>
      <c r="QCZ180" s="1"/>
      <c r="QDA180" s="1"/>
      <c r="QDB180" s="1"/>
      <c r="QDC180" s="1"/>
      <c r="QDD180" s="1"/>
      <c r="QDE180" s="1"/>
      <c r="QDF180" s="1"/>
      <c r="QDG180" s="1"/>
      <c r="QDH180" s="1"/>
      <c r="QDI180" s="1"/>
      <c r="QDJ180" s="1"/>
      <c r="QDK180" s="1"/>
      <c r="QDL180" s="1"/>
      <c r="QDM180" s="1"/>
      <c r="QDN180" s="1"/>
      <c r="QDO180" s="1"/>
      <c r="QDP180" s="1"/>
      <c r="QDQ180" s="1"/>
      <c r="QDR180" s="1"/>
      <c r="QDS180" s="1"/>
      <c r="QDT180" s="1"/>
      <c r="QDU180" s="1"/>
      <c r="QDV180" s="1"/>
      <c r="QDW180" s="1"/>
      <c r="QDX180" s="1"/>
      <c r="QDY180" s="1"/>
      <c r="QDZ180" s="1"/>
      <c r="QEA180" s="1"/>
      <c r="QEB180" s="1"/>
      <c r="QEC180" s="1"/>
      <c r="QED180" s="1"/>
      <c r="QEE180" s="1"/>
      <c r="QEF180" s="1"/>
      <c r="QEG180" s="1"/>
      <c r="QEH180" s="1"/>
      <c r="QEI180" s="1"/>
      <c r="QEJ180" s="1"/>
      <c r="QEK180" s="1"/>
      <c r="QEL180" s="1"/>
      <c r="QEM180" s="1"/>
      <c r="QEN180" s="1"/>
      <c r="QEO180" s="1"/>
      <c r="QEP180" s="1"/>
      <c r="QEQ180" s="1"/>
      <c r="QER180" s="1"/>
      <c r="QES180" s="1"/>
      <c r="QET180" s="1"/>
      <c r="QEU180" s="1"/>
      <c r="QEV180" s="1"/>
      <c r="QEW180" s="1"/>
      <c r="QEX180" s="1"/>
      <c r="QEY180" s="1"/>
      <c r="QEZ180" s="1"/>
      <c r="QFA180" s="1"/>
      <c r="QFB180" s="1"/>
      <c r="QFC180" s="1"/>
      <c r="QFD180" s="1"/>
      <c r="QFE180" s="1"/>
      <c r="QFF180" s="1"/>
      <c r="QFG180" s="1"/>
      <c r="QFH180" s="1"/>
      <c r="QFI180" s="1"/>
      <c r="QFJ180" s="1"/>
      <c r="QFK180" s="1"/>
      <c r="QFL180" s="1"/>
      <c r="QFM180" s="1"/>
      <c r="QFN180" s="1"/>
      <c r="QFO180" s="1"/>
      <c r="QFP180" s="1"/>
      <c r="QFQ180" s="1"/>
      <c r="QFR180" s="1"/>
      <c r="QFS180" s="1"/>
      <c r="QFT180" s="1"/>
      <c r="QFU180" s="1"/>
      <c r="QFV180" s="1"/>
      <c r="QFW180" s="1"/>
      <c r="QFX180" s="1"/>
      <c r="QFY180" s="1"/>
      <c r="QFZ180" s="1"/>
      <c r="QGA180" s="1"/>
      <c r="QGB180" s="1"/>
      <c r="QGC180" s="1"/>
      <c r="QGD180" s="1"/>
      <c r="QGE180" s="1"/>
      <c r="QGF180" s="1"/>
      <c r="QGG180" s="1"/>
      <c r="QGH180" s="1"/>
      <c r="QGI180" s="1"/>
      <c r="QGJ180" s="1"/>
      <c r="QGK180" s="1"/>
      <c r="QGL180" s="1"/>
      <c r="QGM180" s="1"/>
      <c r="QGN180" s="1"/>
      <c r="QGO180" s="1"/>
      <c r="QGP180" s="1"/>
      <c r="QGQ180" s="1"/>
      <c r="QGR180" s="1"/>
      <c r="QGS180" s="1"/>
      <c r="QGT180" s="1"/>
      <c r="QGU180" s="1"/>
      <c r="QGV180" s="1"/>
      <c r="QGW180" s="1"/>
      <c r="QGX180" s="1"/>
      <c r="QGY180" s="1"/>
      <c r="QGZ180" s="1"/>
      <c r="QHA180" s="1"/>
      <c r="QHB180" s="1"/>
      <c r="QHC180" s="1"/>
      <c r="QHD180" s="1"/>
      <c r="QHE180" s="1"/>
      <c r="QHF180" s="1"/>
      <c r="QHG180" s="1"/>
      <c r="QHH180" s="1"/>
      <c r="QHI180" s="1"/>
      <c r="QHJ180" s="1"/>
      <c r="QHK180" s="1"/>
      <c r="QHL180" s="1"/>
      <c r="QHM180" s="1"/>
      <c r="QHN180" s="1"/>
      <c r="QHO180" s="1"/>
      <c r="QHP180" s="1"/>
      <c r="QHQ180" s="1"/>
      <c r="QHR180" s="1"/>
      <c r="QHS180" s="1"/>
      <c r="QHT180" s="1"/>
      <c r="QHU180" s="1"/>
      <c r="QHV180" s="1"/>
      <c r="QHW180" s="1"/>
      <c r="QHX180" s="1"/>
      <c r="QHY180" s="1"/>
      <c r="QHZ180" s="1"/>
      <c r="QIA180" s="1"/>
      <c r="QIB180" s="1"/>
      <c r="QIC180" s="1"/>
      <c r="QID180" s="1"/>
      <c r="QIE180" s="1"/>
      <c r="QIF180" s="1"/>
      <c r="QIG180" s="1"/>
      <c r="QIH180" s="1"/>
      <c r="QII180" s="1"/>
      <c r="QIJ180" s="1"/>
      <c r="QIK180" s="1"/>
      <c r="QIL180" s="1"/>
      <c r="QIM180" s="1"/>
      <c r="QIN180" s="1"/>
      <c r="QIO180" s="1"/>
      <c r="QIP180" s="1"/>
      <c r="QIQ180" s="1"/>
      <c r="QIR180" s="1"/>
      <c r="QIS180" s="1"/>
      <c r="QIT180" s="1"/>
      <c r="QIU180" s="1"/>
      <c r="QIV180" s="1"/>
      <c r="QIW180" s="1"/>
      <c r="QIX180" s="1"/>
      <c r="QIY180" s="1"/>
      <c r="QIZ180" s="1"/>
      <c r="QJA180" s="1"/>
      <c r="QJB180" s="1"/>
      <c r="QJC180" s="1"/>
      <c r="QJD180" s="1"/>
      <c r="QJE180" s="1"/>
      <c r="QJF180" s="1"/>
      <c r="QJG180" s="1"/>
      <c r="QJH180" s="1"/>
      <c r="QJI180" s="1"/>
      <c r="QJJ180" s="1"/>
      <c r="QJK180" s="1"/>
      <c r="QJL180" s="1"/>
      <c r="QJM180" s="1"/>
      <c r="QJN180" s="1"/>
      <c r="QJO180" s="1"/>
      <c r="QJP180" s="1"/>
      <c r="QJQ180" s="1"/>
      <c r="QJR180" s="1"/>
      <c r="QJS180" s="1"/>
      <c r="QJT180" s="1"/>
      <c r="QJU180" s="1"/>
      <c r="QJV180" s="1"/>
      <c r="QJW180" s="1"/>
      <c r="QJX180" s="1"/>
      <c r="QJY180" s="1"/>
      <c r="QJZ180" s="1"/>
      <c r="QKA180" s="1"/>
      <c r="QKB180" s="1"/>
      <c r="QKC180" s="1"/>
      <c r="QKD180" s="1"/>
      <c r="QKE180" s="1"/>
      <c r="QKF180" s="1"/>
      <c r="QKG180" s="1"/>
      <c r="QKH180" s="1"/>
      <c r="QKI180" s="1"/>
      <c r="QKJ180" s="1"/>
      <c r="QKK180" s="1"/>
      <c r="QKL180" s="1"/>
      <c r="QKM180" s="1"/>
      <c r="QKN180" s="1"/>
      <c r="QKO180" s="1"/>
      <c r="QKP180" s="1"/>
      <c r="QKQ180" s="1"/>
      <c r="QKR180" s="1"/>
      <c r="QKS180" s="1"/>
      <c r="QKT180" s="1"/>
      <c r="QKU180" s="1"/>
      <c r="QKV180" s="1"/>
      <c r="QKW180" s="1"/>
      <c r="QKX180" s="1"/>
      <c r="QKY180" s="1"/>
      <c r="QKZ180" s="1"/>
      <c r="QLA180" s="1"/>
      <c r="QLB180" s="1"/>
      <c r="QLC180" s="1"/>
      <c r="QLD180" s="1"/>
      <c r="QLE180" s="1"/>
      <c r="QLF180" s="1"/>
      <c r="QLG180" s="1"/>
      <c r="QLH180" s="1"/>
      <c r="QLI180" s="1"/>
      <c r="QLJ180" s="1"/>
      <c r="QLK180" s="1"/>
      <c r="QLL180" s="1"/>
      <c r="QLM180" s="1"/>
      <c r="QLN180" s="1"/>
      <c r="QLO180" s="1"/>
      <c r="QLP180" s="1"/>
      <c r="QLQ180" s="1"/>
      <c r="QLR180" s="1"/>
      <c r="QLS180" s="1"/>
      <c r="QLT180" s="1"/>
      <c r="QLU180" s="1"/>
      <c r="QLV180" s="1"/>
      <c r="QLW180" s="1"/>
      <c r="QLX180" s="1"/>
      <c r="QLY180" s="1"/>
      <c r="QLZ180" s="1"/>
      <c r="QMA180" s="1"/>
      <c r="QMB180" s="1"/>
      <c r="QMC180" s="1"/>
      <c r="QMD180" s="1"/>
      <c r="QME180" s="1"/>
      <c r="QMF180" s="1"/>
      <c r="QMG180" s="1"/>
      <c r="QMH180" s="1"/>
      <c r="QMI180" s="1"/>
      <c r="QMJ180" s="1"/>
      <c r="QMK180" s="1"/>
      <c r="QML180" s="1"/>
      <c r="QMM180" s="1"/>
      <c r="QMN180" s="1"/>
      <c r="QMO180" s="1"/>
      <c r="QMP180" s="1"/>
      <c r="QMQ180" s="1"/>
      <c r="QMR180" s="1"/>
      <c r="QMS180" s="1"/>
      <c r="QMT180" s="1"/>
      <c r="QMU180" s="1"/>
      <c r="QMV180" s="1"/>
      <c r="QMW180" s="1"/>
      <c r="QMX180" s="1"/>
      <c r="QMY180" s="1"/>
      <c r="QMZ180" s="1"/>
      <c r="QNA180" s="1"/>
      <c r="QNB180" s="1"/>
      <c r="QNC180" s="1"/>
      <c r="QND180" s="1"/>
      <c r="QNE180" s="1"/>
      <c r="QNF180" s="1"/>
      <c r="QNG180" s="1"/>
      <c r="QNH180" s="1"/>
      <c r="QNI180" s="1"/>
      <c r="QNJ180" s="1"/>
      <c r="QNK180" s="1"/>
      <c r="QNL180" s="1"/>
      <c r="QNM180" s="1"/>
      <c r="QNN180" s="1"/>
      <c r="QNO180" s="1"/>
      <c r="QNP180" s="1"/>
      <c r="QNQ180" s="1"/>
      <c r="QNR180" s="1"/>
      <c r="QNS180" s="1"/>
      <c r="QNT180" s="1"/>
      <c r="QNU180" s="1"/>
      <c r="QNV180" s="1"/>
      <c r="QNW180" s="1"/>
      <c r="QNX180" s="1"/>
      <c r="QNY180" s="1"/>
      <c r="QNZ180" s="1"/>
      <c r="QOA180" s="1"/>
      <c r="QOB180" s="1"/>
      <c r="QOC180" s="1"/>
      <c r="QOD180" s="1"/>
      <c r="QOE180" s="1"/>
      <c r="QOF180" s="1"/>
      <c r="QOG180" s="1"/>
      <c r="QOH180" s="1"/>
      <c r="QOI180" s="1"/>
      <c r="QOJ180" s="1"/>
      <c r="QOK180" s="1"/>
      <c r="QOL180" s="1"/>
      <c r="QOM180" s="1"/>
      <c r="QON180" s="1"/>
      <c r="QOO180" s="1"/>
      <c r="QOP180" s="1"/>
      <c r="QOQ180" s="1"/>
      <c r="QOR180" s="1"/>
      <c r="QOS180" s="1"/>
      <c r="QOT180" s="1"/>
      <c r="QOU180" s="1"/>
      <c r="QOV180" s="1"/>
      <c r="QOW180" s="1"/>
      <c r="QOX180" s="1"/>
      <c r="QOY180" s="1"/>
      <c r="QOZ180" s="1"/>
      <c r="QPA180" s="1"/>
      <c r="QPB180" s="1"/>
      <c r="QPC180" s="1"/>
      <c r="QPD180" s="1"/>
      <c r="QPE180" s="1"/>
      <c r="QPF180" s="1"/>
      <c r="QPG180" s="1"/>
      <c r="QPH180" s="1"/>
      <c r="QPI180" s="1"/>
      <c r="QPJ180" s="1"/>
      <c r="QPK180" s="1"/>
      <c r="QPL180" s="1"/>
      <c r="QPM180" s="1"/>
      <c r="QPN180" s="1"/>
      <c r="QPO180" s="1"/>
      <c r="QPP180" s="1"/>
      <c r="QPQ180" s="1"/>
      <c r="QPR180" s="1"/>
      <c r="QPS180" s="1"/>
      <c r="QPT180" s="1"/>
      <c r="QPU180" s="1"/>
      <c r="QPV180" s="1"/>
      <c r="QPW180" s="1"/>
      <c r="QPX180" s="1"/>
      <c r="QPY180" s="1"/>
      <c r="QPZ180" s="1"/>
      <c r="QQA180" s="1"/>
      <c r="QQB180" s="1"/>
      <c r="QQC180" s="1"/>
      <c r="QQD180" s="1"/>
      <c r="QQE180" s="1"/>
      <c r="QQF180" s="1"/>
      <c r="QQG180" s="1"/>
      <c r="QQH180" s="1"/>
      <c r="QQI180" s="1"/>
      <c r="QQJ180" s="1"/>
      <c r="QQK180" s="1"/>
      <c r="QQL180" s="1"/>
      <c r="QQM180" s="1"/>
      <c r="QQN180" s="1"/>
      <c r="QQO180" s="1"/>
      <c r="QQP180" s="1"/>
      <c r="QQQ180" s="1"/>
      <c r="QQR180" s="1"/>
      <c r="QQS180" s="1"/>
      <c r="QQT180" s="1"/>
      <c r="QQU180" s="1"/>
      <c r="QQV180" s="1"/>
      <c r="QQW180" s="1"/>
      <c r="QQX180" s="1"/>
      <c r="QQY180" s="1"/>
      <c r="QQZ180" s="1"/>
      <c r="QRA180" s="1"/>
      <c r="QRB180" s="1"/>
      <c r="QRC180" s="1"/>
      <c r="QRD180" s="1"/>
      <c r="QRE180" s="1"/>
      <c r="QRF180" s="1"/>
      <c r="QRG180" s="1"/>
      <c r="QRH180" s="1"/>
      <c r="QRI180" s="1"/>
      <c r="QRJ180" s="1"/>
      <c r="QRK180" s="1"/>
      <c r="QRL180" s="1"/>
      <c r="QRM180" s="1"/>
      <c r="QRN180" s="1"/>
      <c r="QRO180" s="1"/>
      <c r="QRP180" s="1"/>
      <c r="QRQ180" s="1"/>
      <c r="QRR180" s="1"/>
      <c r="QRS180" s="1"/>
      <c r="QRT180" s="1"/>
      <c r="QRU180" s="1"/>
      <c r="QRV180" s="1"/>
      <c r="QRW180" s="1"/>
      <c r="QRX180" s="1"/>
      <c r="QRY180" s="1"/>
      <c r="QRZ180" s="1"/>
      <c r="QSA180" s="1"/>
      <c r="QSB180" s="1"/>
      <c r="QSC180" s="1"/>
      <c r="QSD180" s="1"/>
      <c r="QSE180" s="1"/>
      <c r="QSF180" s="1"/>
      <c r="QSG180" s="1"/>
      <c r="QSH180" s="1"/>
      <c r="QSI180" s="1"/>
      <c r="QSJ180" s="1"/>
      <c r="QSK180" s="1"/>
      <c r="QSL180" s="1"/>
      <c r="QSM180" s="1"/>
      <c r="QSN180" s="1"/>
      <c r="QSO180" s="1"/>
      <c r="QSP180" s="1"/>
      <c r="QSQ180" s="1"/>
      <c r="QSR180" s="1"/>
      <c r="QSS180" s="1"/>
      <c r="QST180" s="1"/>
      <c r="QSU180" s="1"/>
      <c r="QSV180" s="1"/>
      <c r="QSW180" s="1"/>
      <c r="QSX180" s="1"/>
      <c r="QSY180" s="1"/>
      <c r="QSZ180" s="1"/>
      <c r="QTA180" s="1"/>
      <c r="QTB180" s="1"/>
      <c r="QTC180" s="1"/>
      <c r="QTD180" s="1"/>
      <c r="QTE180" s="1"/>
      <c r="QTF180" s="1"/>
      <c r="QTG180" s="1"/>
      <c r="QTH180" s="1"/>
      <c r="QTI180" s="1"/>
      <c r="QTJ180" s="1"/>
      <c r="QTK180" s="1"/>
      <c r="QTL180" s="1"/>
      <c r="QTM180" s="1"/>
      <c r="QTN180" s="1"/>
      <c r="QTO180" s="1"/>
      <c r="QTP180" s="1"/>
      <c r="QTQ180" s="1"/>
      <c r="QTR180" s="1"/>
      <c r="QTS180" s="1"/>
      <c r="QTT180" s="1"/>
      <c r="QTU180" s="1"/>
      <c r="QTV180" s="1"/>
      <c r="QTW180" s="1"/>
      <c r="QTX180" s="1"/>
      <c r="QTY180" s="1"/>
      <c r="QTZ180" s="1"/>
      <c r="QUA180" s="1"/>
      <c r="QUB180" s="1"/>
      <c r="QUC180" s="1"/>
      <c r="QUD180" s="1"/>
      <c r="QUE180" s="1"/>
      <c r="QUF180" s="1"/>
      <c r="QUG180" s="1"/>
      <c r="QUH180" s="1"/>
      <c r="QUI180" s="1"/>
      <c r="QUJ180" s="1"/>
      <c r="QUK180" s="1"/>
      <c r="QUL180" s="1"/>
      <c r="QUM180" s="1"/>
      <c r="QUN180" s="1"/>
      <c r="QUO180" s="1"/>
      <c r="QUP180" s="1"/>
      <c r="QUQ180" s="1"/>
      <c r="QUR180" s="1"/>
      <c r="QUS180" s="1"/>
      <c r="QUT180" s="1"/>
      <c r="QUU180" s="1"/>
      <c r="QUV180" s="1"/>
      <c r="QUW180" s="1"/>
      <c r="QUX180" s="1"/>
      <c r="QUY180" s="1"/>
      <c r="QUZ180" s="1"/>
      <c r="QVA180" s="1"/>
      <c r="QVB180" s="1"/>
      <c r="QVC180" s="1"/>
      <c r="QVD180" s="1"/>
      <c r="QVE180" s="1"/>
      <c r="QVF180" s="1"/>
      <c r="QVG180" s="1"/>
      <c r="QVH180" s="1"/>
      <c r="QVI180" s="1"/>
      <c r="QVJ180" s="1"/>
      <c r="QVK180" s="1"/>
      <c r="QVL180" s="1"/>
      <c r="QVM180" s="1"/>
      <c r="QVN180" s="1"/>
      <c r="QVO180" s="1"/>
      <c r="QVP180" s="1"/>
      <c r="QVQ180" s="1"/>
      <c r="QVR180" s="1"/>
      <c r="QVS180" s="1"/>
      <c r="QVT180" s="1"/>
      <c r="QVU180" s="1"/>
      <c r="QVV180" s="1"/>
      <c r="QVW180" s="1"/>
      <c r="QVX180" s="1"/>
      <c r="QVY180" s="1"/>
      <c r="QVZ180" s="1"/>
      <c r="QWA180" s="1"/>
      <c r="QWB180" s="1"/>
      <c r="QWC180" s="1"/>
      <c r="QWD180" s="1"/>
      <c r="QWE180" s="1"/>
      <c r="QWF180" s="1"/>
      <c r="QWG180" s="1"/>
      <c r="QWH180" s="1"/>
      <c r="QWI180" s="1"/>
      <c r="QWJ180" s="1"/>
      <c r="QWK180" s="1"/>
      <c r="QWL180" s="1"/>
      <c r="QWM180" s="1"/>
      <c r="QWN180" s="1"/>
      <c r="QWO180" s="1"/>
      <c r="QWP180" s="1"/>
      <c r="QWQ180" s="1"/>
      <c r="QWR180" s="1"/>
      <c r="QWS180" s="1"/>
      <c r="QWT180" s="1"/>
      <c r="QWU180" s="1"/>
      <c r="QWV180" s="1"/>
      <c r="QWW180" s="1"/>
      <c r="QWX180" s="1"/>
      <c r="QWY180" s="1"/>
      <c r="QWZ180" s="1"/>
      <c r="QXA180" s="1"/>
      <c r="QXB180" s="1"/>
      <c r="QXC180" s="1"/>
      <c r="QXD180" s="1"/>
      <c r="QXE180" s="1"/>
      <c r="QXF180" s="1"/>
      <c r="QXG180" s="1"/>
      <c r="QXH180" s="1"/>
      <c r="QXI180" s="1"/>
      <c r="QXJ180" s="1"/>
      <c r="QXK180" s="1"/>
      <c r="QXL180" s="1"/>
      <c r="QXM180" s="1"/>
      <c r="QXN180" s="1"/>
      <c r="QXO180" s="1"/>
      <c r="QXP180" s="1"/>
      <c r="QXQ180" s="1"/>
      <c r="QXR180" s="1"/>
      <c r="QXS180" s="1"/>
      <c r="QXT180" s="1"/>
      <c r="QXU180" s="1"/>
      <c r="QXV180" s="1"/>
      <c r="QXW180" s="1"/>
      <c r="QXX180" s="1"/>
      <c r="QXY180" s="1"/>
      <c r="QXZ180" s="1"/>
      <c r="QYA180" s="1"/>
      <c r="QYB180" s="1"/>
      <c r="QYC180" s="1"/>
      <c r="QYD180" s="1"/>
      <c r="QYE180" s="1"/>
      <c r="QYF180" s="1"/>
      <c r="QYG180" s="1"/>
      <c r="QYH180" s="1"/>
      <c r="QYI180" s="1"/>
      <c r="QYJ180" s="1"/>
      <c r="QYK180" s="1"/>
      <c r="QYL180" s="1"/>
      <c r="QYM180" s="1"/>
      <c r="QYN180" s="1"/>
      <c r="QYO180" s="1"/>
      <c r="QYP180" s="1"/>
      <c r="QYQ180" s="1"/>
      <c r="QYR180" s="1"/>
      <c r="QYS180" s="1"/>
      <c r="QYT180" s="1"/>
      <c r="QYU180" s="1"/>
      <c r="QYV180" s="1"/>
      <c r="QYW180" s="1"/>
      <c r="QYX180" s="1"/>
      <c r="QYY180" s="1"/>
      <c r="QYZ180" s="1"/>
      <c r="QZA180" s="1"/>
      <c r="QZB180" s="1"/>
      <c r="QZC180" s="1"/>
      <c r="QZD180" s="1"/>
      <c r="QZE180" s="1"/>
      <c r="QZF180" s="1"/>
      <c r="QZG180" s="1"/>
      <c r="QZH180" s="1"/>
      <c r="QZI180" s="1"/>
      <c r="QZJ180" s="1"/>
      <c r="QZK180" s="1"/>
      <c r="QZL180" s="1"/>
      <c r="QZM180" s="1"/>
      <c r="QZN180" s="1"/>
      <c r="QZO180" s="1"/>
      <c r="QZP180" s="1"/>
      <c r="QZQ180" s="1"/>
      <c r="QZR180" s="1"/>
      <c r="QZS180" s="1"/>
      <c r="QZT180" s="1"/>
      <c r="QZU180" s="1"/>
      <c r="QZV180" s="1"/>
      <c r="QZW180" s="1"/>
      <c r="QZX180" s="1"/>
      <c r="QZY180" s="1"/>
      <c r="QZZ180" s="1"/>
      <c r="RAA180" s="1"/>
      <c r="RAB180" s="1"/>
      <c r="RAC180" s="1"/>
      <c r="RAD180" s="1"/>
      <c r="RAE180" s="1"/>
      <c r="RAF180" s="1"/>
      <c r="RAG180" s="1"/>
      <c r="RAH180" s="1"/>
      <c r="RAI180" s="1"/>
      <c r="RAJ180" s="1"/>
      <c r="RAK180" s="1"/>
      <c r="RAL180" s="1"/>
      <c r="RAM180" s="1"/>
      <c r="RAN180" s="1"/>
      <c r="RAO180" s="1"/>
      <c r="RAP180" s="1"/>
      <c r="RAQ180" s="1"/>
      <c r="RAR180" s="1"/>
      <c r="RAS180" s="1"/>
      <c r="RAT180" s="1"/>
      <c r="RAU180" s="1"/>
      <c r="RAV180" s="1"/>
      <c r="RAW180" s="1"/>
      <c r="RAX180" s="1"/>
      <c r="RAY180" s="1"/>
      <c r="RAZ180" s="1"/>
      <c r="RBA180" s="1"/>
      <c r="RBB180" s="1"/>
      <c r="RBC180" s="1"/>
      <c r="RBD180" s="1"/>
      <c r="RBE180" s="1"/>
      <c r="RBF180" s="1"/>
      <c r="RBG180" s="1"/>
      <c r="RBH180" s="1"/>
      <c r="RBI180" s="1"/>
      <c r="RBJ180" s="1"/>
      <c r="RBK180" s="1"/>
      <c r="RBL180" s="1"/>
      <c r="RBM180" s="1"/>
      <c r="RBN180" s="1"/>
      <c r="RBO180" s="1"/>
      <c r="RBP180" s="1"/>
      <c r="RBQ180" s="1"/>
      <c r="RBR180" s="1"/>
      <c r="RBS180" s="1"/>
      <c r="RBT180" s="1"/>
      <c r="RBU180" s="1"/>
      <c r="RBV180" s="1"/>
      <c r="RBW180" s="1"/>
      <c r="RBX180" s="1"/>
      <c r="RBY180" s="1"/>
      <c r="RBZ180" s="1"/>
      <c r="RCA180" s="1"/>
      <c r="RCB180" s="1"/>
      <c r="RCC180" s="1"/>
      <c r="RCD180" s="1"/>
      <c r="RCE180" s="1"/>
      <c r="RCF180" s="1"/>
      <c r="RCG180" s="1"/>
      <c r="RCH180" s="1"/>
      <c r="RCI180" s="1"/>
      <c r="RCJ180" s="1"/>
      <c r="RCK180" s="1"/>
      <c r="RCL180" s="1"/>
      <c r="RCM180" s="1"/>
      <c r="RCN180" s="1"/>
      <c r="RCO180" s="1"/>
      <c r="RCP180" s="1"/>
      <c r="RCQ180" s="1"/>
      <c r="RCR180" s="1"/>
      <c r="RCS180" s="1"/>
      <c r="RCT180" s="1"/>
      <c r="RCU180" s="1"/>
      <c r="RCV180" s="1"/>
      <c r="RCW180" s="1"/>
      <c r="RCX180" s="1"/>
      <c r="RCY180" s="1"/>
      <c r="RCZ180" s="1"/>
      <c r="RDA180" s="1"/>
      <c r="RDB180" s="1"/>
      <c r="RDC180" s="1"/>
      <c r="RDD180" s="1"/>
      <c r="RDE180" s="1"/>
      <c r="RDF180" s="1"/>
      <c r="RDG180" s="1"/>
      <c r="RDH180" s="1"/>
      <c r="RDI180" s="1"/>
      <c r="RDJ180" s="1"/>
      <c r="RDK180" s="1"/>
      <c r="RDL180" s="1"/>
      <c r="RDM180" s="1"/>
      <c r="RDN180" s="1"/>
      <c r="RDO180" s="1"/>
      <c r="RDP180" s="1"/>
      <c r="RDQ180" s="1"/>
      <c r="RDR180" s="1"/>
      <c r="RDS180" s="1"/>
      <c r="RDT180" s="1"/>
      <c r="RDU180" s="1"/>
      <c r="RDV180" s="1"/>
      <c r="RDW180" s="1"/>
      <c r="RDX180" s="1"/>
      <c r="RDY180" s="1"/>
      <c r="RDZ180" s="1"/>
      <c r="REA180" s="1"/>
      <c r="REB180" s="1"/>
      <c r="REC180" s="1"/>
      <c r="RED180" s="1"/>
      <c r="REE180" s="1"/>
      <c r="REF180" s="1"/>
      <c r="REG180" s="1"/>
      <c r="REH180" s="1"/>
      <c r="REI180" s="1"/>
      <c r="REJ180" s="1"/>
      <c r="REK180" s="1"/>
      <c r="REL180" s="1"/>
      <c r="REM180" s="1"/>
      <c r="REN180" s="1"/>
      <c r="REO180" s="1"/>
      <c r="REP180" s="1"/>
      <c r="REQ180" s="1"/>
      <c r="RER180" s="1"/>
      <c r="RES180" s="1"/>
      <c r="RET180" s="1"/>
      <c r="REU180" s="1"/>
      <c r="REV180" s="1"/>
      <c r="REW180" s="1"/>
      <c r="REX180" s="1"/>
      <c r="REY180" s="1"/>
      <c r="REZ180" s="1"/>
      <c r="RFA180" s="1"/>
      <c r="RFB180" s="1"/>
      <c r="RFC180" s="1"/>
      <c r="RFD180" s="1"/>
      <c r="RFE180" s="1"/>
      <c r="RFF180" s="1"/>
      <c r="RFG180" s="1"/>
      <c r="RFH180" s="1"/>
      <c r="RFI180" s="1"/>
      <c r="RFJ180" s="1"/>
      <c r="RFK180" s="1"/>
      <c r="RFL180" s="1"/>
      <c r="RFM180" s="1"/>
      <c r="RFN180" s="1"/>
      <c r="RFO180" s="1"/>
      <c r="RFP180" s="1"/>
      <c r="RFQ180" s="1"/>
      <c r="RFR180" s="1"/>
      <c r="RFS180" s="1"/>
      <c r="RFT180" s="1"/>
      <c r="RFU180" s="1"/>
      <c r="RFV180" s="1"/>
      <c r="RFW180" s="1"/>
      <c r="RFX180" s="1"/>
      <c r="RFY180" s="1"/>
      <c r="RFZ180" s="1"/>
      <c r="RGA180" s="1"/>
      <c r="RGB180" s="1"/>
      <c r="RGC180" s="1"/>
      <c r="RGD180" s="1"/>
      <c r="RGE180" s="1"/>
      <c r="RGF180" s="1"/>
      <c r="RGG180" s="1"/>
      <c r="RGH180" s="1"/>
      <c r="RGI180" s="1"/>
      <c r="RGJ180" s="1"/>
      <c r="RGK180" s="1"/>
      <c r="RGL180" s="1"/>
      <c r="RGM180" s="1"/>
      <c r="RGN180" s="1"/>
      <c r="RGO180" s="1"/>
      <c r="RGP180" s="1"/>
      <c r="RGQ180" s="1"/>
      <c r="RGR180" s="1"/>
      <c r="RGS180" s="1"/>
      <c r="RGT180" s="1"/>
      <c r="RGU180" s="1"/>
      <c r="RGV180" s="1"/>
      <c r="RGW180" s="1"/>
      <c r="RGX180" s="1"/>
      <c r="RGY180" s="1"/>
      <c r="RGZ180" s="1"/>
      <c r="RHA180" s="1"/>
      <c r="RHB180" s="1"/>
      <c r="RHC180" s="1"/>
      <c r="RHD180" s="1"/>
      <c r="RHE180" s="1"/>
      <c r="RHF180" s="1"/>
      <c r="RHG180" s="1"/>
      <c r="RHH180" s="1"/>
      <c r="RHI180" s="1"/>
      <c r="RHJ180" s="1"/>
      <c r="RHK180" s="1"/>
      <c r="RHL180" s="1"/>
      <c r="RHM180" s="1"/>
      <c r="RHN180" s="1"/>
      <c r="RHO180" s="1"/>
      <c r="RHP180" s="1"/>
      <c r="RHQ180" s="1"/>
      <c r="RHR180" s="1"/>
      <c r="RHS180" s="1"/>
      <c r="RHT180" s="1"/>
      <c r="RHU180" s="1"/>
      <c r="RHV180" s="1"/>
      <c r="RHW180" s="1"/>
      <c r="RHX180" s="1"/>
      <c r="RHY180" s="1"/>
      <c r="RHZ180" s="1"/>
      <c r="RIA180" s="1"/>
      <c r="RIB180" s="1"/>
      <c r="RIC180" s="1"/>
      <c r="RID180" s="1"/>
      <c r="RIE180" s="1"/>
      <c r="RIF180" s="1"/>
      <c r="RIG180" s="1"/>
      <c r="RIH180" s="1"/>
      <c r="RII180" s="1"/>
      <c r="RIJ180" s="1"/>
      <c r="RIK180" s="1"/>
      <c r="RIL180" s="1"/>
      <c r="RIM180" s="1"/>
      <c r="RIN180" s="1"/>
      <c r="RIO180" s="1"/>
      <c r="RIP180" s="1"/>
      <c r="RIQ180" s="1"/>
      <c r="RIR180" s="1"/>
      <c r="RIS180" s="1"/>
      <c r="RIT180" s="1"/>
      <c r="RIU180" s="1"/>
      <c r="RIV180" s="1"/>
      <c r="RIW180" s="1"/>
      <c r="RIX180" s="1"/>
      <c r="RIY180" s="1"/>
      <c r="RIZ180" s="1"/>
      <c r="RJA180" s="1"/>
      <c r="RJB180" s="1"/>
      <c r="RJC180" s="1"/>
      <c r="RJD180" s="1"/>
      <c r="RJE180" s="1"/>
      <c r="RJF180" s="1"/>
      <c r="RJG180" s="1"/>
      <c r="RJH180" s="1"/>
      <c r="RJI180" s="1"/>
      <c r="RJJ180" s="1"/>
      <c r="RJK180" s="1"/>
      <c r="RJL180" s="1"/>
      <c r="RJM180" s="1"/>
      <c r="RJN180" s="1"/>
      <c r="RJO180" s="1"/>
      <c r="RJP180" s="1"/>
      <c r="RJQ180" s="1"/>
      <c r="RJR180" s="1"/>
      <c r="RJS180" s="1"/>
      <c r="RJT180" s="1"/>
      <c r="RJU180" s="1"/>
      <c r="RJV180" s="1"/>
      <c r="RJW180" s="1"/>
      <c r="RJX180" s="1"/>
      <c r="RJY180" s="1"/>
      <c r="RJZ180" s="1"/>
      <c r="RKA180" s="1"/>
      <c r="RKB180" s="1"/>
      <c r="RKC180" s="1"/>
      <c r="RKD180" s="1"/>
      <c r="RKE180" s="1"/>
      <c r="RKF180" s="1"/>
      <c r="RKG180" s="1"/>
      <c r="RKH180" s="1"/>
      <c r="RKI180" s="1"/>
      <c r="RKJ180" s="1"/>
      <c r="RKK180" s="1"/>
      <c r="RKL180" s="1"/>
      <c r="RKM180" s="1"/>
      <c r="RKN180" s="1"/>
      <c r="RKO180" s="1"/>
      <c r="RKP180" s="1"/>
      <c r="RKQ180" s="1"/>
      <c r="RKR180" s="1"/>
      <c r="RKS180" s="1"/>
      <c r="RKT180" s="1"/>
      <c r="RKU180" s="1"/>
      <c r="RKV180" s="1"/>
      <c r="RKW180" s="1"/>
      <c r="RKX180" s="1"/>
      <c r="RKY180" s="1"/>
      <c r="RKZ180" s="1"/>
      <c r="RLA180" s="1"/>
      <c r="RLB180" s="1"/>
      <c r="RLC180" s="1"/>
      <c r="RLD180" s="1"/>
      <c r="RLE180" s="1"/>
      <c r="RLF180" s="1"/>
      <c r="RLG180" s="1"/>
      <c r="RLH180" s="1"/>
      <c r="RLI180" s="1"/>
      <c r="RLJ180" s="1"/>
      <c r="RLK180" s="1"/>
      <c r="RLL180" s="1"/>
      <c r="RLM180" s="1"/>
      <c r="RLN180" s="1"/>
      <c r="RLO180" s="1"/>
      <c r="RLP180" s="1"/>
      <c r="RLQ180" s="1"/>
      <c r="RLR180" s="1"/>
      <c r="RLS180" s="1"/>
      <c r="RLT180" s="1"/>
      <c r="RLU180" s="1"/>
      <c r="RLV180" s="1"/>
      <c r="RLW180" s="1"/>
      <c r="RLX180" s="1"/>
      <c r="RLY180" s="1"/>
      <c r="RLZ180" s="1"/>
      <c r="RMA180" s="1"/>
      <c r="RMB180" s="1"/>
      <c r="RMC180" s="1"/>
      <c r="RMD180" s="1"/>
      <c r="RME180" s="1"/>
      <c r="RMF180" s="1"/>
      <c r="RMG180" s="1"/>
      <c r="RMH180" s="1"/>
      <c r="RMI180" s="1"/>
      <c r="RMJ180" s="1"/>
      <c r="RMK180" s="1"/>
      <c r="RML180" s="1"/>
      <c r="RMM180" s="1"/>
      <c r="RMN180" s="1"/>
      <c r="RMO180" s="1"/>
      <c r="RMP180" s="1"/>
      <c r="RMQ180" s="1"/>
      <c r="RMR180" s="1"/>
      <c r="RMS180" s="1"/>
      <c r="RMT180" s="1"/>
      <c r="RMU180" s="1"/>
      <c r="RMV180" s="1"/>
      <c r="RMW180" s="1"/>
      <c r="RMX180" s="1"/>
      <c r="RMY180" s="1"/>
      <c r="RMZ180" s="1"/>
      <c r="RNA180" s="1"/>
      <c r="RNB180" s="1"/>
      <c r="RNC180" s="1"/>
      <c r="RND180" s="1"/>
      <c r="RNE180" s="1"/>
      <c r="RNF180" s="1"/>
      <c r="RNG180" s="1"/>
      <c r="RNH180" s="1"/>
      <c r="RNI180" s="1"/>
      <c r="RNJ180" s="1"/>
      <c r="RNK180" s="1"/>
      <c r="RNL180" s="1"/>
      <c r="RNM180" s="1"/>
      <c r="RNN180" s="1"/>
      <c r="RNO180" s="1"/>
      <c r="RNP180" s="1"/>
      <c r="RNQ180" s="1"/>
      <c r="RNR180" s="1"/>
      <c r="RNS180" s="1"/>
      <c r="RNT180" s="1"/>
      <c r="RNU180" s="1"/>
      <c r="RNV180" s="1"/>
      <c r="RNW180" s="1"/>
      <c r="RNX180" s="1"/>
      <c r="RNY180" s="1"/>
      <c r="RNZ180" s="1"/>
      <c r="ROA180" s="1"/>
      <c r="ROB180" s="1"/>
      <c r="ROC180" s="1"/>
      <c r="ROD180" s="1"/>
      <c r="ROE180" s="1"/>
      <c r="ROF180" s="1"/>
      <c r="ROG180" s="1"/>
      <c r="ROH180" s="1"/>
      <c r="ROI180" s="1"/>
      <c r="ROJ180" s="1"/>
      <c r="ROK180" s="1"/>
      <c r="ROL180" s="1"/>
      <c r="ROM180" s="1"/>
      <c r="RON180" s="1"/>
      <c r="ROO180" s="1"/>
      <c r="ROP180" s="1"/>
      <c r="ROQ180" s="1"/>
      <c r="ROR180" s="1"/>
      <c r="ROS180" s="1"/>
      <c r="ROT180" s="1"/>
      <c r="ROU180" s="1"/>
      <c r="ROV180" s="1"/>
      <c r="ROW180" s="1"/>
      <c r="ROX180" s="1"/>
      <c r="ROY180" s="1"/>
      <c r="ROZ180" s="1"/>
      <c r="RPA180" s="1"/>
      <c r="RPB180" s="1"/>
      <c r="RPC180" s="1"/>
      <c r="RPD180" s="1"/>
      <c r="RPE180" s="1"/>
      <c r="RPF180" s="1"/>
      <c r="RPG180" s="1"/>
      <c r="RPH180" s="1"/>
      <c r="RPI180" s="1"/>
      <c r="RPJ180" s="1"/>
      <c r="RPK180" s="1"/>
      <c r="RPL180" s="1"/>
      <c r="RPM180" s="1"/>
      <c r="RPN180" s="1"/>
      <c r="RPO180" s="1"/>
      <c r="RPP180" s="1"/>
      <c r="RPQ180" s="1"/>
      <c r="RPR180" s="1"/>
      <c r="RPS180" s="1"/>
      <c r="RPT180" s="1"/>
      <c r="RPU180" s="1"/>
      <c r="RPV180" s="1"/>
      <c r="RPW180" s="1"/>
      <c r="RPX180" s="1"/>
      <c r="RPY180" s="1"/>
      <c r="RPZ180" s="1"/>
      <c r="RQA180" s="1"/>
      <c r="RQB180" s="1"/>
      <c r="RQC180" s="1"/>
      <c r="RQD180" s="1"/>
      <c r="RQE180" s="1"/>
      <c r="RQF180" s="1"/>
      <c r="RQG180" s="1"/>
      <c r="RQH180" s="1"/>
      <c r="RQI180" s="1"/>
      <c r="RQJ180" s="1"/>
      <c r="RQK180" s="1"/>
      <c r="RQL180" s="1"/>
      <c r="RQM180" s="1"/>
      <c r="RQN180" s="1"/>
      <c r="RQO180" s="1"/>
      <c r="RQP180" s="1"/>
      <c r="RQQ180" s="1"/>
      <c r="RQR180" s="1"/>
      <c r="RQS180" s="1"/>
      <c r="RQT180" s="1"/>
      <c r="RQU180" s="1"/>
      <c r="RQV180" s="1"/>
      <c r="RQW180" s="1"/>
      <c r="RQX180" s="1"/>
      <c r="RQY180" s="1"/>
      <c r="RQZ180" s="1"/>
      <c r="RRA180" s="1"/>
      <c r="RRB180" s="1"/>
      <c r="RRC180" s="1"/>
      <c r="RRD180" s="1"/>
      <c r="RRE180" s="1"/>
      <c r="RRF180" s="1"/>
      <c r="RRG180" s="1"/>
      <c r="RRH180" s="1"/>
      <c r="RRI180" s="1"/>
      <c r="RRJ180" s="1"/>
      <c r="RRK180" s="1"/>
      <c r="RRL180" s="1"/>
      <c r="RRM180" s="1"/>
      <c r="RRN180" s="1"/>
      <c r="RRO180" s="1"/>
      <c r="RRP180" s="1"/>
      <c r="RRQ180" s="1"/>
      <c r="RRR180" s="1"/>
      <c r="RRS180" s="1"/>
      <c r="RRT180" s="1"/>
      <c r="RRU180" s="1"/>
      <c r="RRV180" s="1"/>
      <c r="RRW180" s="1"/>
      <c r="RRX180" s="1"/>
      <c r="RRY180" s="1"/>
      <c r="RRZ180" s="1"/>
      <c r="RSA180" s="1"/>
      <c r="RSB180" s="1"/>
      <c r="RSC180" s="1"/>
      <c r="RSD180" s="1"/>
      <c r="RSE180" s="1"/>
      <c r="RSF180" s="1"/>
      <c r="RSG180" s="1"/>
      <c r="RSH180" s="1"/>
      <c r="RSI180" s="1"/>
      <c r="RSJ180" s="1"/>
      <c r="RSK180" s="1"/>
      <c r="RSL180" s="1"/>
      <c r="RSM180" s="1"/>
      <c r="RSN180" s="1"/>
      <c r="RSO180" s="1"/>
      <c r="RSP180" s="1"/>
      <c r="RSQ180" s="1"/>
      <c r="RSR180" s="1"/>
      <c r="RSS180" s="1"/>
      <c r="RST180" s="1"/>
      <c r="RSU180" s="1"/>
      <c r="RSV180" s="1"/>
      <c r="RSW180" s="1"/>
      <c r="RSX180" s="1"/>
      <c r="RSY180" s="1"/>
      <c r="RSZ180" s="1"/>
      <c r="RTA180" s="1"/>
      <c r="RTB180" s="1"/>
      <c r="RTC180" s="1"/>
      <c r="RTD180" s="1"/>
      <c r="RTE180" s="1"/>
      <c r="RTF180" s="1"/>
      <c r="RTG180" s="1"/>
      <c r="RTH180" s="1"/>
      <c r="RTI180" s="1"/>
      <c r="RTJ180" s="1"/>
      <c r="RTK180" s="1"/>
      <c r="RTL180" s="1"/>
      <c r="RTM180" s="1"/>
      <c r="RTN180" s="1"/>
      <c r="RTO180" s="1"/>
      <c r="RTP180" s="1"/>
      <c r="RTQ180" s="1"/>
      <c r="RTR180" s="1"/>
      <c r="RTS180" s="1"/>
      <c r="RTT180" s="1"/>
      <c r="RTU180" s="1"/>
      <c r="RTV180" s="1"/>
      <c r="RTW180" s="1"/>
      <c r="RTX180" s="1"/>
      <c r="RTY180" s="1"/>
      <c r="RTZ180" s="1"/>
      <c r="RUA180" s="1"/>
      <c r="RUB180" s="1"/>
      <c r="RUC180" s="1"/>
      <c r="RUD180" s="1"/>
      <c r="RUE180" s="1"/>
      <c r="RUF180" s="1"/>
      <c r="RUG180" s="1"/>
      <c r="RUH180" s="1"/>
      <c r="RUI180" s="1"/>
      <c r="RUJ180" s="1"/>
      <c r="RUK180" s="1"/>
      <c r="RUL180" s="1"/>
      <c r="RUM180" s="1"/>
      <c r="RUN180" s="1"/>
      <c r="RUO180" s="1"/>
      <c r="RUP180" s="1"/>
      <c r="RUQ180" s="1"/>
      <c r="RUR180" s="1"/>
      <c r="RUS180" s="1"/>
      <c r="RUT180" s="1"/>
      <c r="RUU180" s="1"/>
      <c r="RUV180" s="1"/>
      <c r="RUW180" s="1"/>
      <c r="RUX180" s="1"/>
      <c r="RUY180" s="1"/>
      <c r="RUZ180" s="1"/>
      <c r="RVA180" s="1"/>
      <c r="RVB180" s="1"/>
      <c r="RVC180" s="1"/>
      <c r="RVD180" s="1"/>
      <c r="RVE180" s="1"/>
      <c r="RVF180" s="1"/>
      <c r="RVG180" s="1"/>
      <c r="RVH180" s="1"/>
      <c r="RVI180" s="1"/>
      <c r="RVJ180" s="1"/>
      <c r="RVK180" s="1"/>
      <c r="RVL180" s="1"/>
      <c r="RVM180" s="1"/>
      <c r="RVN180" s="1"/>
      <c r="RVO180" s="1"/>
      <c r="RVP180" s="1"/>
      <c r="RVQ180" s="1"/>
      <c r="RVR180" s="1"/>
      <c r="RVS180" s="1"/>
      <c r="RVT180" s="1"/>
      <c r="RVU180" s="1"/>
      <c r="RVV180" s="1"/>
      <c r="RVW180" s="1"/>
      <c r="RVX180" s="1"/>
      <c r="RVY180" s="1"/>
      <c r="RVZ180" s="1"/>
      <c r="RWA180" s="1"/>
      <c r="RWB180" s="1"/>
      <c r="RWC180" s="1"/>
      <c r="RWD180" s="1"/>
      <c r="RWE180" s="1"/>
      <c r="RWF180" s="1"/>
      <c r="RWG180" s="1"/>
      <c r="RWH180" s="1"/>
      <c r="RWI180" s="1"/>
      <c r="RWJ180" s="1"/>
      <c r="RWK180" s="1"/>
      <c r="RWL180" s="1"/>
      <c r="RWM180" s="1"/>
      <c r="RWN180" s="1"/>
      <c r="RWO180" s="1"/>
      <c r="RWP180" s="1"/>
      <c r="RWQ180" s="1"/>
      <c r="RWR180" s="1"/>
      <c r="RWS180" s="1"/>
      <c r="RWT180" s="1"/>
      <c r="RWU180" s="1"/>
      <c r="RWV180" s="1"/>
      <c r="RWW180" s="1"/>
      <c r="RWX180" s="1"/>
      <c r="RWY180" s="1"/>
      <c r="RWZ180" s="1"/>
      <c r="RXA180" s="1"/>
      <c r="RXB180" s="1"/>
      <c r="RXC180" s="1"/>
      <c r="RXD180" s="1"/>
      <c r="RXE180" s="1"/>
      <c r="RXF180" s="1"/>
      <c r="RXG180" s="1"/>
      <c r="RXH180" s="1"/>
      <c r="RXI180" s="1"/>
      <c r="RXJ180" s="1"/>
      <c r="RXK180" s="1"/>
      <c r="RXL180" s="1"/>
      <c r="RXM180" s="1"/>
      <c r="RXN180" s="1"/>
      <c r="RXO180" s="1"/>
      <c r="RXP180" s="1"/>
      <c r="RXQ180" s="1"/>
      <c r="RXR180" s="1"/>
      <c r="RXS180" s="1"/>
      <c r="RXT180" s="1"/>
      <c r="RXU180" s="1"/>
      <c r="RXV180" s="1"/>
      <c r="RXW180" s="1"/>
      <c r="RXX180" s="1"/>
      <c r="RXY180" s="1"/>
      <c r="RXZ180" s="1"/>
      <c r="RYA180" s="1"/>
      <c r="RYB180" s="1"/>
      <c r="RYC180" s="1"/>
      <c r="RYD180" s="1"/>
      <c r="RYE180" s="1"/>
      <c r="RYF180" s="1"/>
      <c r="RYG180" s="1"/>
      <c r="RYH180" s="1"/>
      <c r="RYI180" s="1"/>
      <c r="RYJ180" s="1"/>
      <c r="RYK180" s="1"/>
      <c r="RYL180" s="1"/>
      <c r="RYM180" s="1"/>
      <c r="RYN180" s="1"/>
      <c r="RYO180" s="1"/>
      <c r="RYP180" s="1"/>
      <c r="RYQ180" s="1"/>
      <c r="RYR180" s="1"/>
      <c r="RYS180" s="1"/>
      <c r="RYT180" s="1"/>
      <c r="RYU180" s="1"/>
      <c r="RYV180" s="1"/>
      <c r="RYW180" s="1"/>
      <c r="RYX180" s="1"/>
      <c r="RYY180" s="1"/>
      <c r="RYZ180" s="1"/>
      <c r="RZA180" s="1"/>
      <c r="RZB180" s="1"/>
      <c r="RZC180" s="1"/>
      <c r="RZD180" s="1"/>
      <c r="RZE180" s="1"/>
      <c r="RZF180" s="1"/>
      <c r="RZG180" s="1"/>
      <c r="RZH180" s="1"/>
      <c r="RZI180" s="1"/>
      <c r="RZJ180" s="1"/>
      <c r="RZK180" s="1"/>
      <c r="RZL180" s="1"/>
      <c r="RZM180" s="1"/>
      <c r="RZN180" s="1"/>
      <c r="RZO180" s="1"/>
      <c r="RZP180" s="1"/>
      <c r="RZQ180" s="1"/>
      <c r="RZR180" s="1"/>
      <c r="RZS180" s="1"/>
      <c r="RZT180" s="1"/>
      <c r="RZU180" s="1"/>
      <c r="RZV180" s="1"/>
      <c r="RZW180" s="1"/>
      <c r="RZX180" s="1"/>
      <c r="RZY180" s="1"/>
      <c r="RZZ180" s="1"/>
      <c r="SAA180" s="1"/>
      <c r="SAB180" s="1"/>
      <c r="SAC180" s="1"/>
      <c r="SAD180" s="1"/>
      <c r="SAE180" s="1"/>
      <c r="SAF180" s="1"/>
      <c r="SAG180" s="1"/>
      <c r="SAH180" s="1"/>
      <c r="SAI180" s="1"/>
      <c r="SAJ180" s="1"/>
      <c r="SAK180" s="1"/>
      <c r="SAL180" s="1"/>
      <c r="SAM180" s="1"/>
      <c r="SAN180" s="1"/>
      <c r="SAO180" s="1"/>
      <c r="SAP180" s="1"/>
      <c r="SAQ180" s="1"/>
      <c r="SAR180" s="1"/>
      <c r="SAS180" s="1"/>
      <c r="SAT180" s="1"/>
      <c r="SAU180" s="1"/>
      <c r="SAV180" s="1"/>
      <c r="SAW180" s="1"/>
      <c r="SAX180" s="1"/>
      <c r="SAY180" s="1"/>
      <c r="SAZ180" s="1"/>
      <c r="SBA180" s="1"/>
      <c r="SBB180" s="1"/>
      <c r="SBC180" s="1"/>
      <c r="SBD180" s="1"/>
      <c r="SBE180" s="1"/>
      <c r="SBF180" s="1"/>
      <c r="SBG180" s="1"/>
      <c r="SBH180" s="1"/>
      <c r="SBI180" s="1"/>
      <c r="SBJ180" s="1"/>
      <c r="SBK180" s="1"/>
      <c r="SBL180" s="1"/>
      <c r="SBM180" s="1"/>
      <c r="SBN180" s="1"/>
      <c r="SBO180" s="1"/>
      <c r="SBP180" s="1"/>
      <c r="SBQ180" s="1"/>
      <c r="SBR180" s="1"/>
      <c r="SBS180" s="1"/>
      <c r="SBT180" s="1"/>
      <c r="SBU180" s="1"/>
      <c r="SBV180" s="1"/>
      <c r="SBW180" s="1"/>
      <c r="SBX180" s="1"/>
      <c r="SBY180" s="1"/>
      <c r="SBZ180" s="1"/>
      <c r="SCA180" s="1"/>
      <c r="SCB180" s="1"/>
      <c r="SCC180" s="1"/>
      <c r="SCD180" s="1"/>
      <c r="SCE180" s="1"/>
      <c r="SCF180" s="1"/>
      <c r="SCG180" s="1"/>
      <c r="SCH180" s="1"/>
      <c r="SCI180" s="1"/>
      <c r="SCJ180" s="1"/>
      <c r="SCK180" s="1"/>
      <c r="SCL180" s="1"/>
      <c r="SCM180" s="1"/>
      <c r="SCN180" s="1"/>
      <c r="SCO180" s="1"/>
      <c r="SCP180" s="1"/>
      <c r="SCQ180" s="1"/>
      <c r="SCR180" s="1"/>
      <c r="SCS180" s="1"/>
      <c r="SCT180" s="1"/>
      <c r="SCU180" s="1"/>
      <c r="SCV180" s="1"/>
      <c r="SCW180" s="1"/>
      <c r="SCX180" s="1"/>
      <c r="SCY180" s="1"/>
      <c r="SCZ180" s="1"/>
      <c r="SDA180" s="1"/>
      <c r="SDB180" s="1"/>
      <c r="SDC180" s="1"/>
      <c r="SDD180" s="1"/>
      <c r="SDE180" s="1"/>
      <c r="SDF180" s="1"/>
      <c r="SDG180" s="1"/>
      <c r="SDH180" s="1"/>
      <c r="SDI180" s="1"/>
      <c r="SDJ180" s="1"/>
      <c r="SDK180" s="1"/>
      <c r="SDL180" s="1"/>
      <c r="SDM180" s="1"/>
      <c r="SDN180" s="1"/>
      <c r="SDO180" s="1"/>
      <c r="SDP180" s="1"/>
      <c r="SDQ180" s="1"/>
      <c r="SDR180" s="1"/>
      <c r="SDS180" s="1"/>
      <c r="SDT180" s="1"/>
      <c r="SDU180" s="1"/>
      <c r="SDV180" s="1"/>
      <c r="SDW180" s="1"/>
      <c r="SDX180" s="1"/>
      <c r="SDY180" s="1"/>
      <c r="SDZ180" s="1"/>
      <c r="SEA180" s="1"/>
      <c r="SEB180" s="1"/>
      <c r="SEC180" s="1"/>
      <c r="SED180" s="1"/>
      <c r="SEE180" s="1"/>
      <c r="SEF180" s="1"/>
      <c r="SEG180" s="1"/>
      <c r="SEH180" s="1"/>
      <c r="SEI180" s="1"/>
      <c r="SEJ180" s="1"/>
      <c r="SEK180" s="1"/>
      <c r="SEL180" s="1"/>
      <c r="SEM180" s="1"/>
      <c r="SEN180" s="1"/>
      <c r="SEO180" s="1"/>
      <c r="SEP180" s="1"/>
      <c r="SEQ180" s="1"/>
      <c r="SER180" s="1"/>
      <c r="SES180" s="1"/>
      <c r="SET180" s="1"/>
      <c r="SEU180" s="1"/>
      <c r="SEV180" s="1"/>
      <c r="SEW180" s="1"/>
      <c r="SEX180" s="1"/>
      <c r="SEY180" s="1"/>
      <c r="SEZ180" s="1"/>
      <c r="SFA180" s="1"/>
      <c r="SFB180" s="1"/>
      <c r="SFC180" s="1"/>
      <c r="SFD180" s="1"/>
      <c r="SFE180" s="1"/>
      <c r="SFF180" s="1"/>
      <c r="SFG180" s="1"/>
      <c r="SFH180" s="1"/>
      <c r="SFI180" s="1"/>
      <c r="SFJ180" s="1"/>
      <c r="SFK180" s="1"/>
      <c r="SFL180" s="1"/>
      <c r="SFM180" s="1"/>
      <c r="SFN180" s="1"/>
      <c r="SFO180" s="1"/>
      <c r="SFP180" s="1"/>
      <c r="SFQ180" s="1"/>
      <c r="SFR180" s="1"/>
      <c r="SFS180" s="1"/>
      <c r="SFT180" s="1"/>
      <c r="SFU180" s="1"/>
      <c r="SFV180" s="1"/>
      <c r="SFW180" s="1"/>
      <c r="SFX180" s="1"/>
      <c r="SFY180" s="1"/>
      <c r="SFZ180" s="1"/>
      <c r="SGA180" s="1"/>
      <c r="SGB180" s="1"/>
      <c r="SGC180" s="1"/>
      <c r="SGD180" s="1"/>
      <c r="SGE180" s="1"/>
      <c r="SGF180" s="1"/>
      <c r="SGG180" s="1"/>
      <c r="SGH180" s="1"/>
      <c r="SGI180" s="1"/>
      <c r="SGJ180" s="1"/>
      <c r="SGK180" s="1"/>
      <c r="SGL180" s="1"/>
      <c r="SGM180" s="1"/>
      <c r="SGN180" s="1"/>
      <c r="SGO180" s="1"/>
      <c r="SGP180" s="1"/>
      <c r="SGQ180" s="1"/>
      <c r="SGR180" s="1"/>
      <c r="SGS180" s="1"/>
      <c r="SGT180" s="1"/>
      <c r="SGU180" s="1"/>
      <c r="SGV180" s="1"/>
      <c r="SGW180" s="1"/>
      <c r="SGX180" s="1"/>
      <c r="SGY180" s="1"/>
      <c r="SGZ180" s="1"/>
      <c r="SHA180" s="1"/>
      <c r="SHB180" s="1"/>
      <c r="SHC180" s="1"/>
      <c r="SHD180" s="1"/>
      <c r="SHE180" s="1"/>
      <c r="SHF180" s="1"/>
      <c r="SHG180" s="1"/>
      <c r="SHH180" s="1"/>
      <c r="SHI180" s="1"/>
      <c r="SHJ180" s="1"/>
      <c r="SHK180" s="1"/>
      <c r="SHL180" s="1"/>
      <c r="SHM180" s="1"/>
      <c r="SHN180" s="1"/>
      <c r="SHO180" s="1"/>
      <c r="SHP180" s="1"/>
      <c r="SHQ180" s="1"/>
      <c r="SHR180" s="1"/>
      <c r="SHS180" s="1"/>
      <c r="SHT180" s="1"/>
      <c r="SHU180" s="1"/>
      <c r="SHV180" s="1"/>
      <c r="SHW180" s="1"/>
      <c r="SHX180" s="1"/>
      <c r="SHY180" s="1"/>
      <c r="SHZ180" s="1"/>
      <c r="SIA180" s="1"/>
      <c r="SIB180" s="1"/>
      <c r="SIC180" s="1"/>
      <c r="SID180" s="1"/>
      <c r="SIE180" s="1"/>
      <c r="SIF180" s="1"/>
      <c r="SIG180" s="1"/>
      <c r="SIH180" s="1"/>
      <c r="SII180" s="1"/>
      <c r="SIJ180" s="1"/>
      <c r="SIK180" s="1"/>
      <c r="SIL180" s="1"/>
      <c r="SIM180" s="1"/>
      <c r="SIN180" s="1"/>
      <c r="SIO180" s="1"/>
      <c r="SIP180" s="1"/>
      <c r="SIQ180" s="1"/>
      <c r="SIR180" s="1"/>
      <c r="SIS180" s="1"/>
      <c r="SIT180" s="1"/>
      <c r="SIU180" s="1"/>
      <c r="SIV180" s="1"/>
      <c r="SIW180" s="1"/>
      <c r="SIX180" s="1"/>
      <c r="SIY180" s="1"/>
      <c r="SIZ180" s="1"/>
      <c r="SJA180" s="1"/>
      <c r="SJB180" s="1"/>
      <c r="SJC180" s="1"/>
      <c r="SJD180" s="1"/>
      <c r="SJE180" s="1"/>
      <c r="SJF180" s="1"/>
      <c r="SJG180" s="1"/>
      <c r="SJH180" s="1"/>
      <c r="SJI180" s="1"/>
      <c r="SJJ180" s="1"/>
      <c r="SJK180" s="1"/>
      <c r="SJL180" s="1"/>
      <c r="SJM180" s="1"/>
      <c r="SJN180" s="1"/>
      <c r="SJO180" s="1"/>
      <c r="SJP180" s="1"/>
      <c r="SJQ180" s="1"/>
      <c r="SJR180" s="1"/>
      <c r="SJS180" s="1"/>
      <c r="SJT180" s="1"/>
      <c r="SJU180" s="1"/>
      <c r="SJV180" s="1"/>
      <c r="SJW180" s="1"/>
      <c r="SJX180" s="1"/>
      <c r="SJY180" s="1"/>
      <c r="SJZ180" s="1"/>
      <c r="SKA180" s="1"/>
      <c r="SKB180" s="1"/>
      <c r="SKC180" s="1"/>
      <c r="SKD180" s="1"/>
      <c r="SKE180" s="1"/>
      <c r="SKF180" s="1"/>
      <c r="SKG180" s="1"/>
      <c r="SKH180" s="1"/>
      <c r="SKI180" s="1"/>
      <c r="SKJ180" s="1"/>
      <c r="SKK180" s="1"/>
      <c r="SKL180" s="1"/>
      <c r="SKM180" s="1"/>
      <c r="SKN180" s="1"/>
      <c r="SKO180" s="1"/>
      <c r="SKP180" s="1"/>
      <c r="SKQ180" s="1"/>
      <c r="SKR180" s="1"/>
      <c r="SKS180" s="1"/>
      <c r="SKT180" s="1"/>
      <c r="SKU180" s="1"/>
      <c r="SKV180" s="1"/>
      <c r="SKW180" s="1"/>
      <c r="SKX180" s="1"/>
      <c r="SKY180" s="1"/>
      <c r="SKZ180" s="1"/>
      <c r="SLA180" s="1"/>
      <c r="SLB180" s="1"/>
      <c r="SLC180" s="1"/>
      <c r="SLD180" s="1"/>
      <c r="SLE180" s="1"/>
      <c r="SLF180" s="1"/>
      <c r="SLG180" s="1"/>
      <c r="SLH180" s="1"/>
      <c r="SLI180" s="1"/>
      <c r="SLJ180" s="1"/>
      <c r="SLK180" s="1"/>
      <c r="SLL180" s="1"/>
      <c r="SLM180" s="1"/>
      <c r="SLN180" s="1"/>
      <c r="SLO180" s="1"/>
      <c r="SLP180" s="1"/>
      <c r="SLQ180" s="1"/>
      <c r="SLR180" s="1"/>
      <c r="SLS180" s="1"/>
      <c r="SLT180" s="1"/>
      <c r="SLU180" s="1"/>
      <c r="SLV180" s="1"/>
      <c r="SLW180" s="1"/>
      <c r="SLX180" s="1"/>
      <c r="SLY180" s="1"/>
      <c r="SLZ180" s="1"/>
      <c r="SMA180" s="1"/>
      <c r="SMB180" s="1"/>
      <c r="SMC180" s="1"/>
      <c r="SMD180" s="1"/>
      <c r="SME180" s="1"/>
      <c r="SMF180" s="1"/>
      <c r="SMG180" s="1"/>
      <c r="SMH180" s="1"/>
      <c r="SMI180" s="1"/>
      <c r="SMJ180" s="1"/>
      <c r="SMK180" s="1"/>
      <c r="SML180" s="1"/>
      <c r="SMM180" s="1"/>
      <c r="SMN180" s="1"/>
      <c r="SMO180" s="1"/>
      <c r="SMP180" s="1"/>
      <c r="SMQ180" s="1"/>
      <c r="SMR180" s="1"/>
      <c r="SMS180" s="1"/>
      <c r="SMT180" s="1"/>
      <c r="SMU180" s="1"/>
      <c r="SMV180" s="1"/>
      <c r="SMW180" s="1"/>
      <c r="SMX180" s="1"/>
      <c r="SMY180" s="1"/>
      <c r="SMZ180" s="1"/>
      <c r="SNA180" s="1"/>
      <c r="SNB180" s="1"/>
      <c r="SNC180" s="1"/>
      <c r="SND180" s="1"/>
      <c r="SNE180" s="1"/>
      <c r="SNF180" s="1"/>
      <c r="SNG180" s="1"/>
      <c r="SNH180" s="1"/>
      <c r="SNI180" s="1"/>
      <c r="SNJ180" s="1"/>
      <c r="SNK180" s="1"/>
      <c r="SNL180" s="1"/>
      <c r="SNM180" s="1"/>
      <c r="SNN180" s="1"/>
      <c r="SNO180" s="1"/>
      <c r="SNP180" s="1"/>
      <c r="SNQ180" s="1"/>
      <c r="SNR180" s="1"/>
      <c r="SNS180" s="1"/>
      <c r="SNT180" s="1"/>
      <c r="SNU180" s="1"/>
      <c r="SNV180" s="1"/>
      <c r="SNW180" s="1"/>
      <c r="SNX180" s="1"/>
      <c r="SNY180" s="1"/>
      <c r="SNZ180" s="1"/>
      <c r="SOA180" s="1"/>
      <c r="SOB180" s="1"/>
      <c r="SOC180" s="1"/>
      <c r="SOD180" s="1"/>
      <c r="SOE180" s="1"/>
      <c r="SOF180" s="1"/>
      <c r="SOG180" s="1"/>
      <c r="SOH180" s="1"/>
      <c r="SOI180" s="1"/>
      <c r="SOJ180" s="1"/>
      <c r="SOK180" s="1"/>
      <c r="SOL180" s="1"/>
      <c r="SOM180" s="1"/>
      <c r="SON180" s="1"/>
      <c r="SOO180" s="1"/>
      <c r="SOP180" s="1"/>
      <c r="SOQ180" s="1"/>
      <c r="SOR180" s="1"/>
      <c r="SOS180" s="1"/>
      <c r="SOT180" s="1"/>
      <c r="SOU180" s="1"/>
      <c r="SOV180" s="1"/>
      <c r="SOW180" s="1"/>
      <c r="SOX180" s="1"/>
      <c r="SOY180" s="1"/>
      <c r="SOZ180" s="1"/>
      <c r="SPA180" s="1"/>
      <c r="SPB180" s="1"/>
      <c r="SPC180" s="1"/>
      <c r="SPD180" s="1"/>
      <c r="SPE180" s="1"/>
      <c r="SPF180" s="1"/>
      <c r="SPG180" s="1"/>
      <c r="SPH180" s="1"/>
      <c r="SPI180" s="1"/>
      <c r="SPJ180" s="1"/>
      <c r="SPK180" s="1"/>
      <c r="SPL180" s="1"/>
      <c r="SPM180" s="1"/>
      <c r="SPN180" s="1"/>
      <c r="SPO180" s="1"/>
      <c r="SPP180" s="1"/>
      <c r="SPQ180" s="1"/>
      <c r="SPR180" s="1"/>
      <c r="SPS180" s="1"/>
      <c r="SPT180" s="1"/>
      <c r="SPU180" s="1"/>
      <c r="SPV180" s="1"/>
      <c r="SPW180" s="1"/>
      <c r="SPX180" s="1"/>
      <c r="SPY180" s="1"/>
      <c r="SPZ180" s="1"/>
      <c r="SQA180" s="1"/>
      <c r="SQB180" s="1"/>
      <c r="SQC180" s="1"/>
      <c r="SQD180" s="1"/>
      <c r="SQE180" s="1"/>
      <c r="SQF180" s="1"/>
      <c r="SQG180" s="1"/>
      <c r="SQH180" s="1"/>
      <c r="SQI180" s="1"/>
      <c r="SQJ180" s="1"/>
      <c r="SQK180" s="1"/>
      <c r="SQL180" s="1"/>
      <c r="SQM180" s="1"/>
      <c r="SQN180" s="1"/>
      <c r="SQO180" s="1"/>
      <c r="SQP180" s="1"/>
      <c r="SQQ180" s="1"/>
      <c r="SQR180" s="1"/>
      <c r="SQS180" s="1"/>
      <c r="SQT180" s="1"/>
      <c r="SQU180" s="1"/>
      <c r="SQV180" s="1"/>
      <c r="SQW180" s="1"/>
      <c r="SQX180" s="1"/>
      <c r="SQY180" s="1"/>
      <c r="SQZ180" s="1"/>
      <c r="SRA180" s="1"/>
      <c r="SRB180" s="1"/>
      <c r="SRC180" s="1"/>
      <c r="SRD180" s="1"/>
      <c r="SRE180" s="1"/>
      <c r="SRF180" s="1"/>
      <c r="SRG180" s="1"/>
      <c r="SRH180" s="1"/>
      <c r="SRI180" s="1"/>
      <c r="SRJ180" s="1"/>
      <c r="SRK180" s="1"/>
      <c r="SRL180" s="1"/>
      <c r="SRM180" s="1"/>
      <c r="SRN180" s="1"/>
      <c r="SRO180" s="1"/>
      <c r="SRP180" s="1"/>
      <c r="SRQ180" s="1"/>
      <c r="SRR180" s="1"/>
      <c r="SRS180" s="1"/>
      <c r="SRT180" s="1"/>
      <c r="SRU180" s="1"/>
      <c r="SRV180" s="1"/>
      <c r="SRW180" s="1"/>
      <c r="SRX180" s="1"/>
      <c r="SRY180" s="1"/>
      <c r="SRZ180" s="1"/>
      <c r="SSA180" s="1"/>
      <c r="SSB180" s="1"/>
      <c r="SSC180" s="1"/>
      <c r="SSD180" s="1"/>
      <c r="SSE180" s="1"/>
      <c r="SSF180" s="1"/>
      <c r="SSG180" s="1"/>
      <c r="SSH180" s="1"/>
      <c r="SSI180" s="1"/>
      <c r="SSJ180" s="1"/>
      <c r="SSK180" s="1"/>
      <c r="SSL180" s="1"/>
      <c r="SSM180" s="1"/>
      <c r="SSN180" s="1"/>
      <c r="SSO180" s="1"/>
      <c r="SSP180" s="1"/>
      <c r="SSQ180" s="1"/>
      <c r="SSR180" s="1"/>
      <c r="SSS180" s="1"/>
      <c r="SST180" s="1"/>
      <c r="SSU180" s="1"/>
      <c r="SSV180" s="1"/>
      <c r="SSW180" s="1"/>
      <c r="SSX180" s="1"/>
      <c r="SSY180" s="1"/>
      <c r="SSZ180" s="1"/>
      <c r="STA180" s="1"/>
      <c r="STB180" s="1"/>
      <c r="STC180" s="1"/>
      <c r="STD180" s="1"/>
      <c r="STE180" s="1"/>
      <c r="STF180" s="1"/>
      <c r="STG180" s="1"/>
      <c r="STH180" s="1"/>
      <c r="STI180" s="1"/>
      <c r="STJ180" s="1"/>
      <c r="STK180" s="1"/>
      <c r="STL180" s="1"/>
      <c r="STM180" s="1"/>
      <c r="STN180" s="1"/>
      <c r="STO180" s="1"/>
      <c r="STP180" s="1"/>
      <c r="STQ180" s="1"/>
      <c r="STR180" s="1"/>
      <c r="STS180" s="1"/>
      <c r="STT180" s="1"/>
      <c r="STU180" s="1"/>
      <c r="STV180" s="1"/>
      <c r="STW180" s="1"/>
      <c r="STX180" s="1"/>
      <c r="STY180" s="1"/>
      <c r="STZ180" s="1"/>
      <c r="SUA180" s="1"/>
      <c r="SUB180" s="1"/>
      <c r="SUC180" s="1"/>
      <c r="SUD180" s="1"/>
      <c r="SUE180" s="1"/>
      <c r="SUF180" s="1"/>
      <c r="SUG180" s="1"/>
      <c r="SUH180" s="1"/>
      <c r="SUI180" s="1"/>
      <c r="SUJ180" s="1"/>
      <c r="SUK180" s="1"/>
      <c r="SUL180" s="1"/>
      <c r="SUM180" s="1"/>
      <c r="SUN180" s="1"/>
      <c r="SUO180" s="1"/>
      <c r="SUP180" s="1"/>
      <c r="SUQ180" s="1"/>
      <c r="SUR180" s="1"/>
      <c r="SUS180" s="1"/>
      <c r="SUT180" s="1"/>
      <c r="SUU180" s="1"/>
      <c r="SUV180" s="1"/>
      <c r="SUW180" s="1"/>
      <c r="SUX180" s="1"/>
      <c r="SUY180" s="1"/>
      <c r="SUZ180" s="1"/>
      <c r="SVA180" s="1"/>
      <c r="SVB180" s="1"/>
      <c r="SVC180" s="1"/>
      <c r="SVD180" s="1"/>
      <c r="SVE180" s="1"/>
      <c r="SVF180" s="1"/>
      <c r="SVG180" s="1"/>
      <c r="SVH180" s="1"/>
      <c r="SVI180" s="1"/>
      <c r="SVJ180" s="1"/>
      <c r="SVK180" s="1"/>
      <c r="SVL180" s="1"/>
      <c r="SVM180" s="1"/>
      <c r="SVN180" s="1"/>
      <c r="SVO180" s="1"/>
      <c r="SVP180" s="1"/>
      <c r="SVQ180" s="1"/>
      <c r="SVR180" s="1"/>
      <c r="SVS180" s="1"/>
      <c r="SVT180" s="1"/>
      <c r="SVU180" s="1"/>
      <c r="SVV180" s="1"/>
      <c r="SVW180" s="1"/>
      <c r="SVX180" s="1"/>
      <c r="SVY180" s="1"/>
      <c r="SVZ180" s="1"/>
      <c r="SWA180" s="1"/>
      <c r="SWB180" s="1"/>
      <c r="SWC180" s="1"/>
      <c r="SWD180" s="1"/>
      <c r="SWE180" s="1"/>
      <c r="SWF180" s="1"/>
      <c r="SWG180" s="1"/>
      <c r="SWH180" s="1"/>
      <c r="SWI180" s="1"/>
      <c r="SWJ180" s="1"/>
      <c r="SWK180" s="1"/>
      <c r="SWL180" s="1"/>
      <c r="SWM180" s="1"/>
      <c r="SWN180" s="1"/>
      <c r="SWO180" s="1"/>
      <c r="SWP180" s="1"/>
      <c r="SWQ180" s="1"/>
      <c r="SWR180" s="1"/>
      <c r="SWS180" s="1"/>
      <c r="SWT180" s="1"/>
      <c r="SWU180" s="1"/>
      <c r="SWV180" s="1"/>
      <c r="SWW180" s="1"/>
      <c r="SWX180" s="1"/>
      <c r="SWY180" s="1"/>
      <c r="SWZ180" s="1"/>
      <c r="SXA180" s="1"/>
      <c r="SXB180" s="1"/>
      <c r="SXC180" s="1"/>
      <c r="SXD180" s="1"/>
      <c r="SXE180" s="1"/>
      <c r="SXF180" s="1"/>
      <c r="SXG180" s="1"/>
      <c r="SXH180" s="1"/>
      <c r="SXI180" s="1"/>
      <c r="SXJ180" s="1"/>
      <c r="SXK180" s="1"/>
      <c r="SXL180" s="1"/>
      <c r="SXM180" s="1"/>
      <c r="SXN180" s="1"/>
      <c r="SXO180" s="1"/>
      <c r="SXP180" s="1"/>
      <c r="SXQ180" s="1"/>
      <c r="SXR180" s="1"/>
      <c r="SXS180" s="1"/>
      <c r="SXT180" s="1"/>
      <c r="SXU180" s="1"/>
      <c r="SXV180" s="1"/>
      <c r="SXW180" s="1"/>
      <c r="SXX180" s="1"/>
      <c r="SXY180" s="1"/>
      <c r="SXZ180" s="1"/>
      <c r="SYA180" s="1"/>
      <c r="SYB180" s="1"/>
      <c r="SYC180" s="1"/>
      <c r="SYD180" s="1"/>
      <c r="SYE180" s="1"/>
      <c r="SYF180" s="1"/>
      <c r="SYG180" s="1"/>
      <c r="SYH180" s="1"/>
      <c r="SYI180" s="1"/>
      <c r="SYJ180" s="1"/>
      <c r="SYK180" s="1"/>
      <c r="SYL180" s="1"/>
      <c r="SYM180" s="1"/>
      <c r="SYN180" s="1"/>
      <c r="SYO180" s="1"/>
      <c r="SYP180" s="1"/>
      <c r="SYQ180" s="1"/>
      <c r="SYR180" s="1"/>
      <c r="SYS180" s="1"/>
      <c r="SYT180" s="1"/>
      <c r="SYU180" s="1"/>
      <c r="SYV180" s="1"/>
      <c r="SYW180" s="1"/>
      <c r="SYX180" s="1"/>
      <c r="SYY180" s="1"/>
      <c r="SYZ180" s="1"/>
      <c r="SZA180" s="1"/>
      <c r="SZB180" s="1"/>
      <c r="SZC180" s="1"/>
      <c r="SZD180" s="1"/>
      <c r="SZE180" s="1"/>
      <c r="SZF180" s="1"/>
      <c r="SZG180" s="1"/>
      <c r="SZH180" s="1"/>
      <c r="SZI180" s="1"/>
      <c r="SZJ180" s="1"/>
      <c r="SZK180" s="1"/>
      <c r="SZL180" s="1"/>
      <c r="SZM180" s="1"/>
      <c r="SZN180" s="1"/>
      <c r="SZO180" s="1"/>
      <c r="SZP180" s="1"/>
      <c r="SZQ180" s="1"/>
      <c r="SZR180" s="1"/>
      <c r="SZS180" s="1"/>
      <c r="SZT180" s="1"/>
      <c r="SZU180" s="1"/>
      <c r="SZV180" s="1"/>
      <c r="SZW180" s="1"/>
      <c r="SZX180" s="1"/>
      <c r="SZY180" s="1"/>
      <c r="SZZ180" s="1"/>
      <c r="TAA180" s="1"/>
      <c r="TAB180" s="1"/>
      <c r="TAC180" s="1"/>
      <c r="TAD180" s="1"/>
      <c r="TAE180" s="1"/>
      <c r="TAF180" s="1"/>
      <c r="TAG180" s="1"/>
      <c r="TAH180" s="1"/>
      <c r="TAI180" s="1"/>
      <c r="TAJ180" s="1"/>
      <c r="TAK180" s="1"/>
      <c r="TAL180" s="1"/>
      <c r="TAM180" s="1"/>
      <c r="TAN180" s="1"/>
      <c r="TAO180" s="1"/>
      <c r="TAP180" s="1"/>
      <c r="TAQ180" s="1"/>
      <c r="TAR180" s="1"/>
      <c r="TAS180" s="1"/>
      <c r="TAT180" s="1"/>
      <c r="TAU180" s="1"/>
      <c r="TAV180" s="1"/>
      <c r="TAW180" s="1"/>
      <c r="TAX180" s="1"/>
      <c r="TAY180" s="1"/>
      <c r="TAZ180" s="1"/>
      <c r="TBA180" s="1"/>
      <c r="TBB180" s="1"/>
      <c r="TBC180" s="1"/>
      <c r="TBD180" s="1"/>
      <c r="TBE180" s="1"/>
      <c r="TBF180" s="1"/>
      <c r="TBG180" s="1"/>
      <c r="TBH180" s="1"/>
      <c r="TBI180" s="1"/>
      <c r="TBJ180" s="1"/>
      <c r="TBK180" s="1"/>
      <c r="TBL180" s="1"/>
      <c r="TBM180" s="1"/>
      <c r="TBN180" s="1"/>
      <c r="TBO180" s="1"/>
      <c r="TBP180" s="1"/>
      <c r="TBQ180" s="1"/>
      <c r="TBR180" s="1"/>
      <c r="TBS180" s="1"/>
      <c r="TBT180" s="1"/>
      <c r="TBU180" s="1"/>
      <c r="TBV180" s="1"/>
      <c r="TBW180" s="1"/>
      <c r="TBX180" s="1"/>
      <c r="TBY180" s="1"/>
      <c r="TBZ180" s="1"/>
      <c r="TCA180" s="1"/>
      <c r="TCB180" s="1"/>
      <c r="TCC180" s="1"/>
      <c r="TCD180" s="1"/>
      <c r="TCE180" s="1"/>
      <c r="TCF180" s="1"/>
      <c r="TCG180" s="1"/>
      <c r="TCH180" s="1"/>
      <c r="TCI180" s="1"/>
      <c r="TCJ180" s="1"/>
      <c r="TCK180" s="1"/>
      <c r="TCL180" s="1"/>
      <c r="TCM180" s="1"/>
      <c r="TCN180" s="1"/>
      <c r="TCO180" s="1"/>
      <c r="TCP180" s="1"/>
      <c r="TCQ180" s="1"/>
      <c r="TCR180" s="1"/>
      <c r="TCS180" s="1"/>
      <c r="TCT180" s="1"/>
      <c r="TCU180" s="1"/>
      <c r="TCV180" s="1"/>
      <c r="TCW180" s="1"/>
      <c r="TCX180" s="1"/>
      <c r="TCY180" s="1"/>
      <c r="TCZ180" s="1"/>
      <c r="TDA180" s="1"/>
      <c r="TDB180" s="1"/>
      <c r="TDC180" s="1"/>
      <c r="TDD180" s="1"/>
      <c r="TDE180" s="1"/>
      <c r="TDF180" s="1"/>
      <c r="TDG180" s="1"/>
      <c r="TDH180" s="1"/>
      <c r="TDI180" s="1"/>
      <c r="TDJ180" s="1"/>
      <c r="TDK180" s="1"/>
      <c r="TDL180" s="1"/>
      <c r="TDM180" s="1"/>
      <c r="TDN180" s="1"/>
      <c r="TDO180" s="1"/>
      <c r="TDP180" s="1"/>
      <c r="TDQ180" s="1"/>
      <c r="TDR180" s="1"/>
      <c r="TDS180" s="1"/>
      <c r="TDT180" s="1"/>
      <c r="TDU180" s="1"/>
      <c r="TDV180" s="1"/>
      <c r="TDW180" s="1"/>
      <c r="TDX180" s="1"/>
      <c r="TDY180" s="1"/>
      <c r="TDZ180" s="1"/>
      <c r="TEA180" s="1"/>
      <c r="TEB180" s="1"/>
      <c r="TEC180" s="1"/>
      <c r="TED180" s="1"/>
      <c r="TEE180" s="1"/>
      <c r="TEF180" s="1"/>
      <c r="TEG180" s="1"/>
      <c r="TEH180" s="1"/>
      <c r="TEI180" s="1"/>
      <c r="TEJ180" s="1"/>
      <c r="TEK180" s="1"/>
      <c r="TEL180" s="1"/>
      <c r="TEM180" s="1"/>
      <c r="TEN180" s="1"/>
      <c r="TEO180" s="1"/>
      <c r="TEP180" s="1"/>
      <c r="TEQ180" s="1"/>
      <c r="TER180" s="1"/>
      <c r="TES180" s="1"/>
      <c r="TET180" s="1"/>
      <c r="TEU180" s="1"/>
      <c r="TEV180" s="1"/>
      <c r="TEW180" s="1"/>
      <c r="TEX180" s="1"/>
      <c r="TEY180" s="1"/>
      <c r="TEZ180" s="1"/>
      <c r="TFA180" s="1"/>
      <c r="TFB180" s="1"/>
      <c r="TFC180" s="1"/>
      <c r="TFD180" s="1"/>
      <c r="TFE180" s="1"/>
      <c r="TFF180" s="1"/>
      <c r="TFG180" s="1"/>
      <c r="TFH180" s="1"/>
      <c r="TFI180" s="1"/>
      <c r="TFJ180" s="1"/>
      <c r="TFK180" s="1"/>
      <c r="TFL180" s="1"/>
      <c r="TFM180" s="1"/>
      <c r="TFN180" s="1"/>
      <c r="TFO180" s="1"/>
      <c r="TFP180" s="1"/>
      <c r="TFQ180" s="1"/>
      <c r="TFR180" s="1"/>
      <c r="TFS180" s="1"/>
      <c r="TFT180" s="1"/>
      <c r="TFU180" s="1"/>
      <c r="TFV180" s="1"/>
      <c r="TFW180" s="1"/>
      <c r="TFX180" s="1"/>
      <c r="TFY180" s="1"/>
      <c r="TFZ180" s="1"/>
      <c r="TGA180" s="1"/>
      <c r="TGB180" s="1"/>
      <c r="TGC180" s="1"/>
      <c r="TGD180" s="1"/>
      <c r="TGE180" s="1"/>
      <c r="TGF180" s="1"/>
      <c r="TGG180" s="1"/>
      <c r="TGH180" s="1"/>
      <c r="TGI180" s="1"/>
      <c r="TGJ180" s="1"/>
      <c r="TGK180" s="1"/>
      <c r="TGL180" s="1"/>
      <c r="TGM180" s="1"/>
      <c r="TGN180" s="1"/>
      <c r="TGO180" s="1"/>
      <c r="TGP180" s="1"/>
      <c r="TGQ180" s="1"/>
      <c r="TGR180" s="1"/>
      <c r="TGS180" s="1"/>
      <c r="TGT180" s="1"/>
      <c r="TGU180" s="1"/>
      <c r="TGV180" s="1"/>
      <c r="TGW180" s="1"/>
      <c r="TGX180" s="1"/>
      <c r="TGY180" s="1"/>
      <c r="TGZ180" s="1"/>
      <c r="THA180" s="1"/>
      <c r="THB180" s="1"/>
      <c r="THC180" s="1"/>
      <c r="THD180" s="1"/>
      <c r="THE180" s="1"/>
      <c r="THF180" s="1"/>
      <c r="THG180" s="1"/>
      <c r="THH180" s="1"/>
      <c r="THI180" s="1"/>
      <c r="THJ180" s="1"/>
      <c r="THK180" s="1"/>
      <c r="THL180" s="1"/>
      <c r="THM180" s="1"/>
      <c r="THN180" s="1"/>
      <c r="THO180" s="1"/>
      <c r="THP180" s="1"/>
      <c r="THQ180" s="1"/>
      <c r="THR180" s="1"/>
      <c r="THS180" s="1"/>
      <c r="THT180" s="1"/>
      <c r="THU180" s="1"/>
      <c r="THV180" s="1"/>
      <c r="THW180" s="1"/>
      <c r="THX180" s="1"/>
      <c r="THY180" s="1"/>
      <c r="THZ180" s="1"/>
      <c r="TIA180" s="1"/>
      <c r="TIB180" s="1"/>
      <c r="TIC180" s="1"/>
      <c r="TID180" s="1"/>
      <c r="TIE180" s="1"/>
      <c r="TIF180" s="1"/>
      <c r="TIG180" s="1"/>
      <c r="TIH180" s="1"/>
      <c r="TII180" s="1"/>
      <c r="TIJ180" s="1"/>
      <c r="TIK180" s="1"/>
      <c r="TIL180" s="1"/>
      <c r="TIM180" s="1"/>
      <c r="TIN180" s="1"/>
      <c r="TIO180" s="1"/>
      <c r="TIP180" s="1"/>
      <c r="TIQ180" s="1"/>
      <c r="TIR180" s="1"/>
      <c r="TIS180" s="1"/>
      <c r="TIT180" s="1"/>
      <c r="TIU180" s="1"/>
      <c r="TIV180" s="1"/>
      <c r="TIW180" s="1"/>
      <c r="TIX180" s="1"/>
      <c r="TIY180" s="1"/>
      <c r="TIZ180" s="1"/>
      <c r="TJA180" s="1"/>
      <c r="TJB180" s="1"/>
      <c r="TJC180" s="1"/>
      <c r="TJD180" s="1"/>
      <c r="TJE180" s="1"/>
      <c r="TJF180" s="1"/>
      <c r="TJG180" s="1"/>
      <c r="TJH180" s="1"/>
      <c r="TJI180" s="1"/>
      <c r="TJJ180" s="1"/>
      <c r="TJK180" s="1"/>
      <c r="TJL180" s="1"/>
      <c r="TJM180" s="1"/>
      <c r="TJN180" s="1"/>
      <c r="TJO180" s="1"/>
      <c r="TJP180" s="1"/>
      <c r="TJQ180" s="1"/>
      <c r="TJR180" s="1"/>
      <c r="TJS180" s="1"/>
      <c r="TJT180" s="1"/>
      <c r="TJU180" s="1"/>
      <c r="TJV180" s="1"/>
      <c r="TJW180" s="1"/>
      <c r="TJX180" s="1"/>
      <c r="TJY180" s="1"/>
      <c r="TJZ180" s="1"/>
      <c r="TKA180" s="1"/>
      <c r="TKB180" s="1"/>
      <c r="TKC180" s="1"/>
      <c r="TKD180" s="1"/>
      <c r="TKE180" s="1"/>
      <c r="TKF180" s="1"/>
      <c r="TKG180" s="1"/>
      <c r="TKH180" s="1"/>
      <c r="TKI180" s="1"/>
      <c r="TKJ180" s="1"/>
      <c r="TKK180" s="1"/>
      <c r="TKL180" s="1"/>
      <c r="TKM180" s="1"/>
      <c r="TKN180" s="1"/>
      <c r="TKO180" s="1"/>
      <c r="TKP180" s="1"/>
      <c r="TKQ180" s="1"/>
      <c r="TKR180" s="1"/>
      <c r="TKS180" s="1"/>
      <c r="TKT180" s="1"/>
      <c r="TKU180" s="1"/>
      <c r="TKV180" s="1"/>
      <c r="TKW180" s="1"/>
      <c r="TKX180" s="1"/>
      <c r="TKY180" s="1"/>
      <c r="TKZ180" s="1"/>
      <c r="TLA180" s="1"/>
      <c r="TLB180" s="1"/>
      <c r="TLC180" s="1"/>
      <c r="TLD180" s="1"/>
      <c r="TLE180" s="1"/>
      <c r="TLF180" s="1"/>
      <c r="TLG180" s="1"/>
      <c r="TLH180" s="1"/>
      <c r="TLI180" s="1"/>
      <c r="TLJ180" s="1"/>
      <c r="TLK180" s="1"/>
      <c r="TLL180" s="1"/>
      <c r="TLM180" s="1"/>
      <c r="TLN180" s="1"/>
      <c r="TLO180" s="1"/>
      <c r="TLP180" s="1"/>
      <c r="TLQ180" s="1"/>
      <c r="TLR180" s="1"/>
      <c r="TLS180" s="1"/>
      <c r="TLT180" s="1"/>
      <c r="TLU180" s="1"/>
      <c r="TLV180" s="1"/>
      <c r="TLW180" s="1"/>
      <c r="TLX180" s="1"/>
      <c r="TLY180" s="1"/>
      <c r="TLZ180" s="1"/>
      <c r="TMA180" s="1"/>
      <c r="TMB180" s="1"/>
      <c r="TMC180" s="1"/>
      <c r="TMD180" s="1"/>
      <c r="TME180" s="1"/>
      <c r="TMF180" s="1"/>
      <c r="TMG180" s="1"/>
      <c r="TMH180" s="1"/>
      <c r="TMI180" s="1"/>
      <c r="TMJ180" s="1"/>
      <c r="TMK180" s="1"/>
      <c r="TML180" s="1"/>
      <c r="TMM180" s="1"/>
      <c r="TMN180" s="1"/>
      <c r="TMO180" s="1"/>
      <c r="TMP180" s="1"/>
      <c r="TMQ180" s="1"/>
      <c r="TMR180" s="1"/>
      <c r="TMS180" s="1"/>
      <c r="TMT180" s="1"/>
      <c r="TMU180" s="1"/>
      <c r="TMV180" s="1"/>
      <c r="TMW180" s="1"/>
      <c r="TMX180" s="1"/>
      <c r="TMY180" s="1"/>
      <c r="TMZ180" s="1"/>
      <c r="TNA180" s="1"/>
      <c r="TNB180" s="1"/>
      <c r="TNC180" s="1"/>
      <c r="TND180" s="1"/>
      <c r="TNE180" s="1"/>
      <c r="TNF180" s="1"/>
      <c r="TNG180" s="1"/>
      <c r="TNH180" s="1"/>
      <c r="TNI180" s="1"/>
      <c r="TNJ180" s="1"/>
      <c r="TNK180" s="1"/>
      <c r="TNL180" s="1"/>
      <c r="TNM180" s="1"/>
      <c r="TNN180" s="1"/>
      <c r="TNO180" s="1"/>
      <c r="TNP180" s="1"/>
      <c r="TNQ180" s="1"/>
      <c r="TNR180" s="1"/>
      <c r="TNS180" s="1"/>
      <c r="TNT180" s="1"/>
      <c r="TNU180" s="1"/>
      <c r="TNV180" s="1"/>
      <c r="TNW180" s="1"/>
      <c r="TNX180" s="1"/>
      <c r="TNY180" s="1"/>
      <c r="TNZ180" s="1"/>
      <c r="TOA180" s="1"/>
      <c r="TOB180" s="1"/>
      <c r="TOC180" s="1"/>
      <c r="TOD180" s="1"/>
      <c r="TOE180" s="1"/>
      <c r="TOF180" s="1"/>
      <c r="TOG180" s="1"/>
      <c r="TOH180" s="1"/>
      <c r="TOI180" s="1"/>
      <c r="TOJ180" s="1"/>
      <c r="TOK180" s="1"/>
      <c r="TOL180" s="1"/>
      <c r="TOM180" s="1"/>
      <c r="TON180" s="1"/>
      <c r="TOO180" s="1"/>
      <c r="TOP180" s="1"/>
      <c r="TOQ180" s="1"/>
      <c r="TOR180" s="1"/>
      <c r="TOS180" s="1"/>
      <c r="TOT180" s="1"/>
      <c r="TOU180" s="1"/>
      <c r="TOV180" s="1"/>
      <c r="TOW180" s="1"/>
      <c r="TOX180" s="1"/>
      <c r="TOY180" s="1"/>
      <c r="TOZ180" s="1"/>
      <c r="TPA180" s="1"/>
      <c r="TPB180" s="1"/>
      <c r="TPC180" s="1"/>
      <c r="TPD180" s="1"/>
      <c r="TPE180" s="1"/>
      <c r="TPF180" s="1"/>
      <c r="TPG180" s="1"/>
      <c r="TPH180" s="1"/>
      <c r="TPI180" s="1"/>
      <c r="TPJ180" s="1"/>
      <c r="TPK180" s="1"/>
      <c r="TPL180" s="1"/>
      <c r="TPM180" s="1"/>
      <c r="TPN180" s="1"/>
      <c r="TPO180" s="1"/>
      <c r="TPP180" s="1"/>
      <c r="TPQ180" s="1"/>
      <c r="TPR180" s="1"/>
      <c r="TPS180" s="1"/>
      <c r="TPT180" s="1"/>
      <c r="TPU180" s="1"/>
      <c r="TPV180" s="1"/>
      <c r="TPW180" s="1"/>
      <c r="TPX180" s="1"/>
      <c r="TPY180" s="1"/>
      <c r="TPZ180" s="1"/>
      <c r="TQA180" s="1"/>
      <c r="TQB180" s="1"/>
      <c r="TQC180" s="1"/>
      <c r="TQD180" s="1"/>
      <c r="TQE180" s="1"/>
      <c r="TQF180" s="1"/>
      <c r="TQG180" s="1"/>
      <c r="TQH180" s="1"/>
      <c r="TQI180" s="1"/>
      <c r="TQJ180" s="1"/>
      <c r="TQK180" s="1"/>
      <c r="TQL180" s="1"/>
      <c r="TQM180" s="1"/>
      <c r="TQN180" s="1"/>
      <c r="TQO180" s="1"/>
      <c r="TQP180" s="1"/>
      <c r="TQQ180" s="1"/>
      <c r="TQR180" s="1"/>
      <c r="TQS180" s="1"/>
      <c r="TQT180" s="1"/>
      <c r="TQU180" s="1"/>
      <c r="TQV180" s="1"/>
      <c r="TQW180" s="1"/>
      <c r="TQX180" s="1"/>
      <c r="TQY180" s="1"/>
      <c r="TQZ180" s="1"/>
      <c r="TRA180" s="1"/>
      <c r="TRB180" s="1"/>
      <c r="TRC180" s="1"/>
      <c r="TRD180" s="1"/>
      <c r="TRE180" s="1"/>
      <c r="TRF180" s="1"/>
      <c r="TRG180" s="1"/>
      <c r="TRH180" s="1"/>
      <c r="TRI180" s="1"/>
      <c r="TRJ180" s="1"/>
      <c r="TRK180" s="1"/>
      <c r="TRL180" s="1"/>
      <c r="TRM180" s="1"/>
      <c r="TRN180" s="1"/>
      <c r="TRO180" s="1"/>
      <c r="TRP180" s="1"/>
      <c r="TRQ180" s="1"/>
      <c r="TRR180" s="1"/>
      <c r="TRS180" s="1"/>
      <c r="TRT180" s="1"/>
      <c r="TRU180" s="1"/>
      <c r="TRV180" s="1"/>
      <c r="TRW180" s="1"/>
      <c r="TRX180" s="1"/>
      <c r="TRY180" s="1"/>
      <c r="TRZ180" s="1"/>
      <c r="TSA180" s="1"/>
      <c r="TSB180" s="1"/>
      <c r="TSC180" s="1"/>
      <c r="TSD180" s="1"/>
      <c r="TSE180" s="1"/>
      <c r="TSF180" s="1"/>
      <c r="TSG180" s="1"/>
      <c r="TSH180" s="1"/>
      <c r="TSI180" s="1"/>
      <c r="TSJ180" s="1"/>
      <c r="TSK180" s="1"/>
      <c r="TSL180" s="1"/>
      <c r="TSM180" s="1"/>
      <c r="TSN180" s="1"/>
      <c r="TSO180" s="1"/>
      <c r="TSP180" s="1"/>
      <c r="TSQ180" s="1"/>
      <c r="TSR180" s="1"/>
      <c r="TSS180" s="1"/>
      <c r="TST180" s="1"/>
      <c r="TSU180" s="1"/>
      <c r="TSV180" s="1"/>
      <c r="TSW180" s="1"/>
      <c r="TSX180" s="1"/>
      <c r="TSY180" s="1"/>
      <c r="TSZ180" s="1"/>
      <c r="TTA180" s="1"/>
      <c r="TTB180" s="1"/>
      <c r="TTC180" s="1"/>
      <c r="TTD180" s="1"/>
      <c r="TTE180" s="1"/>
      <c r="TTF180" s="1"/>
      <c r="TTG180" s="1"/>
      <c r="TTH180" s="1"/>
      <c r="TTI180" s="1"/>
      <c r="TTJ180" s="1"/>
      <c r="TTK180" s="1"/>
      <c r="TTL180" s="1"/>
      <c r="TTM180" s="1"/>
      <c r="TTN180" s="1"/>
      <c r="TTO180" s="1"/>
      <c r="TTP180" s="1"/>
      <c r="TTQ180" s="1"/>
      <c r="TTR180" s="1"/>
      <c r="TTS180" s="1"/>
      <c r="TTT180" s="1"/>
      <c r="TTU180" s="1"/>
      <c r="TTV180" s="1"/>
      <c r="TTW180" s="1"/>
      <c r="TTX180" s="1"/>
      <c r="TTY180" s="1"/>
      <c r="TTZ180" s="1"/>
      <c r="TUA180" s="1"/>
      <c r="TUB180" s="1"/>
      <c r="TUC180" s="1"/>
      <c r="TUD180" s="1"/>
      <c r="TUE180" s="1"/>
      <c r="TUF180" s="1"/>
      <c r="TUG180" s="1"/>
      <c r="TUH180" s="1"/>
      <c r="TUI180" s="1"/>
      <c r="TUJ180" s="1"/>
      <c r="TUK180" s="1"/>
      <c r="TUL180" s="1"/>
      <c r="TUM180" s="1"/>
      <c r="TUN180" s="1"/>
      <c r="TUO180" s="1"/>
      <c r="TUP180" s="1"/>
      <c r="TUQ180" s="1"/>
      <c r="TUR180" s="1"/>
      <c r="TUS180" s="1"/>
      <c r="TUT180" s="1"/>
      <c r="TUU180" s="1"/>
      <c r="TUV180" s="1"/>
      <c r="TUW180" s="1"/>
      <c r="TUX180" s="1"/>
      <c r="TUY180" s="1"/>
      <c r="TUZ180" s="1"/>
      <c r="TVA180" s="1"/>
      <c r="TVB180" s="1"/>
      <c r="TVC180" s="1"/>
      <c r="TVD180" s="1"/>
      <c r="TVE180" s="1"/>
      <c r="TVF180" s="1"/>
      <c r="TVG180" s="1"/>
      <c r="TVH180" s="1"/>
      <c r="TVI180" s="1"/>
      <c r="TVJ180" s="1"/>
      <c r="TVK180" s="1"/>
      <c r="TVL180" s="1"/>
      <c r="TVM180" s="1"/>
      <c r="TVN180" s="1"/>
      <c r="TVO180" s="1"/>
      <c r="TVP180" s="1"/>
      <c r="TVQ180" s="1"/>
      <c r="TVR180" s="1"/>
      <c r="TVS180" s="1"/>
      <c r="TVT180" s="1"/>
      <c r="TVU180" s="1"/>
      <c r="TVV180" s="1"/>
      <c r="TVW180" s="1"/>
      <c r="TVX180" s="1"/>
      <c r="TVY180" s="1"/>
      <c r="TVZ180" s="1"/>
      <c r="TWA180" s="1"/>
      <c r="TWB180" s="1"/>
      <c r="TWC180" s="1"/>
      <c r="TWD180" s="1"/>
      <c r="TWE180" s="1"/>
      <c r="TWF180" s="1"/>
      <c r="TWG180" s="1"/>
      <c r="TWH180" s="1"/>
      <c r="TWI180" s="1"/>
      <c r="TWJ180" s="1"/>
      <c r="TWK180" s="1"/>
      <c r="TWL180" s="1"/>
      <c r="TWM180" s="1"/>
      <c r="TWN180" s="1"/>
      <c r="TWO180" s="1"/>
      <c r="TWP180" s="1"/>
      <c r="TWQ180" s="1"/>
      <c r="TWR180" s="1"/>
      <c r="TWS180" s="1"/>
      <c r="TWT180" s="1"/>
      <c r="TWU180" s="1"/>
      <c r="TWV180" s="1"/>
      <c r="TWW180" s="1"/>
      <c r="TWX180" s="1"/>
      <c r="TWY180" s="1"/>
      <c r="TWZ180" s="1"/>
      <c r="TXA180" s="1"/>
      <c r="TXB180" s="1"/>
      <c r="TXC180" s="1"/>
      <c r="TXD180" s="1"/>
      <c r="TXE180" s="1"/>
      <c r="TXF180" s="1"/>
      <c r="TXG180" s="1"/>
      <c r="TXH180" s="1"/>
      <c r="TXI180" s="1"/>
      <c r="TXJ180" s="1"/>
      <c r="TXK180" s="1"/>
      <c r="TXL180" s="1"/>
      <c r="TXM180" s="1"/>
      <c r="TXN180" s="1"/>
      <c r="TXO180" s="1"/>
      <c r="TXP180" s="1"/>
      <c r="TXQ180" s="1"/>
      <c r="TXR180" s="1"/>
      <c r="TXS180" s="1"/>
      <c r="TXT180" s="1"/>
      <c r="TXU180" s="1"/>
      <c r="TXV180" s="1"/>
      <c r="TXW180" s="1"/>
      <c r="TXX180" s="1"/>
      <c r="TXY180" s="1"/>
      <c r="TXZ180" s="1"/>
      <c r="TYA180" s="1"/>
      <c r="TYB180" s="1"/>
      <c r="TYC180" s="1"/>
      <c r="TYD180" s="1"/>
      <c r="TYE180" s="1"/>
      <c r="TYF180" s="1"/>
      <c r="TYG180" s="1"/>
      <c r="TYH180" s="1"/>
      <c r="TYI180" s="1"/>
      <c r="TYJ180" s="1"/>
      <c r="TYK180" s="1"/>
      <c r="TYL180" s="1"/>
      <c r="TYM180" s="1"/>
      <c r="TYN180" s="1"/>
      <c r="TYO180" s="1"/>
      <c r="TYP180" s="1"/>
      <c r="TYQ180" s="1"/>
      <c r="TYR180" s="1"/>
      <c r="TYS180" s="1"/>
      <c r="TYT180" s="1"/>
      <c r="TYU180" s="1"/>
      <c r="TYV180" s="1"/>
      <c r="TYW180" s="1"/>
      <c r="TYX180" s="1"/>
      <c r="TYY180" s="1"/>
      <c r="TYZ180" s="1"/>
      <c r="TZA180" s="1"/>
      <c r="TZB180" s="1"/>
      <c r="TZC180" s="1"/>
      <c r="TZD180" s="1"/>
      <c r="TZE180" s="1"/>
      <c r="TZF180" s="1"/>
      <c r="TZG180" s="1"/>
      <c r="TZH180" s="1"/>
      <c r="TZI180" s="1"/>
      <c r="TZJ180" s="1"/>
      <c r="TZK180" s="1"/>
      <c r="TZL180" s="1"/>
      <c r="TZM180" s="1"/>
      <c r="TZN180" s="1"/>
      <c r="TZO180" s="1"/>
      <c r="TZP180" s="1"/>
      <c r="TZQ180" s="1"/>
      <c r="TZR180" s="1"/>
      <c r="TZS180" s="1"/>
      <c r="TZT180" s="1"/>
      <c r="TZU180" s="1"/>
      <c r="TZV180" s="1"/>
      <c r="TZW180" s="1"/>
      <c r="TZX180" s="1"/>
      <c r="TZY180" s="1"/>
      <c r="TZZ180" s="1"/>
      <c r="UAA180" s="1"/>
      <c r="UAB180" s="1"/>
      <c r="UAC180" s="1"/>
      <c r="UAD180" s="1"/>
      <c r="UAE180" s="1"/>
      <c r="UAF180" s="1"/>
      <c r="UAG180" s="1"/>
      <c r="UAH180" s="1"/>
      <c r="UAI180" s="1"/>
      <c r="UAJ180" s="1"/>
      <c r="UAK180" s="1"/>
      <c r="UAL180" s="1"/>
      <c r="UAM180" s="1"/>
      <c r="UAN180" s="1"/>
      <c r="UAO180" s="1"/>
      <c r="UAP180" s="1"/>
      <c r="UAQ180" s="1"/>
      <c r="UAR180" s="1"/>
      <c r="UAS180" s="1"/>
      <c r="UAT180" s="1"/>
      <c r="UAU180" s="1"/>
      <c r="UAV180" s="1"/>
      <c r="UAW180" s="1"/>
      <c r="UAX180" s="1"/>
      <c r="UAY180" s="1"/>
      <c r="UAZ180" s="1"/>
      <c r="UBA180" s="1"/>
      <c r="UBB180" s="1"/>
      <c r="UBC180" s="1"/>
      <c r="UBD180" s="1"/>
      <c r="UBE180" s="1"/>
      <c r="UBF180" s="1"/>
      <c r="UBG180" s="1"/>
      <c r="UBH180" s="1"/>
      <c r="UBI180" s="1"/>
      <c r="UBJ180" s="1"/>
      <c r="UBK180" s="1"/>
      <c r="UBL180" s="1"/>
      <c r="UBM180" s="1"/>
      <c r="UBN180" s="1"/>
      <c r="UBO180" s="1"/>
      <c r="UBP180" s="1"/>
      <c r="UBQ180" s="1"/>
      <c r="UBR180" s="1"/>
      <c r="UBS180" s="1"/>
      <c r="UBT180" s="1"/>
      <c r="UBU180" s="1"/>
      <c r="UBV180" s="1"/>
      <c r="UBW180" s="1"/>
      <c r="UBX180" s="1"/>
      <c r="UBY180" s="1"/>
      <c r="UBZ180" s="1"/>
      <c r="UCA180" s="1"/>
      <c r="UCB180" s="1"/>
      <c r="UCC180" s="1"/>
      <c r="UCD180" s="1"/>
      <c r="UCE180" s="1"/>
      <c r="UCF180" s="1"/>
      <c r="UCG180" s="1"/>
      <c r="UCH180" s="1"/>
      <c r="UCI180" s="1"/>
      <c r="UCJ180" s="1"/>
      <c r="UCK180" s="1"/>
      <c r="UCL180" s="1"/>
      <c r="UCM180" s="1"/>
      <c r="UCN180" s="1"/>
      <c r="UCO180" s="1"/>
      <c r="UCP180" s="1"/>
      <c r="UCQ180" s="1"/>
      <c r="UCR180" s="1"/>
      <c r="UCS180" s="1"/>
      <c r="UCT180" s="1"/>
      <c r="UCU180" s="1"/>
      <c r="UCV180" s="1"/>
      <c r="UCW180" s="1"/>
      <c r="UCX180" s="1"/>
      <c r="UCY180" s="1"/>
      <c r="UCZ180" s="1"/>
      <c r="UDA180" s="1"/>
      <c r="UDB180" s="1"/>
      <c r="UDC180" s="1"/>
      <c r="UDD180" s="1"/>
      <c r="UDE180" s="1"/>
      <c r="UDF180" s="1"/>
      <c r="UDG180" s="1"/>
      <c r="UDH180" s="1"/>
      <c r="UDI180" s="1"/>
      <c r="UDJ180" s="1"/>
      <c r="UDK180" s="1"/>
      <c r="UDL180" s="1"/>
      <c r="UDM180" s="1"/>
      <c r="UDN180" s="1"/>
      <c r="UDO180" s="1"/>
      <c r="UDP180" s="1"/>
      <c r="UDQ180" s="1"/>
      <c r="UDR180" s="1"/>
      <c r="UDS180" s="1"/>
      <c r="UDT180" s="1"/>
      <c r="UDU180" s="1"/>
      <c r="UDV180" s="1"/>
      <c r="UDW180" s="1"/>
      <c r="UDX180" s="1"/>
      <c r="UDY180" s="1"/>
      <c r="UDZ180" s="1"/>
      <c r="UEA180" s="1"/>
      <c r="UEB180" s="1"/>
      <c r="UEC180" s="1"/>
      <c r="UED180" s="1"/>
      <c r="UEE180" s="1"/>
      <c r="UEF180" s="1"/>
      <c r="UEG180" s="1"/>
      <c r="UEH180" s="1"/>
      <c r="UEI180" s="1"/>
      <c r="UEJ180" s="1"/>
      <c r="UEK180" s="1"/>
      <c r="UEL180" s="1"/>
      <c r="UEM180" s="1"/>
      <c r="UEN180" s="1"/>
      <c r="UEO180" s="1"/>
      <c r="UEP180" s="1"/>
      <c r="UEQ180" s="1"/>
      <c r="UER180" s="1"/>
      <c r="UES180" s="1"/>
      <c r="UET180" s="1"/>
      <c r="UEU180" s="1"/>
      <c r="UEV180" s="1"/>
      <c r="UEW180" s="1"/>
      <c r="UEX180" s="1"/>
      <c r="UEY180" s="1"/>
      <c r="UEZ180" s="1"/>
      <c r="UFA180" s="1"/>
      <c r="UFB180" s="1"/>
      <c r="UFC180" s="1"/>
      <c r="UFD180" s="1"/>
      <c r="UFE180" s="1"/>
      <c r="UFF180" s="1"/>
      <c r="UFG180" s="1"/>
      <c r="UFH180" s="1"/>
      <c r="UFI180" s="1"/>
      <c r="UFJ180" s="1"/>
      <c r="UFK180" s="1"/>
      <c r="UFL180" s="1"/>
      <c r="UFM180" s="1"/>
      <c r="UFN180" s="1"/>
      <c r="UFO180" s="1"/>
      <c r="UFP180" s="1"/>
      <c r="UFQ180" s="1"/>
      <c r="UFR180" s="1"/>
      <c r="UFS180" s="1"/>
      <c r="UFT180" s="1"/>
      <c r="UFU180" s="1"/>
      <c r="UFV180" s="1"/>
      <c r="UFW180" s="1"/>
      <c r="UFX180" s="1"/>
      <c r="UFY180" s="1"/>
      <c r="UFZ180" s="1"/>
      <c r="UGA180" s="1"/>
      <c r="UGB180" s="1"/>
      <c r="UGC180" s="1"/>
      <c r="UGD180" s="1"/>
      <c r="UGE180" s="1"/>
      <c r="UGF180" s="1"/>
      <c r="UGG180" s="1"/>
      <c r="UGH180" s="1"/>
      <c r="UGI180" s="1"/>
      <c r="UGJ180" s="1"/>
      <c r="UGK180" s="1"/>
      <c r="UGL180" s="1"/>
      <c r="UGM180" s="1"/>
      <c r="UGN180" s="1"/>
      <c r="UGO180" s="1"/>
      <c r="UGP180" s="1"/>
      <c r="UGQ180" s="1"/>
      <c r="UGR180" s="1"/>
      <c r="UGS180" s="1"/>
      <c r="UGT180" s="1"/>
      <c r="UGU180" s="1"/>
      <c r="UGV180" s="1"/>
      <c r="UGW180" s="1"/>
      <c r="UGX180" s="1"/>
      <c r="UGY180" s="1"/>
      <c r="UGZ180" s="1"/>
      <c r="UHA180" s="1"/>
      <c r="UHB180" s="1"/>
      <c r="UHC180" s="1"/>
      <c r="UHD180" s="1"/>
      <c r="UHE180" s="1"/>
      <c r="UHF180" s="1"/>
      <c r="UHG180" s="1"/>
      <c r="UHH180" s="1"/>
      <c r="UHI180" s="1"/>
      <c r="UHJ180" s="1"/>
      <c r="UHK180" s="1"/>
      <c r="UHL180" s="1"/>
      <c r="UHM180" s="1"/>
      <c r="UHN180" s="1"/>
      <c r="UHO180" s="1"/>
      <c r="UHP180" s="1"/>
      <c r="UHQ180" s="1"/>
      <c r="UHR180" s="1"/>
      <c r="UHS180" s="1"/>
      <c r="UHT180" s="1"/>
      <c r="UHU180" s="1"/>
      <c r="UHV180" s="1"/>
      <c r="UHW180" s="1"/>
      <c r="UHX180" s="1"/>
      <c r="UHY180" s="1"/>
      <c r="UHZ180" s="1"/>
      <c r="UIA180" s="1"/>
      <c r="UIB180" s="1"/>
      <c r="UIC180" s="1"/>
      <c r="UID180" s="1"/>
      <c r="UIE180" s="1"/>
      <c r="UIF180" s="1"/>
      <c r="UIG180" s="1"/>
      <c r="UIH180" s="1"/>
      <c r="UII180" s="1"/>
      <c r="UIJ180" s="1"/>
      <c r="UIK180" s="1"/>
      <c r="UIL180" s="1"/>
      <c r="UIM180" s="1"/>
      <c r="UIN180" s="1"/>
      <c r="UIO180" s="1"/>
      <c r="UIP180" s="1"/>
      <c r="UIQ180" s="1"/>
      <c r="UIR180" s="1"/>
      <c r="UIS180" s="1"/>
      <c r="UIT180" s="1"/>
      <c r="UIU180" s="1"/>
      <c r="UIV180" s="1"/>
      <c r="UIW180" s="1"/>
      <c r="UIX180" s="1"/>
      <c r="UIY180" s="1"/>
      <c r="UIZ180" s="1"/>
      <c r="UJA180" s="1"/>
      <c r="UJB180" s="1"/>
      <c r="UJC180" s="1"/>
      <c r="UJD180" s="1"/>
      <c r="UJE180" s="1"/>
      <c r="UJF180" s="1"/>
      <c r="UJG180" s="1"/>
      <c r="UJH180" s="1"/>
      <c r="UJI180" s="1"/>
      <c r="UJJ180" s="1"/>
      <c r="UJK180" s="1"/>
      <c r="UJL180" s="1"/>
      <c r="UJM180" s="1"/>
      <c r="UJN180" s="1"/>
      <c r="UJO180" s="1"/>
      <c r="UJP180" s="1"/>
      <c r="UJQ180" s="1"/>
      <c r="UJR180" s="1"/>
      <c r="UJS180" s="1"/>
      <c r="UJT180" s="1"/>
      <c r="UJU180" s="1"/>
      <c r="UJV180" s="1"/>
      <c r="UJW180" s="1"/>
      <c r="UJX180" s="1"/>
      <c r="UJY180" s="1"/>
      <c r="UJZ180" s="1"/>
      <c r="UKA180" s="1"/>
      <c r="UKB180" s="1"/>
      <c r="UKC180" s="1"/>
      <c r="UKD180" s="1"/>
      <c r="UKE180" s="1"/>
      <c r="UKF180" s="1"/>
      <c r="UKG180" s="1"/>
      <c r="UKH180" s="1"/>
      <c r="UKI180" s="1"/>
      <c r="UKJ180" s="1"/>
      <c r="UKK180" s="1"/>
      <c r="UKL180" s="1"/>
      <c r="UKM180" s="1"/>
      <c r="UKN180" s="1"/>
      <c r="UKO180" s="1"/>
      <c r="UKP180" s="1"/>
      <c r="UKQ180" s="1"/>
      <c r="UKR180" s="1"/>
      <c r="UKS180" s="1"/>
      <c r="UKT180" s="1"/>
      <c r="UKU180" s="1"/>
      <c r="UKV180" s="1"/>
      <c r="UKW180" s="1"/>
      <c r="UKX180" s="1"/>
      <c r="UKY180" s="1"/>
      <c r="UKZ180" s="1"/>
      <c r="ULA180" s="1"/>
      <c r="ULB180" s="1"/>
      <c r="ULC180" s="1"/>
      <c r="ULD180" s="1"/>
      <c r="ULE180" s="1"/>
      <c r="ULF180" s="1"/>
      <c r="ULG180" s="1"/>
      <c r="ULH180" s="1"/>
      <c r="ULI180" s="1"/>
      <c r="ULJ180" s="1"/>
      <c r="ULK180" s="1"/>
      <c r="ULL180" s="1"/>
      <c r="ULM180" s="1"/>
      <c r="ULN180" s="1"/>
      <c r="ULO180" s="1"/>
      <c r="ULP180" s="1"/>
      <c r="ULQ180" s="1"/>
      <c r="ULR180" s="1"/>
      <c r="ULS180" s="1"/>
      <c r="ULT180" s="1"/>
      <c r="ULU180" s="1"/>
      <c r="ULV180" s="1"/>
      <c r="ULW180" s="1"/>
      <c r="ULX180" s="1"/>
      <c r="ULY180" s="1"/>
      <c r="ULZ180" s="1"/>
      <c r="UMA180" s="1"/>
      <c r="UMB180" s="1"/>
      <c r="UMC180" s="1"/>
      <c r="UMD180" s="1"/>
      <c r="UME180" s="1"/>
      <c r="UMF180" s="1"/>
      <c r="UMG180" s="1"/>
      <c r="UMH180" s="1"/>
      <c r="UMI180" s="1"/>
      <c r="UMJ180" s="1"/>
      <c r="UMK180" s="1"/>
      <c r="UML180" s="1"/>
      <c r="UMM180" s="1"/>
      <c r="UMN180" s="1"/>
      <c r="UMO180" s="1"/>
      <c r="UMP180" s="1"/>
      <c r="UMQ180" s="1"/>
      <c r="UMR180" s="1"/>
      <c r="UMS180" s="1"/>
      <c r="UMT180" s="1"/>
      <c r="UMU180" s="1"/>
      <c r="UMV180" s="1"/>
      <c r="UMW180" s="1"/>
      <c r="UMX180" s="1"/>
      <c r="UMY180" s="1"/>
      <c r="UMZ180" s="1"/>
      <c r="UNA180" s="1"/>
      <c r="UNB180" s="1"/>
      <c r="UNC180" s="1"/>
      <c r="UND180" s="1"/>
      <c r="UNE180" s="1"/>
      <c r="UNF180" s="1"/>
      <c r="UNG180" s="1"/>
      <c r="UNH180" s="1"/>
      <c r="UNI180" s="1"/>
      <c r="UNJ180" s="1"/>
      <c r="UNK180" s="1"/>
      <c r="UNL180" s="1"/>
      <c r="UNM180" s="1"/>
      <c r="UNN180" s="1"/>
      <c r="UNO180" s="1"/>
      <c r="UNP180" s="1"/>
      <c r="UNQ180" s="1"/>
      <c r="UNR180" s="1"/>
      <c r="UNS180" s="1"/>
      <c r="UNT180" s="1"/>
      <c r="UNU180" s="1"/>
      <c r="UNV180" s="1"/>
      <c r="UNW180" s="1"/>
      <c r="UNX180" s="1"/>
      <c r="UNY180" s="1"/>
      <c r="UNZ180" s="1"/>
      <c r="UOA180" s="1"/>
      <c r="UOB180" s="1"/>
      <c r="UOC180" s="1"/>
      <c r="UOD180" s="1"/>
      <c r="UOE180" s="1"/>
      <c r="UOF180" s="1"/>
      <c r="UOG180" s="1"/>
      <c r="UOH180" s="1"/>
      <c r="UOI180" s="1"/>
      <c r="UOJ180" s="1"/>
      <c r="UOK180" s="1"/>
      <c r="UOL180" s="1"/>
      <c r="UOM180" s="1"/>
      <c r="UON180" s="1"/>
      <c r="UOO180" s="1"/>
      <c r="UOP180" s="1"/>
      <c r="UOQ180" s="1"/>
      <c r="UOR180" s="1"/>
      <c r="UOS180" s="1"/>
      <c r="UOT180" s="1"/>
      <c r="UOU180" s="1"/>
      <c r="UOV180" s="1"/>
      <c r="UOW180" s="1"/>
      <c r="UOX180" s="1"/>
      <c r="UOY180" s="1"/>
      <c r="UOZ180" s="1"/>
      <c r="UPA180" s="1"/>
      <c r="UPB180" s="1"/>
      <c r="UPC180" s="1"/>
      <c r="UPD180" s="1"/>
      <c r="UPE180" s="1"/>
      <c r="UPF180" s="1"/>
      <c r="UPG180" s="1"/>
      <c r="UPH180" s="1"/>
      <c r="UPI180" s="1"/>
      <c r="UPJ180" s="1"/>
      <c r="UPK180" s="1"/>
      <c r="UPL180" s="1"/>
      <c r="UPM180" s="1"/>
      <c r="UPN180" s="1"/>
      <c r="UPO180" s="1"/>
      <c r="UPP180" s="1"/>
      <c r="UPQ180" s="1"/>
      <c r="UPR180" s="1"/>
      <c r="UPS180" s="1"/>
      <c r="UPT180" s="1"/>
      <c r="UPU180" s="1"/>
      <c r="UPV180" s="1"/>
      <c r="UPW180" s="1"/>
      <c r="UPX180" s="1"/>
      <c r="UPY180" s="1"/>
      <c r="UPZ180" s="1"/>
      <c r="UQA180" s="1"/>
      <c r="UQB180" s="1"/>
      <c r="UQC180" s="1"/>
      <c r="UQD180" s="1"/>
      <c r="UQE180" s="1"/>
      <c r="UQF180" s="1"/>
      <c r="UQG180" s="1"/>
      <c r="UQH180" s="1"/>
      <c r="UQI180" s="1"/>
      <c r="UQJ180" s="1"/>
      <c r="UQK180" s="1"/>
      <c r="UQL180" s="1"/>
      <c r="UQM180" s="1"/>
      <c r="UQN180" s="1"/>
      <c r="UQO180" s="1"/>
      <c r="UQP180" s="1"/>
      <c r="UQQ180" s="1"/>
      <c r="UQR180" s="1"/>
      <c r="UQS180" s="1"/>
      <c r="UQT180" s="1"/>
      <c r="UQU180" s="1"/>
      <c r="UQV180" s="1"/>
      <c r="UQW180" s="1"/>
      <c r="UQX180" s="1"/>
      <c r="UQY180" s="1"/>
      <c r="UQZ180" s="1"/>
      <c r="URA180" s="1"/>
      <c r="URB180" s="1"/>
      <c r="URC180" s="1"/>
      <c r="URD180" s="1"/>
      <c r="URE180" s="1"/>
      <c r="URF180" s="1"/>
      <c r="URG180" s="1"/>
      <c r="URH180" s="1"/>
      <c r="URI180" s="1"/>
      <c r="URJ180" s="1"/>
      <c r="URK180" s="1"/>
      <c r="URL180" s="1"/>
      <c r="URM180" s="1"/>
      <c r="URN180" s="1"/>
      <c r="URO180" s="1"/>
      <c r="URP180" s="1"/>
      <c r="URQ180" s="1"/>
      <c r="URR180" s="1"/>
      <c r="URS180" s="1"/>
      <c r="URT180" s="1"/>
      <c r="URU180" s="1"/>
      <c r="URV180" s="1"/>
      <c r="URW180" s="1"/>
      <c r="URX180" s="1"/>
      <c r="URY180" s="1"/>
      <c r="URZ180" s="1"/>
      <c r="USA180" s="1"/>
      <c r="USB180" s="1"/>
      <c r="USC180" s="1"/>
      <c r="USD180" s="1"/>
      <c r="USE180" s="1"/>
      <c r="USF180" s="1"/>
      <c r="USG180" s="1"/>
      <c r="USH180" s="1"/>
      <c r="USI180" s="1"/>
      <c r="USJ180" s="1"/>
      <c r="USK180" s="1"/>
      <c r="USL180" s="1"/>
      <c r="USM180" s="1"/>
      <c r="USN180" s="1"/>
      <c r="USO180" s="1"/>
      <c r="USP180" s="1"/>
      <c r="USQ180" s="1"/>
      <c r="USR180" s="1"/>
      <c r="USS180" s="1"/>
      <c r="UST180" s="1"/>
      <c r="USU180" s="1"/>
      <c r="USV180" s="1"/>
      <c r="USW180" s="1"/>
      <c r="USX180" s="1"/>
      <c r="USY180" s="1"/>
      <c r="USZ180" s="1"/>
      <c r="UTA180" s="1"/>
      <c r="UTB180" s="1"/>
      <c r="UTC180" s="1"/>
      <c r="UTD180" s="1"/>
      <c r="UTE180" s="1"/>
      <c r="UTF180" s="1"/>
      <c r="UTG180" s="1"/>
      <c r="UTH180" s="1"/>
      <c r="UTI180" s="1"/>
      <c r="UTJ180" s="1"/>
      <c r="UTK180" s="1"/>
      <c r="UTL180" s="1"/>
      <c r="UTM180" s="1"/>
      <c r="UTN180" s="1"/>
      <c r="UTO180" s="1"/>
      <c r="UTP180" s="1"/>
      <c r="UTQ180" s="1"/>
      <c r="UTR180" s="1"/>
      <c r="UTS180" s="1"/>
      <c r="UTT180" s="1"/>
      <c r="UTU180" s="1"/>
      <c r="UTV180" s="1"/>
      <c r="UTW180" s="1"/>
      <c r="UTX180" s="1"/>
      <c r="UTY180" s="1"/>
      <c r="UTZ180" s="1"/>
      <c r="UUA180" s="1"/>
      <c r="UUB180" s="1"/>
      <c r="UUC180" s="1"/>
      <c r="UUD180" s="1"/>
      <c r="UUE180" s="1"/>
      <c r="UUF180" s="1"/>
      <c r="UUG180" s="1"/>
      <c r="UUH180" s="1"/>
      <c r="UUI180" s="1"/>
      <c r="UUJ180" s="1"/>
      <c r="UUK180" s="1"/>
      <c r="UUL180" s="1"/>
      <c r="UUM180" s="1"/>
      <c r="UUN180" s="1"/>
      <c r="UUO180" s="1"/>
      <c r="UUP180" s="1"/>
      <c r="UUQ180" s="1"/>
      <c r="UUR180" s="1"/>
      <c r="UUS180" s="1"/>
      <c r="UUT180" s="1"/>
      <c r="UUU180" s="1"/>
      <c r="UUV180" s="1"/>
      <c r="UUW180" s="1"/>
      <c r="UUX180" s="1"/>
      <c r="UUY180" s="1"/>
      <c r="UUZ180" s="1"/>
      <c r="UVA180" s="1"/>
      <c r="UVB180" s="1"/>
      <c r="UVC180" s="1"/>
      <c r="UVD180" s="1"/>
      <c r="UVE180" s="1"/>
      <c r="UVF180" s="1"/>
      <c r="UVG180" s="1"/>
      <c r="UVH180" s="1"/>
      <c r="UVI180" s="1"/>
      <c r="UVJ180" s="1"/>
      <c r="UVK180" s="1"/>
      <c r="UVL180" s="1"/>
      <c r="UVM180" s="1"/>
      <c r="UVN180" s="1"/>
      <c r="UVO180" s="1"/>
      <c r="UVP180" s="1"/>
      <c r="UVQ180" s="1"/>
      <c r="UVR180" s="1"/>
      <c r="UVS180" s="1"/>
      <c r="UVT180" s="1"/>
      <c r="UVU180" s="1"/>
      <c r="UVV180" s="1"/>
      <c r="UVW180" s="1"/>
      <c r="UVX180" s="1"/>
      <c r="UVY180" s="1"/>
      <c r="UVZ180" s="1"/>
      <c r="UWA180" s="1"/>
      <c r="UWB180" s="1"/>
      <c r="UWC180" s="1"/>
      <c r="UWD180" s="1"/>
      <c r="UWE180" s="1"/>
      <c r="UWF180" s="1"/>
      <c r="UWG180" s="1"/>
      <c r="UWH180" s="1"/>
      <c r="UWI180" s="1"/>
      <c r="UWJ180" s="1"/>
      <c r="UWK180" s="1"/>
      <c r="UWL180" s="1"/>
      <c r="UWM180" s="1"/>
      <c r="UWN180" s="1"/>
      <c r="UWO180" s="1"/>
      <c r="UWP180" s="1"/>
      <c r="UWQ180" s="1"/>
      <c r="UWR180" s="1"/>
      <c r="UWS180" s="1"/>
      <c r="UWT180" s="1"/>
      <c r="UWU180" s="1"/>
      <c r="UWV180" s="1"/>
      <c r="UWW180" s="1"/>
      <c r="UWX180" s="1"/>
      <c r="UWY180" s="1"/>
      <c r="UWZ180" s="1"/>
      <c r="UXA180" s="1"/>
      <c r="UXB180" s="1"/>
      <c r="UXC180" s="1"/>
      <c r="UXD180" s="1"/>
      <c r="UXE180" s="1"/>
      <c r="UXF180" s="1"/>
      <c r="UXG180" s="1"/>
      <c r="UXH180" s="1"/>
      <c r="UXI180" s="1"/>
      <c r="UXJ180" s="1"/>
      <c r="UXK180" s="1"/>
      <c r="UXL180" s="1"/>
      <c r="UXM180" s="1"/>
      <c r="UXN180" s="1"/>
      <c r="UXO180" s="1"/>
      <c r="UXP180" s="1"/>
      <c r="UXQ180" s="1"/>
      <c r="UXR180" s="1"/>
      <c r="UXS180" s="1"/>
      <c r="UXT180" s="1"/>
      <c r="UXU180" s="1"/>
      <c r="UXV180" s="1"/>
      <c r="UXW180" s="1"/>
      <c r="UXX180" s="1"/>
      <c r="UXY180" s="1"/>
      <c r="UXZ180" s="1"/>
      <c r="UYA180" s="1"/>
      <c r="UYB180" s="1"/>
      <c r="UYC180" s="1"/>
      <c r="UYD180" s="1"/>
      <c r="UYE180" s="1"/>
      <c r="UYF180" s="1"/>
      <c r="UYG180" s="1"/>
      <c r="UYH180" s="1"/>
      <c r="UYI180" s="1"/>
      <c r="UYJ180" s="1"/>
      <c r="UYK180" s="1"/>
      <c r="UYL180" s="1"/>
      <c r="UYM180" s="1"/>
      <c r="UYN180" s="1"/>
      <c r="UYO180" s="1"/>
      <c r="UYP180" s="1"/>
      <c r="UYQ180" s="1"/>
      <c r="UYR180" s="1"/>
      <c r="UYS180" s="1"/>
      <c r="UYT180" s="1"/>
      <c r="UYU180" s="1"/>
      <c r="UYV180" s="1"/>
      <c r="UYW180" s="1"/>
      <c r="UYX180" s="1"/>
      <c r="UYY180" s="1"/>
      <c r="UYZ180" s="1"/>
      <c r="UZA180" s="1"/>
      <c r="UZB180" s="1"/>
      <c r="UZC180" s="1"/>
      <c r="UZD180" s="1"/>
      <c r="UZE180" s="1"/>
      <c r="UZF180" s="1"/>
      <c r="UZG180" s="1"/>
      <c r="UZH180" s="1"/>
      <c r="UZI180" s="1"/>
      <c r="UZJ180" s="1"/>
      <c r="UZK180" s="1"/>
      <c r="UZL180" s="1"/>
      <c r="UZM180" s="1"/>
      <c r="UZN180" s="1"/>
      <c r="UZO180" s="1"/>
      <c r="UZP180" s="1"/>
      <c r="UZQ180" s="1"/>
      <c r="UZR180" s="1"/>
      <c r="UZS180" s="1"/>
      <c r="UZT180" s="1"/>
      <c r="UZU180" s="1"/>
      <c r="UZV180" s="1"/>
      <c r="UZW180" s="1"/>
      <c r="UZX180" s="1"/>
      <c r="UZY180" s="1"/>
      <c r="UZZ180" s="1"/>
      <c r="VAA180" s="1"/>
      <c r="VAB180" s="1"/>
      <c r="VAC180" s="1"/>
      <c r="VAD180" s="1"/>
      <c r="VAE180" s="1"/>
      <c r="VAF180" s="1"/>
      <c r="VAG180" s="1"/>
      <c r="VAH180" s="1"/>
      <c r="VAI180" s="1"/>
      <c r="VAJ180" s="1"/>
      <c r="VAK180" s="1"/>
      <c r="VAL180" s="1"/>
      <c r="VAM180" s="1"/>
      <c r="VAN180" s="1"/>
      <c r="VAO180" s="1"/>
      <c r="VAP180" s="1"/>
      <c r="VAQ180" s="1"/>
      <c r="VAR180" s="1"/>
      <c r="VAS180" s="1"/>
      <c r="VAT180" s="1"/>
      <c r="VAU180" s="1"/>
      <c r="VAV180" s="1"/>
      <c r="VAW180" s="1"/>
      <c r="VAX180" s="1"/>
      <c r="VAY180" s="1"/>
      <c r="VAZ180" s="1"/>
      <c r="VBA180" s="1"/>
      <c r="VBB180" s="1"/>
      <c r="VBC180" s="1"/>
      <c r="VBD180" s="1"/>
      <c r="VBE180" s="1"/>
      <c r="VBF180" s="1"/>
      <c r="VBG180" s="1"/>
      <c r="VBH180" s="1"/>
      <c r="VBI180" s="1"/>
      <c r="VBJ180" s="1"/>
      <c r="VBK180" s="1"/>
      <c r="VBL180" s="1"/>
      <c r="VBM180" s="1"/>
      <c r="VBN180" s="1"/>
      <c r="VBO180" s="1"/>
      <c r="VBP180" s="1"/>
      <c r="VBQ180" s="1"/>
      <c r="VBR180" s="1"/>
      <c r="VBS180" s="1"/>
      <c r="VBT180" s="1"/>
      <c r="VBU180" s="1"/>
      <c r="VBV180" s="1"/>
      <c r="VBW180" s="1"/>
      <c r="VBX180" s="1"/>
      <c r="VBY180" s="1"/>
      <c r="VBZ180" s="1"/>
      <c r="VCA180" s="1"/>
      <c r="VCB180" s="1"/>
      <c r="VCC180" s="1"/>
      <c r="VCD180" s="1"/>
      <c r="VCE180" s="1"/>
      <c r="VCF180" s="1"/>
      <c r="VCG180" s="1"/>
      <c r="VCH180" s="1"/>
      <c r="VCI180" s="1"/>
      <c r="VCJ180" s="1"/>
      <c r="VCK180" s="1"/>
      <c r="VCL180" s="1"/>
      <c r="VCM180" s="1"/>
      <c r="VCN180" s="1"/>
      <c r="VCO180" s="1"/>
      <c r="VCP180" s="1"/>
      <c r="VCQ180" s="1"/>
      <c r="VCR180" s="1"/>
      <c r="VCS180" s="1"/>
      <c r="VCT180" s="1"/>
      <c r="VCU180" s="1"/>
      <c r="VCV180" s="1"/>
      <c r="VCW180" s="1"/>
      <c r="VCX180" s="1"/>
      <c r="VCY180" s="1"/>
      <c r="VCZ180" s="1"/>
      <c r="VDA180" s="1"/>
      <c r="VDB180" s="1"/>
      <c r="VDC180" s="1"/>
      <c r="VDD180" s="1"/>
      <c r="VDE180" s="1"/>
      <c r="VDF180" s="1"/>
      <c r="VDG180" s="1"/>
      <c r="VDH180" s="1"/>
      <c r="VDI180" s="1"/>
      <c r="VDJ180" s="1"/>
      <c r="VDK180" s="1"/>
      <c r="VDL180" s="1"/>
      <c r="VDM180" s="1"/>
      <c r="VDN180" s="1"/>
      <c r="VDO180" s="1"/>
      <c r="VDP180" s="1"/>
      <c r="VDQ180" s="1"/>
      <c r="VDR180" s="1"/>
      <c r="VDS180" s="1"/>
      <c r="VDT180" s="1"/>
      <c r="VDU180" s="1"/>
      <c r="VDV180" s="1"/>
      <c r="VDW180" s="1"/>
      <c r="VDX180" s="1"/>
      <c r="VDY180" s="1"/>
      <c r="VDZ180" s="1"/>
      <c r="VEA180" s="1"/>
      <c r="VEB180" s="1"/>
      <c r="VEC180" s="1"/>
      <c r="VED180" s="1"/>
      <c r="VEE180" s="1"/>
      <c r="VEF180" s="1"/>
      <c r="VEG180" s="1"/>
      <c r="VEH180" s="1"/>
      <c r="VEI180" s="1"/>
      <c r="VEJ180" s="1"/>
      <c r="VEK180" s="1"/>
      <c r="VEL180" s="1"/>
      <c r="VEM180" s="1"/>
      <c r="VEN180" s="1"/>
      <c r="VEO180" s="1"/>
      <c r="VEP180" s="1"/>
      <c r="VEQ180" s="1"/>
      <c r="VER180" s="1"/>
      <c r="VES180" s="1"/>
      <c r="VET180" s="1"/>
      <c r="VEU180" s="1"/>
      <c r="VEV180" s="1"/>
      <c r="VEW180" s="1"/>
      <c r="VEX180" s="1"/>
      <c r="VEY180" s="1"/>
      <c r="VEZ180" s="1"/>
      <c r="VFA180" s="1"/>
      <c r="VFB180" s="1"/>
      <c r="VFC180" s="1"/>
      <c r="VFD180" s="1"/>
      <c r="VFE180" s="1"/>
      <c r="VFF180" s="1"/>
      <c r="VFG180" s="1"/>
      <c r="VFH180" s="1"/>
      <c r="VFI180" s="1"/>
      <c r="VFJ180" s="1"/>
      <c r="VFK180" s="1"/>
      <c r="VFL180" s="1"/>
      <c r="VFM180" s="1"/>
      <c r="VFN180" s="1"/>
      <c r="VFO180" s="1"/>
      <c r="VFP180" s="1"/>
      <c r="VFQ180" s="1"/>
      <c r="VFR180" s="1"/>
      <c r="VFS180" s="1"/>
      <c r="VFT180" s="1"/>
      <c r="VFU180" s="1"/>
      <c r="VFV180" s="1"/>
      <c r="VFW180" s="1"/>
      <c r="VFX180" s="1"/>
      <c r="VFY180" s="1"/>
      <c r="VFZ180" s="1"/>
      <c r="VGA180" s="1"/>
      <c r="VGB180" s="1"/>
      <c r="VGC180" s="1"/>
      <c r="VGD180" s="1"/>
      <c r="VGE180" s="1"/>
      <c r="VGF180" s="1"/>
      <c r="VGG180" s="1"/>
      <c r="VGH180" s="1"/>
      <c r="VGI180" s="1"/>
      <c r="VGJ180" s="1"/>
      <c r="VGK180" s="1"/>
      <c r="VGL180" s="1"/>
      <c r="VGM180" s="1"/>
      <c r="VGN180" s="1"/>
      <c r="VGO180" s="1"/>
      <c r="VGP180" s="1"/>
      <c r="VGQ180" s="1"/>
      <c r="VGR180" s="1"/>
      <c r="VGS180" s="1"/>
      <c r="VGT180" s="1"/>
      <c r="VGU180" s="1"/>
      <c r="VGV180" s="1"/>
      <c r="VGW180" s="1"/>
      <c r="VGX180" s="1"/>
      <c r="VGY180" s="1"/>
      <c r="VGZ180" s="1"/>
      <c r="VHA180" s="1"/>
      <c r="VHB180" s="1"/>
      <c r="VHC180" s="1"/>
      <c r="VHD180" s="1"/>
      <c r="VHE180" s="1"/>
      <c r="VHF180" s="1"/>
      <c r="VHG180" s="1"/>
      <c r="VHH180" s="1"/>
      <c r="VHI180" s="1"/>
      <c r="VHJ180" s="1"/>
      <c r="VHK180" s="1"/>
      <c r="VHL180" s="1"/>
      <c r="VHM180" s="1"/>
      <c r="VHN180" s="1"/>
      <c r="VHO180" s="1"/>
      <c r="VHP180" s="1"/>
      <c r="VHQ180" s="1"/>
      <c r="VHR180" s="1"/>
      <c r="VHS180" s="1"/>
      <c r="VHT180" s="1"/>
      <c r="VHU180" s="1"/>
      <c r="VHV180" s="1"/>
      <c r="VHW180" s="1"/>
      <c r="VHX180" s="1"/>
      <c r="VHY180" s="1"/>
      <c r="VHZ180" s="1"/>
      <c r="VIA180" s="1"/>
      <c r="VIB180" s="1"/>
      <c r="VIC180" s="1"/>
      <c r="VID180" s="1"/>
      <c r="VIE180" s="1"/>
      <c r="VIF180" s="1"/>
      <c r="VIG180" s="1"/>
      <c r="VIH180" s="1"/>
      <c r="VII180" s="1"/>
      <c r="VIJ180" s="1"/>
      <c r="VIK180" s="1"/>
      <c r="VIL180" s="1"/>
      <c r="VIM180" s="1"/>
      <c r="VIN180" s="1"/>
      <c r="VIO180" s="1"/>
      <c r="VIP180" s="1"/>
      <c r="VIQ180" s="1"/>
      <c r="VIR180" s="1"/>
      <c r="VIS180" s="1"/>
      <c r="VIT180" s="1"/>
      <c r="VIU180" s="1"/>
      <c r="VIV180" s="1"/>
      <c r="VIW180" s="1"/>
      <c r="VIX180" s="1"/>
      <c r="VIY180" s="1"/>
      <c r="VIZ180" s="1"/>
      <c r="VJA180" s="1"/>
      <c r="VJB180" s="1"/>
      <c r="VJC180" s="1"/>
      <c r="VJD180" s="1"/>
      <c r="VJE180" s="1"/>
      <c r="VJF180" s="1"/>
      <c r="VJG180" s="1"/>
      <c r="VJH180" s="1"/>
      <c r="VJI180" s="1"/>
      <c r="VJJ180" s="1"/>
      <c r="VJK180" s="1"/>
      <c r="VJL180" s="1"/>
      <c r="VJM180" s="1"/>
      <c r="VJN180" s="1"/>
      <c r="VJO180" s="1"/>
      <c r="VJP180" s="1"/>
      <c r="VJQ180" s="1"/>
      <c r="VJR180" s="1"/>
      <c r="VJS180" s="1"/>
      <c r="VJT180" s="1"/>
      <c r="VJU180" s="1"/>
      <c r="VJV180" s="1"/>
      <c r="VJW180" s="1"/>
      <c r="VJX180" s="1"/>
      <c r="VJY180" s="1"/>
      <c r="VJZ180" s="1"/>
      <c r="VKA180" s="1"/>
      <c r="VKB180" s="1"/>
      <c r="VKC180" s="1"/>
      <c r="VKD180" s="1"/>
      <c r="VKE180" s="1"/>
      <c r="VKF180" s="1"/>
      <c r="VKG180" s="1"/>
      <c r="VKH180" s="1"/>
      <c r="VKI180" s="1"/>
      <c r="VKJ180" s="1"/>
      <c r="VKK180" s="1"/>
      <c r="VKL180" s="1"/>
      <c r="VKM180" s="1"/>
      <c r="VKN180" s="1"/>
      <c r="VKO180" s="1"/>
      <c r="VKP180" s="1"/>
      <c r="VKQ180" s="1"/>
      <c r="VKR180" s="1"/>
      <c r="VKS180" s="1"/>
      <c r="VKT180" s="1"/>
      <c r="VKU180" s="1"/>
      <c r="VKV180" s="1"/>
      <c r="VKW180" s="1"/>
      <c r="VKX180" s="1"/>
      <c r="VKY180" s="1"/>
      <c r="VKZ180" s="1"/>
      <c r="VLA180" s="1"/>
      <c r="VLB180" s="1"/>
      <c r="VLC180" s="1"/>
      <c r="VLD180" s="1"/>
      <c r="VLE180" s="1"/>
      <c r="VLF180" s="1"/>
      <c r="VLG180" s="1"/>
      <c r="VLH180" s="1"/>
      <c r="VLI180" s="1"/>
      <c r="VLJ180" s="1"/>
      <c r="VLK180" s="1"/>
      <c r="VLL180" s="1"/>
      <c r="VLM180" s="1"/>
      <c r="VLN180" s="1"/>
      <c r="VLO180" s="1"/>
      <c r="VLP180" s="1"/>
      <c r="VLQ180" s="1"/>
      <c r="VLR180" s="1"/>
      <c r="VLS180" s="1"/>
      <c r="VLT180" s="1"/>
      <c r="VLU180" s="1"/>
      <c r="VLV180" s="1"/>
      <c r="VLW180" s="1"/>
      <c r="VLX180" s="1"/>
      <c r="VLY180" s="1"/>
      <c r="VLZ180" s="1"/>
      <c r="VMA180" s="1"/>
      <c r="VMB180" s="1"/>
      <c r="VMC180" s="1"/>
      <c r="VMD180" s="1"/>
      <c r="VME180" s="1"/>
      <c r="VMF180" s="1"/>
      <c r="VMG180" s="1"/>
      <c r="VMH180" s="1"/>
      <c r="VMI180" s="1"/>
      <c r="VMJ180" s="1"/>
      <c r="VMK180" s="1"/>
      <c r="VML180" s="1"/>
      <c r="VMM180" s="1"/>
      <c r="VMN180" s="1"/>
      <c r="VMO180" s="1"/>
      <c r="VMP180" s="1"/>
      <c r="VMQ180" s="1"/>
      <c r="VMR180" s="1"/>
      <c r="VMS180" s="1"/>
      <c r="VMT180" s="1"/>
      <c r="VMU180" s="1"/>
      <c r="VMV180" s="1"/>
      <c r="VMW180" s="1"/>
      <c r="VMX180" s="1"/>
      <c r="VMY180" s="1"/>
      <c r="VMZ180" s="1"/>
      <c r="VNA180" s="1"/>
      <c r="VNB180" s="1"/>
      <c r="VNC180" s="1"/>
      <c r="VND180" s="1"/>
      <c r="VNE180" s="1"/>
      <c r="VNF180" s="1"/>
      <c r="VNG180" s="1"/>
      <c r="VNH180" s="1"/>
      <c r="VNI180" s="1"/>
      <c r="VNJ180" s="1"/>
      <c r="VNK180" s="1"/>
      <c r="VNL180" s="1"/>
      <c r="VNM180" s="1"/>
      <c r="VNN180" s="1"/>
      <c r="VNO180" s="1"/>
      <c r="VNP180" s="1"/>
      <c r="VNQ180" s="1"/>
      <c r="VNR180" s="1"/>
      <c r="VNS180" s="1"/>
      <c r="VNT180" s="1"/>
      <c r="VNU180" s="1"/>
      <c r="VNV180" s="1"/>
      <c r="VNW180" s="1"/>
      <c r="VNX180" s="1"/>
      <c r="VNY180" s="1"/>
      <c r="VNZ180" s="1"/>
      <c r="VOA180" s="1"/>
      <c r="VOB180" s="1"/>
      <c r="VOC180" s="1"/>
      <c r="VOD180" s="1"/>
      <c r="VOE180" s="1"/>
      <c r="VOF180" s="1"/>
      <c r="VOG180" s="1"/>
      <c r="VOH180" s="1"/>
      <c r="VOI180" s="1"/>
      <c r="VOJ180" s="1"/>
      <c r="VOK180" s="1"/>
      <c r="VOL180" s="1"/>
      <c r="VOM180" s="1"/>
      <c r="VON180" s="1"/>
      <c r="VOO180" s="1"/>
      <c r="VOP180" s="1"/>
      <c r="VOQ180" s="1"/>
      <c r="VOR180" s="1"/>
      <c r="VOS180" s="1"/>
      <c r="VOT180" s="1"/>
      <c r="VOU180" s="1"/>
      <c r="VOV180" s="1"/>
      <c r="VOW180" s="1"/>
      <c r="VOX180" s="1"/>
      <c r="VOY180" s="1"/>
      <c r="VOZ180" s="1"/>
      <c r="VPA180" s="1"/>
      <c r="VPB180" s="1"/>
      <c r="VPC180" s="1"/>
      <c r="VPD180" s="1"/>
      <c r="VPE180" s="1"/>
      <c r="VPF180" s="1"/>
      <c r="VPG180" s="1"/>
      <c r="VPH180" s="1"/>
      <c r="VPI180" s="1"/>
      <c r="VPJ180" s="1"/>
      <c r="VPK180" s="1"/>
      <c r="VPL180" s="1"/>
      <c r="VPM180" s="1"/>
      <c r="VPN180" s="1"/>
      <c r="VPO180" s="1"/>
      <c r="VPP180" s="1"/>
      <c r="VPQ180" s="1"/>
      <c r="VPR180" s="1"/>
      <c r="VPS180" s="1"/>
      <c r="VPT180" s="1"/>
      <c r="VPU180" s="1"/>
      <c r="VPV180" s="1"/>
      <c r="VPW180" s="1"/>
      <c r="VPX180" s="1"/>
      <c r="VPY180" s="1"/>
      <c r="VPZ180" s="1"/>
      <c r="VQA180" s="1"/>
      <c r="VQB180" s="1"/>
      <c r="VQC180" s="1"/>
      <c r="VQD180" s="1"/>
      <c r="VQE180" s="1"/>
      <c r="VQF180" s="1"/>
      <c r="VQG180" s="1"/>
      <c r="VQH180" s="1"/>
      <c r="VQI180" s="1"/>
      <c r="VQJ180" s="1"/>
      <c r="VQK180" s="1"/>
      <c r="VQL180" s="1"/>
      <c r="VQM180" s="1"/>
      <c r="VQN180" s="1"/>
      <c r="VQO180" s="1"/>
      <c r="VQP180" s="1"/>
      <c r="VQQ180" s="1"/>
      <c r="VQR180" s="1"/>
      <c r="VQS180" s="1"/>
      <c r="VQT180" s="1"/>
      <c r="VQU180" s="1"/>
      <c r="VQV180" s="1"/>
      <c r="VQW180" s="1"/>
      <c r="VQX180" s="1"/>
      <c r="VQY180" s="1"/>
      <c r="VQZ180" s="1"/>
      <c r="VRA180" s="1"/>
      <c r="VRB180" s="1"/>
      <c r="VRC180" s="1"/>
      <c r="VRD180" s="1"/>
      <c r="VRE180" s="1"/>
      <c r="VRF180" s="1"/>
      <c r="VRG180" s="1"/>
      <c r="VRH180" s="1"/>
      <c r="VRI180" s="1"/>
      <c r="VRJ180" s="1"/>
      <c r="VRK180" s="1"/>
      <c r="VRL180" s="1"/>
      <c r="VRM180" s="1"/>
      <c r="VRN180" s="1"/>
      <c r="VRO180" s="1"/>
      <c r="VRP180" s="1"/>
      <c r="VRQ180" s="1"/>
      <c r="VRR180" s="1"/>
      <c r="VRS180" s="1"/>
      <c r="VRT180" s="1"/>
      <c r="VRU180" s="1"/>
      <c r="VRV180" s="1"/>
      <c r="VRW180" s="1"/>
      <c r="VRX180" s="1"/>
      <c r="VRY180" s="1"/>
      <c r="VRZ180" s="1"/>
      <c r="VSA180" s="1"/>
      <c r="VSB180" s="1"/>
      <c r="VSC180" s="1"/>
      <c r="VSD180" s="1"/>
      <c r="VSE180" s="1"/>
      <c r="VSF180" s="1"/>
      <c r="VSG180" s="1"/>
      <c r="VSH180" s="1"/>
      <c r="VSI180" s="1"/>
      <c r="VSJ180" s="1"/>
      <c r="VSK180" s="1"/>
      <c r="VSL180" s="1"/>
      <c r="VSM180" s="1"/>
      <c r="VSN180" s="1"/>
      <c r="VSO180" s="1"/>
      <c r="VSP180" s="1"/>
      <c r="VSQ180" s="1"/>
      <c r="VSR180" s="1"/>
      <c r="VSS180" s="1"/>
      <c r="VST180" s="1"/>
      <c r="VSU180" s="1"/>
      <c r="VSV180" s="1"/>
      <c r="VSW180" s="1"/>
      <c r="VSX180" s="1"/>
      <c r="VSY180" s="1"/>
      <c r="VSZ180" s="1"/>
      <c r="VTA180" s="1"/>
      <c r="VTB180" s="1"/>
      <c r="VTC180" s="1"/>
      <c r="VTD180" s="1"/>
      <c r="VTE180" s="1"/>
      <c r="VTF180" s="1"/>
      <c r="VTG180" s="1"/>
      <c r="VTH180" s="1"/>
      <c r="VTI180" s="1"/>
      <c r="VTJ180" s="1"/>
      <c r="VTK180" s="1"/>
      <c r="VTL180" s="1"/>
      <c r="VTM180" s="1"/>
      <c r="VTN180" s="1"/>
      <c r="VTO180" s="1"/>
      <c r="VTP180" s="1"/>
      <c r="VTQ180" s="1"/>
      <c r="VTR180" s="1"/>
      <c r="VTS180" s="1"/>
      <c r="VTT180" s="1"/>
      <c r="VTU180" s="1"/>
      <c r="VTV180" s="1"/>
      <c r="VTW180" s="1"/>
      <c r="VTX180" s="1"/>
      <c r="VTY180" s="1"/>
      <c r="VTZ180" s="1"/>
      <c r="VUA180" s="1"/>
      <c r="VUB180" s="1"/>
      <c r="VUC180" s="1"/>
      <c r="VUD180" s="1"/>
      <c r="VUE180" s="1"/>
      <c r="VUF180" s="1"/>
      <c r="VUG180" s="1"/>
      <c r="VUH180" s="1"/>
      <c r="VUI180" s="1"/>
      <c r="VUJ180" s="1"/>
      <c r="VUK180" s="1"/>
      <c r="VUL180" s="1"/>
      <c r="VUM180" s="1"/>
      <c r="VUN180" s="1"/>
      <c r="VUO180" s="1"/>
      <c r="VUP180" s="1"/>
      <c r="VUQ180" s="1"/>
      <c r="VUR180" s="1"/>
      <c r="VUS180" s="1"/>
      <c r="VUT180" s="1"/>
      <c r="VUU180" s="1"/>
      <c r="VUV180" s="1"/>
      <c r="VUW180" s="1"/>
      <c r="VUX180" s="1"/>
      <c r="VUY180" s="1"/>
      <c r="VUZ180" s="1"/>
      <c r="VVA180" s="1"/>
      <c r="VVB180" s="1"/>
      <c r="VVC180" s="1"/>
      <c r="VVD180" s="1"/>
      <c r="VVE180" s="1"/>
      <c r="VVF180" s="1"/>
      <c r="VVG180" s="1"/>
      <c r="VVH180" s="1"/>
      <c r="VVI180" s="1"/>
      <c r="VVJ180" s="1"/>
      <c r="VVK180" s="1"/>
      <c r="VVL180" s="1"/>
      <c r="VVM180" s="1"/>
      <c r="VVN180" s="1"/>
      <c r="VVO180" s="1"/>
      <c r="VVP180" s="1"/>
      <c r="VVQ180" s="1"/>
      <c r="VVR180" s="1"/>
      <c r="VVS180" s="1"/>
      <c r="VVT180" s="1"/>
      <c r="VVU180" s="1"/>
      <c r="VVV180" s="1"/>
      <c r="VVW180" s="1"/>
      <c r="VVX180" s="1"/>
      <c r="VVY180" s="1"/>
      <c r="VVZ180" s="1"/>
      <c r="VWA180" s="1"/>
      <c r="VWB180" s="1"/>
      <c r="VWC180" s="1"/>
      <c r="VWD180" s="1"/>
      <c r="VWE180" s="1"/>
      <c r="VWF180" s="1"/>
      <c r="VWG180" s="1"/>
      <c r="VWH180" s="1"/>
      <c r="VWI180" s="1"/>
      <c r="VWJ180" s="1"/>
      <c r="VWK180" s="1"/>
      <c r="VWL180" s="1"/>
      <c r="VWM180" s="1"/>
      <c r="VWN180" s="1"/>
      <c r="VWO180" s="1"/>
      <c r="VWP180" s="1"/>
      <c r="VWQ180" s="1"/>
      <c r="VWR180" s="1"/>
      <c r="VWS180" s="1"/>
      <c r="VWT180" s="1"/>
      <c r="VWU180" s="1"/>
      <c r="VWV180" s="1"/>
      <c r="VWW180" s="1"/>
      <c r="VWX180" s="1"/>
      <c r="VWY180" s="1"/>
      <c r="VWZ180" s="1"/>
      <c r="VXA180" s="1"/>
      <c r="VXB180" s="1"/>
      <c r="VXC180" s="1"/>
      <c r="VXD180" s="1"/>
      <c r="VXE180" s="1"/>
      <c r="VXF180" s="1"/>
      <c r="VXG180" s="1"/>
      <c r="VXH180" s="1"/>
      <c r="VXI180" s="1"/>
      <c r="VXJ180" s="1"/>
      <c r="VXK180" s="1"/>
      <c r="VXL180" s="1"/>
      <c r="VXM180" s="1"/>
      <c r="VXN180" s="1"/>
      <c r="VXO180" s="1"/>
      <c r="VXP180" s="1"/>
      <c r="VXQ180" s="1"/>
      <c r="VXR180" s="1"/>
      <c r="VXS180" s="1"/>
      <c r="VXT180" s="1"/>
      <c r="VXU180" s="1"/>
      <c r="VXV180" s="1"/>
      <c r="VXW180" s="1"/>
      <c r="VXX180" s="1"/>
      <c r="VXY180" s="1"/>
      <c r="VXZ180" s="1"/>
      <c r="VYA180" s="1"/>
      <c r="VYB180" s="1"/>
      <c r="VYC180" s="1"/>
      <c r="VYD180" s="1"/>
      <c r="VYE180" s="1"/>
      <c r="VYF180" s="1"/>
      <c r="VYG180" s="1"/>
      <c r="VYH180" s="1"/>
      <c r="VYI180" s="1"/>
      <c r="VYJ180" s="1"/>
      <c r="VYK180" s="1"/>
      <c r="VYL180" s="1"/>
      <c r="VYM180" s="1"/>
      <c r="VYN180" s="1"/>
      <c r="VYO180" s="1"/>
      <c r="VYP180" s="1"/>
      <c r="VYQ180" s="1"/>
      <c r="VYR180" s="1"/>
      <c r="VYS180" s="1"/>
      <c r="VYT180" s="1"/>
      <c r="VYU180" s="1"/>
      <c r="VYV180" s="1"/>
      <c r="VYW180" s="1"/>
      <c r="VYX180" s="1"/>
      <c r="VYY180" s="1"/>
      <c r="VYZ180" s="1"/>
      <c r="VZA180" s="1"/>
      <c r="VZB180" s="1"/>
      <c r="VZC180" s="1"/>
      <c r="VZD180" s="1"/>
      <c r="VZE180" s="1"/>
      <c r="VZF180" s="1"/>
      <c r="VZG180" s="1"/>
      <c r="VZH180" s="1"/>
      <c r="VZI180" s="1"/>
      <c r="VZJ180" s="1"/>
      <c r="VZK180" s="1"/>
      <c r="VZL180" s="1"/>
      <c r="VZM180" s="1"/>
      <c r="VZN180" s="1"/>
      <c r="VZO180" s="1"/>
      <c r="VZP180" s="1"/>
      <c r="VZQ180" s="1"/>
      <c r="VZR180" s="1"/>
      <c r="VZS180" s="1"/>
      <c r="VZT180" s="1"/>
      <c r="VZU180" s="1"/>
      <c r="VZV180" s="1"/>
      <c r="VZW180" s="1"/>
      <c r="VZX180" s="1"/>
      <c r="VZY180" s="1"/>
      <c r="VZZ180" s="1"/>
      <c r="WAA180" s="1"/>
      <c r="WAB180" s="1"/>
      <c r="WAC180" s="1"/>
      <c r="WAD180" s="1"/>
      <c r="WAE180" s="1"/>
      <c r="WAF180" s="1"/>
      <c r="WAG180" s="1"/>
      <c r="WAH180" s="1"/>
      <c r="WAI180" s="1"/>
      <c r="WAJ180" s="1"/>
      <c r="WAK180" s="1"/>
      <c r="WAL180" s="1"/>
      <c r="WAM180" s="1"/>
      <c r="WAN180" s="1"/>
      <c r="WAO180" s="1"/>
      <c r="WAP180" s="1"/>
      <c r="WAQ180" s="1"/>
      <c r="WAR180" s="1"/>
      <c r="WAS180" s="1"/>
      <c r="WAT180" s="1"/>
      <c r="WAU180" s="1"/>
      <c r="WAV180" s="1"/>
      <c r="WAW180" s="1"/>
      <c r="WAX180" s="1"/>
      <c r="WAY180" s="1"/>
      <c r="WAZ180" s="1"/>
      <c r="WBA180" s="1"/>
      <c r="WBB180" s="1"/>
      <c r="WBC180" s="1"/>
      <c r="WBD180" s="1"/>
      <c r="WBE180" s="1"/>
      <c r="WBF180" s="1"/>
      <c r="WBG180" s="1"/>
      <c r="WBH180" s="1"/>
      <c r="WBI180" s="1"/>
      <c r="WBJ180" s="1"/>
      <c r="WBK180" s="1"/>
      <c r="WBL180" s="1"/>
      <c r="WBM180" s="1"/>
      <c r="WBN180" s="1"/>
      <c r="WBO180" s="1"/>
      <c r="WBP180" s="1"/>
      <c r="WBQ180" s="1"/>
      <c r="WBR180" s="1"/>
      <c r="WBS180" s="1"/>
      <c r="WBT180" s="1"/>
      <c r="WBU180" s="1"/>
      <c r="WBV180" s="1"/>
      <c r="WBW180" s="1"/>
      <c r="WBX180" s="1"/>
      <c r="WBY180" s="1"/>
      <c r="WBZ180" s="1"/>
      <c r="WCA180" s="1"/>
      <c r="WCB180" s="1"/>
      <c r="WCC180" s="1"/>
      <c r="WCD180" s="1"/>
      <c r="WCE180" s="1"/>
      <c r="WCF180" s="1"/>
      <c r="WCG180" s="1"/>
      <c r="WCH180" s="1"/>
      <c r="WCI180" s="1"/>
      <c r="WCJ180" s="1"/>
      <c r="WCK180" s="1"/>
      <c r="WCL180" s="1"/>
      <c r="WCM180" s="1"/>
      <c r="WCN180" s="1"/>
      <c r="WCO180" s="1"/>
      <c r="WCP180" s="1"/>
      <c r="WCQ180" s="1"/>
      <c r="WCR180" s="1"/>
      <c r="WCS180" s="1"/>
      <c r="WCT180" s="1"/>
      <c r="WCU180" s="1"/>
      <c r="WCV180" s="1"/>
      <c r="WCW180" s="1"/>
      <c r="WCX180" s="1"/>
      <c r="WCY180" s="1"/>
      <c r="WCZ180" s="1"/>
      <c r="WDA180" s="1"/>
      <c r="WDB180" s="1"/>
      <c r="WDC180" s="1"/>
      <c r="WDD180" s="1"/>
      <c r="WDE180" s="1"/>
      <c r="WDF180" s="1"/>
      <c r="WDG180" s="1"/>
      <c r="WDH180" s="1"/>
      <c r="WDI180" s="1"/>
      <c r="WDJ180" s="1"/>
      <c r="WDK180" s="1"/>
      <c r="WDL180" s="1"/>
      <c r="WDM180" s="1"/>
      <c r="WDN180" s="1"/>
      <c r="WDO180" s="1"/>
      <c r="WDP180" s="1"/>
      <c r="WDQ180" s="1"/>
      <c r="WDR180" s="1"/>
      <c r="WDS180" s="1"/>
      <c r="WDT180" s="1"/>
      <c r="WDU180" s="1"/>
      <c r="WDV180" s="1"/>
      <c r="WDW180" s="1"/>
      <c r="WDX180" s="1"/>
      <c r="WDY180" s="1"/>
      <c r="WDZ180" s="1"/>
      <c r="WEA180" s="1"/>
      <c r="WEB180" s="1"/>
      <c r="WEC180" s="1"/>
      <c r="WED180" s="1"/>
      <c r="WEE180" s="1"/>
      <c r="WEF180" s="1"/>
      <c r="WEG180" s="1"/>
      <c r="WEH180" s="1"/>
      <c r="WEI180" s="1"/>
      <c r="WEJ180" s="1"/>
      <c r="WEK180" s="1"/>
      <c r="WEL180" s="1"/>
      <c r="WEM180" s="1"/>
      <c r="WEN180" s="1"/>
      <c r="WEO180" s="1"/>
      <c r="WEP180" s="1"/>
      <c r="WEQ180" s="1"/>
      <c r="WER180" s="1"/>
      <c r="WES180" s="1"/>
      <c r="WET180" s="1"/>
      <c r="WEU180" s="1"/>
      <c r="WEV180" s="1"/>
      <c r="WEW180" s="1"/>
      <c r="WEX180" s="1"/>
      <c r="WEY180" s="1"/>
      <c r="WEZ180" s="1"/>
      <c r="WFA180" s="1"/>
      <c r="WFB180" s="1"/>
      <c r="WFC180" s="1"/>
      <c r="WFD180" s="1"/>
      <c r="WFE180" s="1"/>
      <c r="WFF180" s="1"/>
      <c r="WFG180" s="1"/>
      <c r="WFH180" s="1"/>
      <c r="WFI180" s="1"/>
      <c r="WFJ180" s="1"/>
      <c r="WFK180" s="1"/>
      <c r="WFL180" s="1"/>
      <c r="WFM180" s="1"/>
      <c r="WFN180" s="1"/>
      <c r="WFO180" s="1"/>
      <c r="WFP180" s="1"/>
      <c r="WFQ180" s="1"/>
      <c r="WFR180" s="1"/>
      <c r="WFS180" s="1"/>
      <c r="WFT180" s="1"/>
      <c r="WFU180" s="1"/>
      <c r="WFV180" s="1"/>
      <c r="WFW180" s="1"/>
      <c r="WFX180" s="1"/>
      <c r="WFY180" s="1"/>
      <c r="WFZ180" s="1"/>
      <c r="WGA180" s="1"/>
      <c r="WGB180" s="1"/>
      <c r="WGC180" s="1"/>
      <c r="WGD180" s="1"/>
      <c r="WGE180" s="1"/>
      <c r="WGF180" s="1"/>
      <c r="WGG180" s="1"/>
      <c r="WGH180" s="1"/>
      <c r="WGI180" s="1"/>
      <c r="WGJ180" s="1"/>
      <c r="WGK180" s="1"/>
      <c r="WGL180" s="1"/>
      <c r="WGM180" s="1"/>
      <c r="WGN180" s="1"/>
      <c r="WGO180" s="1"/>
      <c r="WGP180" s="1"/>
      <c r="WGQ180" s="1"/>
      <c r="WGR180" s="1"/>
      <c r="WGS180" s="1"/>
      <c r="WGT180" s="1"/>
      <c r="WGU180" s="1"/>
      <c r="WGV180" s="1"/>
      <c r="WGW180" s="1"/>
      <c r="WGX180" s="1"/>
      <c r="WGY180" s="1"/>
      <c r="WGZ180" s="1"/>
      <c r="WHA180" s="1"/>
      <c r="WHB180" s="1"/>
      <c r="WHC180" s="1"/>
      <c r="WHD180" s="1"/>
      <c r="WHE180" s="1"/>
      <c r="WHF180" s="1"/>
      <c r="WHG180" s="1"/>
      <c r="WHH180" s="1"/>
      <c r="WHI180" s="1"/>
      <c r="WHJ180" s="1"/>
      <c r="WHK180" s="1"/>
      <c r="WHL180" s="1"/>
      <c r="WHM180" s="1"/>
      <c r="WHN180" s="1"/>
      <c r="WHO180" s="1"/>
      <c r="WHP180" s="1"/>
      <c r="WHQ180" s="1"/>
      <c r="WHR180" s="1"/>
      <c r="WHS180" s="1"/>
      <c r="WHT180" s="1"/>
      <c r="WHU180" s="1"/>
      <c r="WHV180" s="1"/>
      <c r="WHW180" s="1"/>
      <c r="WHX180" s="1"/>
      <c r="WHY180" s="1"/>
      <c r="WHZ180" s="1"/>
      <c r="WIA180" s="1"/>
      <c r="WIB180" s="1"/>
      <c r="WIC180" s="1"/>
      <c r="WID180" s="1"/>
      <c r="WIE180" s="1"/>
      <c r="WIF180" s="1"/>
      <c r="WIG180" s="1"/>
      <c r="WIH180" s="1"/>
      <c r="WII180" s="1"/>
      <c r="WIJ180" s="1"/>
      <c r="WIK180" s="1"/>
      <c r="WIL180" s="1"/>
      <c r="WIM180" s="1"/>
      <c r="WIN180" s="1"/>
      <c r="WIO180" s="1"/>
      <c r="WIP180" s="1"/>
      <c r="WIQ180" s="1"/>
      <c r="WIR180" s="1"/>
      <c r="WIS180" s="1"/>
      <c r="WIT180" s="1"/>
      <c r="WIU180" s="1"/>
      <c r="WIV180" s="1"/>
      <c r="WIW180" s="1"/>
      <c r="WIX180" s="1"/>
      <c r="WIY180" s="1"/>
      <c r="WIZ180" s="1"/>
      <c r="WJA180" s="1"/>
      <c r="WJB180" s="1"/>
      <c r="WJC180" s="1"/>
      <c r="WJD180" s="1"/>
      <c r="WJE180" s="1"/>
      <c r="WJF180" s="1"/>
      <c r="WJG180" s="1"/>
      <c r="WJH180" s="1"/>
      <c r="WJI180" s="1"/>
      <c r="WJJ180" s="1"/>
      <c r="WJK180" s="1"/>
      <c r="WJL180" s="1"/>
      <c r="WJM180" s="1"/>
      <c r="WJN180" s="1"/>
      <c r="WJO180" s="1"/>
      <c r="WJP180" s="1"/>
      <c r="WJQ180" s="1"/>
      <c r="WJR180" s="1"/>
      <c r="WJS180" s="1"/>
      <c r="WJT180" s="1"/>
      <c r="WJU180" s="1"/>
      <c r="WJV180" s="1"/>
      <c r="WJW180" s="1"/>
      <c r="WJX180" s="1"/>
      <c r="WJY180" s="1"/>
      <c r="WJZ180" s="1"/>
      <c r="WKA180" s="1"/>
      <c r="WKB180" s="1"/>
      <c r="WKC180" s="1"/>
      <c r="WKD180" s="1"/>
      <c r="WKE180" s="1"/>
      <c r="WKF180" s="1"/>
      <c r="WKG180" s="1"/>
      <c r="WKH180" s="1"/>
      <c r="WKI180" s="1"/>
      <c r="WKJ180" s="1"/>
      <c r="WKK180" s="1"/>
      <c r="WKL180" s="1"/>
      <c r="WKM180" s="1"/>
      <c r="WKN180" s="1"/>
      <c r="WKO180" s="1"/>
      <c r="WKP180" s="1"/>
      <c r="WKQ180" s="1"/>
      <c r="WKR180" s="1"/>
      <c r="WKS180" s="1"/>
      <c r="WKT180" s="1"/>
      <c r="WKU180" s="1"/>
      <c r="WKV180" s="1"/>
      <c r="WKW180" s="1"/>
      <c r="WKX180" s="1"/>
      <c r="WKY180" s="1"/>
      <c r="WKZ180" s="1"/>
      <c r="WLA180" s="1"/>
      <c r="WLB180" s="1"/>
      <c r="WLC180" s="1"/>
      <c r="WLD180" s="1"/>
      <c r="WLE180" s="1"/>
      <c r="WLF180" s="1"/>
      <c r="WLG180" s="1"/>
      <c r="WLH180" s="1"/>
      <c r="WLI180" s="1"/>
      <c r="WLJ180" s="1"/>
      <c r="WLK180" s="1"/>
      <c r="WLL180" s="1"/>
      <c r="WLM180" s="1"/>
      <c r="WLN180" s="1"/>
      <c r="WLO180" s="1"/>
      <c r="WLP180" s="1"/>
      <c r="WLQ180" s="1"/>
      <c r="WLR180" s="1"/>
      <c r="WLS180" s="1"/>
      <c r="WLT180" s="1"/>
      <c r="WLU180" s="1"/>
      <c r="WLV180" s="1"/>
      <c r="WLW180" s="1"/>
      <c r="WLX180" s="1"/>
      <c r="WLY180" s="1"/>
      <c r="WLZ180" s="1"/>
      <c r="WMA180" s="1"/>
      <c r="WMB180" s="1"/>
      <c r="WMC180" s="1"/>
      <c r="WMD180" s="1"/>
      <c r="WME180" s="1"/>
      <c r="WMF180" s="1"/>
      <c r="WMG180" s="1"/>
      <c r="WMH180" s="1"/>
      <c r="WMI180" s="1"/>
      <c r="WMJ180" s="1"/>
      <c r="WMK180" s="1"/>
      <c r="WML180" s="1"/>
      <c r="WMM180" s="1"/>
      <c r="WMN180" s="1"/>
      <c r="WMO180" s="1"/>
      <c r="WMP180" s="1"/>
      <c r="WMQ180" s="1"/>
      <c r="WMR180" s="1"/>
      <c r="WMS180" s="1"/>
      <c r="WMT180" s="1"/>
      <c r="WMU180" s="1"/>
      <c r="WMV180" s="1"/>
      <c r="WMW180" s="1"/>
      <c r="WMX180" s="1"/>
      <c r="WMY180" s="1"/>
      <c r="WMZ180" s="1"/>
      <c r="WNA180" s="1"/>
      <c r="WNB180" s="1"/>
      <c r="WNC180" s="1"/>
      <c r="WND180" s="1"/>
      <c r="WNE180" s="1"/>
      <c r="WNF180" s="1"/>
      <c r="WNG180" s="1"/>
      <c r="WNH180" s="1"/>
      <c r="WNI180" s="1"/>
      <c r="WNJ180" s="1"/>
      <c r="WNK180" s="1"/>
      <c r="WNL180" s="1"/>
      <c r="WNM180" s="1"/>
      <c r="WNN180" s="1"/>
      <c r="WNO180" s="1"/>
      <c r="WNP180" s="1"/>
      <c r="WNQ180" s="1"/>
      <c r="WNR180" s="1"/>
      <c r="WNS180" s="1"/>
      <c r="WNT180" s="1"/>
      <c r="WNU180" s="1"/>
      <c r="WNV180" s="1"/>
      <c r="WNW180" s="1"/>
      <c r="WNX180" s="1"/>
      <c r="WNY180" s="1"/>
      <c r="WNZ180" s="1"/>
      <c r="WOA180" s="1"/>
      <c r="WOB180" s="1"/>
      <c r="WOC180" s="1"/>
      <c r="WOD180" s="1"/>
      <c r="WOE180" s="1"/>
      <c r="WOF180" s="1"/>
      <c r="WOG180" s="1"/>
      <c r="WOH180" s="1"/>
      <c r="WOI180" s="1"/>
      <c r="WOJ180" s="1"/>
      <c r="WOK180" s="1"/>
      <c r="WOL180" s="1"/>
      <c r="WOM180" s="1"/>
      <c r="WON180" s="1"/>
      <c r="WOO180" s="1"/>
      <c r="WOP180" s="1"/>
      <c r="WOQ180" s="1"/>
      <c r="WOR180" s="1"/>
      <c r="WOS180" s="1"/>
      <c r="WOT180" s="1"/>
      <c r="WOU180" s="1"/>
      <c r="WOV180" s="1"/>
      <c r="WOW180" s="1"/>
      <c r="WOX180" s="1"/>
      <c r="WOY180" s="1"/>
      <c r="WOZ180" s="1"/>
      <c r="WPA180" s="1"/>
      <c r="WPB180" s="1"/>
      <c r="WPC180" s="1"/>
      <c r="WPD180" s="1"/>
      <c r="WPE180" s="1"/>
      <c r="WPF180" s="1"/>
      <c r="WPG180" s="1"/>
      <c r="WPH180" s="1"/>
      <c r="WPI180" s="1"/>
      <c r="WPJ180" s="1"/>
      <c r="WPK180" s="1"/>
      <c r="WPL180" s="1"/>
      <c r="WPM180" s="1"/>
      <c r="WPN180" s="1"/>
      <c r="WPO180" s="1"/>
      <c r="WPP180" s="1"/>
      <c r="WPQ180" s="1"/>
      <c r="WPR180" s="1"/>
      <c r="WPS180" s="1"/>
      <c r="WPT180" s="1"/>
      <c r="WPU180" s="1"/>
      <c r="WPV180" s="1"/>
      <c r="WPW180" s="1"/>
      <c r="WPX180" s="1"/>
      <c r="WPY180" s="1"/>
      <c r="WPZ180" s="1"/>
      <c r="WQA180" s="1"/>
      <c r="WQB180" s="1"/>
      <c r="WQC180" s="1"/>
      <c r="WQD180" s="1"/>
      <c r="WQE180" s="1"/>
      <c r="WQF180" s="1"/>
      <c r="WQG180" s="1"/>
      <c r="WQH180" s="1"/>
      <c r="WQI180" s="1"/>
      <c r="WQJ180" s="1"/>
      <c r="WQK180" s="1"/>
      <c r="WQL180" s="1"/>
      <c r="WQM180" s="1"/>
      <c r="WQN180" s="1"/>
      <c r="WQO180" s="1"/>
      <c r="WQP180" s="1"/>
      <c r="WQQ180" s="1"/>
      <c r="WQR180" s="1"/>
      <c r="WQS180" s="1"/>
      <c r="WQT180" s="1"/>
      <c r="WQU180" s="1"/>
      <c r="WQV180" s="1"/>
      <c r="WQW180" s="1"/>
      <c r="WQX180" s="1"/>
      <c r="WQY180" s="1"/>
      <c r="WQZ180" s="1"/>
      <c r="WRA180" s="1"/>
      <c r="WRB180" s="1"/>
      <c r="WRC180" s="1"/>
      <c r="WRD180" s="1"/>
      <c r="WRE180" s="1"/>
      <c r="WRF180" s="1"/>
      <c r="WRG180" s="1"/>
      <c r="WRH180" s="1"/>
      <c r="WRI180" s="1"/>
      <c r="WRJ180" s="1"/>
      <c r="WRK180" s="1"/>
      <c r="WRL180" s="1"/>
      <c r="WRM180" s="1"/>
      <c r="WRN180" s="1"/>
      <c r="WRO180" s="1"/>
      <c r="WRP180" s="1"/>
      <c r="WRQ180" s="1"/>
      <c r="WRR180" s="1"/>
      <c r="WRS180" s="1"/>
      <c r="WRT180" s="1"/>
      <c r="WRU180" s="1"/>
      <c r="WRV180" s="1"/>
      <c r="WRW180" s="1"/>
      <c r="WRX180" s="1"/>
      <c r="WRY180" s="1"/>
      <c r="WRZ180" s="1"/>
      <c r="WSA180" s="1"/>
      <c r="WSB180" s="1"/>
      <c r="WSC180" s="1"/>
      <c r="WSD180" s="1"/>
      <c r="WSE180" s="1"/>
      <c r="WSF180" s="1"/>
      <c r="WSG180" s="1"/>
      <c r="WSH180" s="1"/>
      <c r="WSI180" s="1"/>
      <c r="WSJ180" s="1"/>
      <c r="WSK180" s="1"/>
      <c r="WSL180" s="1"/>
      <c r="WSM180" s="1"/>
      <c r="WSN180" s="1"/>
      <c r="WSO180" s="1"/>
      <c r="WSP180" s="1"/>
      <c r="WSQ180" s="1"/>
      <c r="WSR180" s="1"/>
      <c r="WSS180" s="1"/>
      <c r="WST180" s="1"/>
      <c r="WSU180" s="1"/>
      <c r="WSV180" s="1"/>
      <c r="WSW180" s="1"/>
      <c r="WSX180" s="1"/>
      <c r="WSY180" s="1"/>
      <c r="WSZ180" s="1"/>
      <c r="WTA180" s="1"/>
      <c r="WTB180" s="1"/>
      <c r="WTC180" s="1"/>
      <c r="WTD180" s="1"/>
      <c r="WTE180" s="1"/>
      <c r="WTF180" s="1"/>
      <c r="WTG180" s="1"/>
      <c r="WTH180" s="1"/>
      <c r="WTI180" s="1"/>
      <c r="WTJ180" s="1"/>
      <c r="WTK180" s="1"/>
      <c r="WTL180" s="1"/>
      <c r="WTM180" s="1"/>
      <c r="WTN180" s="1"/>
      <c r="WTO180" s="1"/>
      <c r="WTP180" s="1"/>
      <c r="WTQ180" s="1"/>
      <c r="WTR180" s="1"/>
      <c r="WTS180" s="1"/>
      <c r="WTT180" s="1"/>
      <c r="WTU180" s="1"/>
      <c r="WTV180" s="1"/>
      <c r="WTW180" s="1"/>
      <c r="WTX180" s="1"/>
      <c r="WTY180" s="1"/>
      <c r="WTZ180" s="1"/>
      <c r="WUA180" s="1"/>
      <c r="WUB180" s="1"/>
      <c r="WUC180" s="1"/>
      <c r="WUD180" s="1"/>
      <c r="WUE180" s="1"/>
      <c r="WUF180" s="1"/>
      <c r="WUG180" s="1"/>
      <c r="WUH180" s="1"/>
      <c r="WUI180" s="1"/>
      <c r="WUJ180" s="1"/>
      <c r="WUK180" s="1"/>
      <c r="WUL180" s="1"/>
      <c r="WUM180" s="1"/>
      <c r="WUN180" s="1"/>
      <c r="WUO180" s="1"/>
      <c r="WUP180" s="1"/>
      <c r="WUQ180" s="1"/>
      <c r="WUR180" s="1"/>
      <c r="WUS180" s="1"/>
      <c r="WUT180" s="1"/>
      <c r="WUU180" s="1"/>
      <c r="WUV180" s="1"/>
      <c r="WUW180" s="1"/>
      <c r="WUX180" s="1"/>
      <c r="WUY180" s="1"/>
      <c r="WUZ180" s="1"/>
      <c r="WVA180" s="1"/>
      <c r="WVB180" s="1"/>
      <c r="WVC180" s="1"/>
      <c r="WVD180" s="1"/>
      <c r="WVE180" s="1"/>
      <c r="WVF180" s="1"/>
      <c r="WVG180" s="1"/>
      <c r="WVH180" s="1"/>
      <c r="WVI180" s="1"/>
      <c r="WVJ180" s="1"/>
      <c r="WVK180" s="1"/>
      <c r="WVL180" s="1"/>
      <c r="WVM180" s="1"/>
      <c r="WVN180" s="1"/>
      <c r="WVO180" s="1"/>
      <c r="WVP180" s="1"/>
      <c r="WVQ180" s="1"/>
      <c r="WVR180" s="1"/>
      <c r="WVS180" s="1"/>
      <c r="WVT180" s="1"/>
      <c r="WVU180" s="1"/>
      <c r="WVV180" s="1"/>
      <c r="WVW180" s="1"/>
      <c r="WVX180" s="1"/>
      <c r="WVY180" s="1"/>
      <c r="WVZ180" s="1"/>
      <c r="WWA180" s="1"/>
      <c r="WWB180" s="1"/>
      <c r="WWC180" s="1"/>
    </row>
    <row r="181" spans="2:16149" hidden="1" x14ac:dyDescent="0.2">
      <c r="B181" s="444" t="s">
        <v>32</v>
      </c>
      <c r="C181" s="461">
        <f t="shared" si="55"/>
        <v>0</v>
      </c>
      <c r="D181" s="468">
        <f t="shared" si="52"/>
        <v>0</v>
      </c>
      <c r="E181" s="461">
        <f t="shared" si="52"/>
        <v>0</v>
      </c>
      <c r="F181" s="468">
        <f t="shared" si="52"/>
        <v>0</v>
      </c>
      <c r="G181" s="461">
        <f t="shared" si="52"/>
        <v>0</v>
      </c>
      <c r="H181" s="468">
        <f t="shared" si="52"/>
        <v>0</v>
      </c>
      <c r="I181" s="461">
        <f t="shared" si="52"/>
        <v>0</v>
      </c>
      <c r="J181" s="468">
        <f t="shared" si="52"/>
        <v>0</v>
      </c>
      <c r="K181" s="461">
        <f t="shared" si="52"/>
        <v>0</v>
      </c>
      <c r="L181" s="468">
        <f t="shared" si="52"/>
        <v>0</v>
      </c>
      <c r="M181" s="461">
        <f t="shared" si="52"/>
        <v>0</v>
      </c>
      <c r="N181" s="468">
        <f t="shared" si="52"/>
        <v>0</v>
      </c>
      <c r="O181" s="461">
        <f t="shared" si="52"/>
        <v>0</v>
      </c>
      <c r="P181" s="468">
        <f t="shared" si="52"/>
        <v>0</v>
      </c>
      <c r="Q181" s="275"/>
      <c r="R181" s="482"/>
      <c r="S181" s="482"/>
      <c r="T181" s="484">
        <f t="shared" si="53"/>
        <v>0</v>
      </c>
      <c r="U181" s="477">
        <f t="shared" si="53"/>
        <v>0</v>
      </c>
      <c r="V181" s="14"/>
      <c r="W181" s="461">
        <f t="shared" si="54"/>
        <v>0</v>
      </c>
      <c r="X181" s="450">
        <f t="shared" si="54"/>
        <v>0</v>
      </c>
      <c r="Y181" s="457">
        <f t="shared" si="54"/>
        <v>0</v>
      </c>
    </row>
    <row r="182" spans="2:16149" hidden="1" x14ac:dyDescent="0.2">
      <c r="B182" s="443" t="s">
        <v>33</v>
      </c>
      <c r="C182" s="461">
        <f t="shared" si="55"/>
        <v>0</v>
      </c>
      <c r="D182" s="468">
        <f t="shared" si="52"/>
        <v>0</v>
      </c>
      <c r="E182" s="461">
        <f t="shared" si="52"/>
        <v>0</v>
      </c>
      <c r="F182" s="468">
        <f t="shared" si="52"/>
        <v>0</v>
      </c>
      <c r="G182" s="461">
        <f t="shared" si="52"/>
        <v>0</v>
      </c>
      <c r="H182" s="468">
        <f t="shared" si="52"/>
        <v>0</v>
      </c>
      <c r="I182" s="461">
        <f t="shared" si="52"/>
        <v>0</v>
      </c>
      <c r="J182" s="468">
        <f t="shared" si="52"/>
        <v>0</v>
      </c>
      <c r="K182" s="461">
        <f t="shared" si="52"/>
        <v>0</v>
      </c>
      <c r="L182" s="468">
        <f t="shared" si="52"/>
        <v>0</v>
      </c>
      <c r="M182" s="461">
        <f t="shared" si="52"/>
        <v>0</v>
      </c>
      <c r="N182" s="468">
        <f t="shared" si="52"/>
        <v>0</v>
      </c>
      <c r="O182" s="461">
        <f t="shared" si="52"/>
        <v>0</v>
      </c>
      <c r="P182" s="468">
        <f t="shared" si="52"/>
        <v>0</v>
      </c>
      <c r="Q182" s="275"/>
      <c r="R182" s="482"/>
      <c r="S182" s="482"/>
      <c r="T182" s="484">
        <f t="shared" si="53"/>
        <v>0</v>
      </c>
      <c r="U182" s="477">
        <f t="shared" si="53"/>
        <v>0</v>
      </c>
      <c r="V182" s="14"/>
      <c r="W182" s="461">
        <f t="shared" si="54"/>
        <v>0</v>
      </c>
      <c r="X182" s="450">
        <f t="shared" si="54"/>
        <v>0</v>
      </c>
      <c r="Y182" s="457">
        <f t="shared" si="54"/>
        <v>0</v>
      </c>
    </row>
    <row r="183" spans="2:16149" hidden="1" x14ac:dyDescent="0.2">
      <c r="B183" s="445" t="s">
        <v>34</v>
      </c>
      <c r="C183" s="461">
        <f t="shared" si="55"/>
        <v>0</v>
      </c>
      <c r="D183" s="468">
        <f t="shared" si="52"/>
        <v>0</v>
      </c>
      <c r="E183" s="461">
        <f t="shared" si="52"/>
        <v>0</v>
      </c>
      <c r="F183" s="468">
        <f t="shared" si="52"/>
        <v>0</v>
      </c>
      <c r="G183" s="461">
        <f t="shared" si="52"/>
        <v>0</v>
      </c>
      <c r="H183" s="468">
        <f t="shared" si="52"/>
        <v>0</v>
      </c>
      <c r="I183" s="461">
        <f t="shared" si="52"/>
        <v>0</v>
      </c>
      <c r="J183" s="468">
        <f t="shared" si="52"/>
        <v>0</v>
      </c>
      <c r="K183" s="461">
        <f t="shared" si="52"/>
        <v>0</v>
      </c>
      <c r="L183" s="468">
        <f t="shared" si="52"/>
        <v>0</v>
      </c>
      <c r="M183" s="461">
        <f t="shared" si="52"/>
        <v>0</v>
      </c>
      <c r="N183" s="468">
        <f t="shared" si="52"/>
        <v>0</v>
      </c>
      <c r="O183" s="461">
        <f t="shared" si="52"/>
        <v>0</v>
      </c>
      <c r="P183" s="468">
        <f t="shared" si="52"/>
        <v>0</v>
      </c>
      <c r="Q183" s="275"/>
      <c r="R183" s="482"/>
      <c r="S183" s="482"/>
      <c r="T183" s="484">
        <f t="shared" si="53"/>
        <v>0</v>
      </c>
      <c r="U183" s="477">
        <f t="shared" si="53"/>
        <v>0</v>
      </c>
      <c r="V183" s="14"/>
      <c r="W183" s="461">
        <f t="shared" si="54"/>
        <v>0</v>
      </c>
      <c r="X183" s="450">
        <f t="shared" si="54"/>
        <v>0</v>
      </c>
      <c r="Y183" s="457">
        <f t="shared" si="54"/>
        <v>0</v>
      </c>
    </row>
    <row r="184" spans="2:16149" hidden="1" x14ac:dyDescent="0.2">
      <c r="B184" s="443" t="s">
        <v>35</v>
      </c>
      <c r="C184" s="463">
        <f t="shared" si="55"/>
        <v>0</v>
      </c>
      <c r="D184" s="470">
        <f t="shared" si="52"/>
        <v>0</v>
      </c>
      <c r="E184" s="463">
        <f t="shared" si="52"/>
        <v>0</v>
      </c>
      <c r="F184" s="470">
        <f t="shared" si="52"/>
        <v>0</v>
      </c>
      <c r="G184" s="463">
        <f t="shared" si="52"/>
        <v>0</v>
      </c>
      <c r="H184" s="470">
        <f t="shared" si="52"/>
        <v>0</v>
      </c>
      <c r="I184" s="463">
        <f t="shared" si="52"/>
        <v>0</v>
      </c>
      <c r="J184" s="470">
        <f t="shared" si="52"/>
        <v>0</v>
      </c>
      <c r="K184" s="463">
        <f t="shared" si="52"/>
        <v>0</v>
      </c>
      <c r="L184" s="470">
        <f t="shared" si="52"/>
        <v>0</v>
      </c>
      <c r="M184" s="463">
        <f t="shared" si="52"/>
        <v>0</v>
      </c>
      <c r="N184" s="470">
        <f t="shared" si="52"/>
        <v>0</v>
      </c>
      <c r="O184" s="463">
        <f t="shared" si="52"/>
        <v>0</v>
      </c>
      <c r="P184" s="470">
        <f t="shared" si="52"/>
        <v>0</v>
      </c>
      <c r="Q184" s="275"/>
      <c r="R184" s="482"/>
      <c r="S184" s="482"/>
      <c r="T184" s="486">
        <f t="shared" si="53"/>
        <v>0</v>
      </c>
      <c r="U184" s="479">
        <f t="shared" si="53"/>
        <v>0</v>
      </c>
      <c r="V184" s="14"/>
      <c r="W184" s="463">
        <f t="shared" si="54"/>
        <v>0</v>
      </c>
      <c r="X184" s="454">
        <f t="shared" si="54"/>
        <v>0</v>
      </c>
      <c r="Y184" s="459">
        <f t="shared" si="54"/>
        <v>0</v>
      </c>
    </row>
    <row r="185" spans="2:16149" hidden="1" x14ac:dyDescent="0.2">
      <c r="B185" s="443" t="s">
        <v>36</v>
      </c>
      <c r="C185" s="461">
        <f t="shared" si="55"/>
        <v>0</v>
      </c>
      <c r="D185" s="468">
        <f t="shared" si="52"/>
        <v>0</v>
      </c>
      <c r="E185" s="461">
        <f t="shared" si="52"/>
        <v>0</v>
      </c>
      <c r="F185" s="468">
        <f t="shared" si="52"/>
        <v>0</v>
      </c>
      <c r="G185" s="461">
        <f t="shared" si="52"/>
        <v>0</v>
      </c>
      <c r="H185" s="468">
        <f t="shared" si="52"/>
        <v>0</v>
      </c>
      <c r="I185" s="461">
        <f t="shared" si="52"/>
        <v>0</v>
      </c>
      <c r="J185" s="468">
        <f t="shared" si="52"/>
        <v>0</v>
      </c>
      <c r="K185" s="461">
        <f t="shared" si="52"/>
        <v>0</v>
      </c>
      <c r="L185" s="468">
        <f t="shared" si="52"/>
        <v>0</v>
      </c>
      <c r="M185" s="461">
        <f t="shared" si="52"/>
        <v>0</v>
      </c>
      <c r="N185" s="468">
        <f t="shared" si="52"/>
        <v>0</v>
      </c>
      <c r="O185" s="461">
        <f t="shared" si="52"/>
        <v>0</v>
      </c>
      <c r="P185" s="468">
        <f t="shared" si="52"/>
        <v>0</v>
      </c>
      <c r="Q185" s="275"/>
      <c r="R185" s="482"/>
      <c r="S185" s="482"/>
      <c r="T185" s="484">
        <f t="shared" si="53"/>
        <v>0</v>
      </c>
      <c r="U185" s="477">
        <f t="shared" si="53"/>
        <v>0</v>
      </c>
      <c r="V185" s="14"/>
      <c r="W185" s="461">
        <f t="shared" si="54"/>
        <v>0</v>
      </c>
      <c r="X185" s="450">
        <f t="shared" si="54"/>
        <v>0</v>
      </c>
      <c r="Y185" s="457">
        <f t="shared" si="54"/>
        <v>0</v>
      </c>
    </row>
    <row r="186" spans="2:16149" hidden="1" x14ac:dyDescent="0.2">
      <c r="B186" s="443" t="s">
        <v>37</v>
      </c>
      <c r="C186" s="462">
        <f t="shared" si="55"/>
        <v>0</v>
      </c>
      <c r="D186" s="469">
        <f t="shared" si="52"/>
        <v>0</v>
      </c>
      <c r="E186" s="462">
        <f t="shared" si="52"/>
        <v>0</v>
      </c>
      <c r="F186" s="469">
        <f t="shared" si="52"/>
        <v>0</v>
      </c>
      <c r="G186" s="462">
        <f t="shared" si="52"/>
        <v>0</v>
      </c>
      <c r="H186" s="469">
        <f t="shared" si="52"/>
        <v>0</v>
      </c>
      <c r="I186" s="462">
        <f t="shared" si="52"/>
        <v>0</v>
      </c>
      <c r="J186" s="469">
        <f t="shared" si="52"/>
        <v>0</v>
      </c>
      <c r="K186" s="462">
        <f t="shared" si="52"/>
        <v>0</v>
      </c>
      <c r="L186" s="469">
        <f t="shared" si="52"/>
        <v>0</v>
      </c>
      <c r="M186" s="462">
        <f t="shared" si="52"/>
        <v>0</v>
      </c>
      <c r="N186" s="469">
        <f t="shared" si="52"/>
        <v>0</v>
      </c>
      <c r="O186" s="462">
        <f t="shared" si="52"/>
        <v>0</v>
      </c>
      <c r="P186" s="469">
        <f t="shared" si="52"/>
        <v>0</v>
      </c>
      <c r="Q186" s="275"/>
      <c r="R186" s="482"/>
      <c r="S186" s="482"/>
      <c r="T186" s="485">
        <f t="shared" si="53"/>
        <v>0</v>
      </c>
      <c r="U186" s="478">
        <f t="shared" si="53"/>
        <v>0</v>
      </c>
      <c r="V186" s="14"/>
      <c r="W186" s="462">
        <f t="shared" si="54"/>
        <v>0</v>
      </c>
      <c r="X186" s="452">
        <f t="shared" si="54"/>
        <v>0</v>
      </c>
      <c r="Y186" s="458">
        <f t="shared" si="54"/>
        <v>0</v>
      </c>
    </row>
    <row r="187" spans="2:16149" hidden="1" x14ac:dyDescent="0.2">
      <c r="B187" s="444" t="s">
        <v>38</v>
      </c>
      <c r="C187" s="461">
        <f t="shared" si="55"/>
        <v>0</v>
      </c>
      <c r="D187" s="468">
        <f t="shared" si="52"/>
        <v>0</v>
      </c>
      <c r="E187" s="461">
        <f t="shared" si="52"/>
        <v>0</v>
      </c>
      <c r="F187" s="468">
        <f t="shared" si="52"/>
        <v>0</v>
      </c>
      <c r="G187" s="461">
        <f t="shared" si="52"/>
        <v>0</v>
      </c>
      <c r="H187" s="468">
        <f t="shared" si="52"/>
        <v>0</v>
      </c>
      <c r="I187" s="461">
        <f t="shared" si="52"/>
        <v>0</v>
      </c>
      <c r="J187" s="468">
        <f t="shared" si="52"/>
        <v>0</v>
      </c>
      <c r="K187" s="461">
        <f t="shared" si="52"/>
        <v>0</v>
      </c>
      <c r="L187" s="468">
        <f t="shared" si="52"/>
        <v>0</v>
      </c>
      <c r="M187" s="461">
        <f t="shared" si="52"/>
        <v>0</v>
      </c>
      <c r="N187" s="468">
        <f t="shared" si="52"/>
        <v>0</v>
      </c>
      <c r="O187" s="461">
        <f t="shared" si="52"/>
        <v>0</v>
      </c>
      <c r="P187" s="468">
        <f t="shared" si="52"/>
        <v>0</v>
      </c>
      <c r="Q187" s="275"/>
      <c r="R187" s="482"/>
      <c r="S187" s="482"/>
      <c r="T187" s="484">
        <f t="shared" si="53"/>
        <v>0</v>
      </c>
      <c r="U187" s="477">
        <f t="shared" si="53"/>
        <v>0</v>
      </c>
      <c r="V187" s="14"/>
      <c r="W187" s="461">
        <f t="shared" si="54"/>
        <v>0</v>
      </c>
      <c r="X187" s="450">
        <f t="shared" si="54"/>
        <v>0</v>
      </c>
      <c r="Y187" s="457">
        <f t="shared" si="54"/>
        <v>0</v>
      </c>
    </row>
    <row r="188" spans="2:16149" hidden="1" x14ac:dyDescent="0.2">
      <c r="B188" s="443" t="s">
        <v>39</v>
      </c>
      <c r="C188" s="461">
        <f t="shared" si="55"/>
        <v>0</v>
      </c>
      <c r="D188" s="468">
        <f t="shared" si="52"/>
        <v>0</v>
      </c>
      <c r="E188" s="461">
        <f t="shared" si="52"/>
        <v>0</v>
      </c>
      <c r="F188" s="468">
        <f t="shared" si="52"/>
        <v>0</v>
      </c>
      <c r="G188" s="461">
        <f t="shared" si="52"/>
        <v>0</v>
      </c>
      <c r="H188" s="468">
        <f t="shared" si="52"/>
        <v>0</v>
      </c>
      <c r="I188" s="461">
        <f t="shared" si="52"/>
        <v>0</v>
      </c>
      <c r="J188" s="468">
        <f t="shared" si="52"/>
        <v>0</v>
      </c>
      <c r="K188" s="461">
        <f t="shared" si="52"/>
        <v>0</v>
      </c>
      <c r="L188" s="468">
        <f t="shared" si="52"/>
        <v>0</v>
      </c>
      <c r="M188" s="461">
        <f t="shared" si="52"/>
        <v>0</v>
      </c>
      <c r="N188" s="468">
        <f t="shared" si="52"/>
        <v>0</v>
      </c>
      <c r="O188" s="461">
        <f t="shared" si="52"/>
        <v>0</v>
      </c>
      <c r="P188" s="468">
        <f t="shared" si="52"/>
        <v>0</v>
      </c>
      <c r="Q188" s="275"/>
      <c r="R188" s="482"/>
      <c r="S188" s="482"/>
      <c r="T188" s="484">
        <f t="shared" si="53"/>
        <v>0</v>
      </c>
      <c r="U188" s="477">
        <f t="shared" si="53"/>
        <v>0</v>
      </c>
      <c r="V188" s="14"/>
      <c r="W188" s="461">
        <f t="shared" si="54"/>
        <v>0</v>
      </c>
      <c r="X188" s="450">
        <f t="shared" si="54"/>
        <v>0</v>
      </c>
      <c r="Y188" s="457">
        <f t="shared" si="54"/>
        <v>0</v>
      </c>
    </row>
    <row r="189" spans="2:16149" ht="13.5" hidden="1" thickBot="1" x14ac:dyDescent="0.25">
      <c r="B189" s="446" t="s">
        <v>40</v>
      </c>
      <c r="C189" s="464">
        <f t="shared" si="55"/>
        <v>0</v>
      </c>
      <c r="D189" s="471">
        <f t="shared" si="52"/>
        <v>0</v>
      </c>
      <c r="E189" s="464">
        <f t="shared" si="52"/>
        <v>0</v>
      </c>
      <c r="F189" s="471">
        <f t="shared" si="52"/>
        <v>0</v>
      </c>
      <c r="G189" s="464">
        <f t="shared" si="52"/>
        <v>0</v>
      </c>
      <c r="H189" s="471">
        <f t="shared" si="52"/>
        <v>0</v>
      </c>
      <c r="I189" s="464">
        <f t="shared" si="52"/>
        <v>0</v>
      </c>
      <c r="J189" s="471">
        <f t="shared" si="52"/>
        <v>0</v>
      </c>
      <c r="K189" s="464">
        <f t="shared" si="52"/>
        <v>0</v>
      </c>
      <c r="L189" s="471">
        <f t="shared" si="52"/>
        <v>0</v>
      </c>
      <c r="M189" s="464">
        <f t="shared" si="52"/>
        <v>0</v>
      </c>
      <c r="N189" s="471">
        <f t="shared" si="52"/>
        <v>0</v>
      </c>
      <c r="O189" s="464">
        <f t="shared" si="52"/>
        <v>0</v>
      </c>
      <c r="P189" s="471">
        <f t="shared" si="52"/>
        <v>0</v>
      </c>
      <c r="Q189" s="275"/>
      <c r="R189" s="482"/>
      <c r="S189" s="482"/>
      <c r="T189" s="487">
        <f t="shared" si="53"/>
        <v>0</v>
      </c>
      <c r="U189" s="481">
        <f t="shared" si="53"/>
        <v>0</v>
      </c>
      <c r="V189" s="14"/>
      <c r="W189" s="464">
        <f t="shared" si="54"/>
        <v>0</v>
      </c>
      <c r="X189" s="465">
        <f t="shared" si="54"/>
        <v>0</v>
      </c>
      <c r="Y189" s="460">
        <f t="shared" si="54"/>
        <v>0</v>
      </c>
    </row>
    <row r="190" spans="2:16149" hidden="1" x14ac:dyDescent="0.2"/>
  </sheetData>
  <mergeCells count="85">
    <mergeCell ref="B2:M2"/>
    <mergeCell ref="N2:O2"/>
    <mergeCell ref="C6:E6"/>
    <mergeCell ref="F6:H6"/>
    <mergeCell ref="I6:K6"/>
    <mergeCell ref="L6:N6"/>
    <mergeCell ref="O6:Q6"/>
    <mergeCell ref="T19:V19"/>
    <mergeCell ref="T6:Y6"/>
    <mergeCell ref="T7:V7"/>
    <mergeCell ref="T8:V8"/>
    <mergeCell ref="T9:V9"/>
    <mergeCell ref="T10:V10"/>
    <mergeCell ref="T11:V11"/>
    <mergeCell ref="T12:V12"/>
    <mergeCell ref="T14:Y15"/>
    <mergeCell ref="T16:V16"/>
    <mergeCell ref="T17:V17"/>
    <mergeCell ref="T18:V18"/>
    <mergeCell ref="T38:V38"/>
    <mergeCell ref="T20:V20"/>
    <mergeCell ref="T24:Y24"/>
    <mergeCell ref="T25:V25"/>
    <mergeCell ref="T26:V26"/>
    <mergeCell ref="T27:V27"/>
    <mergeCell ref="T28:V28"/>
    <mergeCell ref="T29:V29"/>
    <mergeCell ref="T30:V30"/>
    <mergeCell ref="T35:Y35"/>
    <mergeCell ref="T36:V36"/>
    <mergeCell ref="T37:V37"/>
    <mergeCell ref="T39:V39"/>
    <mergeCell ref="T40:V40"/>
    <mergeCell ref="J41:K41"/>
    <mergeCell ref="T41:V41"/>
    <mergeCell ref="C43:D43"/>
    <mergeCell ref="E43:F43"/>
    <mergeCell ref="G43:H43"/>
    <mergeCell ref="I43:J43"/>
    <mergeCell ref="K43:L43"/>
    <mergeCell ref="M43:N43"/>
    <mergeCell ref="O43:P43"/>
    <mergeCell ref="R43:U43"/>
    <mergeCell ref="W43:Y43"/>
    <mergeCell ref="C73:D73"/>
    <mergeCell ref="E73:F73"/>
    <mergeCell ref="G73:H73"/>
    <mergeCell ref="I73:J73"/>
    <mergeCell ref="K73:L73"/>
    <mergeCell ref="M73:N73"/>
    <mergeCell ref="O73:P73"/>
    <mergeCell ref="Q73:R73"/>
    <mergeCell ref="T73:U73"/>
    <mergeCell ref="V73:V74"/>
    <mergeCell ref="W73:Y73"/>
    <mergeCell ref="C103:D103"/>
    <mergeCell ref="E103:F103"/>
    <mergeCell ref="G103:H103"/>
    <mergeCell ref="I103:J103"/>
    <mergeCell ref="K103:L103"/>
    <mergeCell ref="C133:D133"/>
    <mergeCell ref="E133:F133"/>
    <mergeCell ref="G133:H133"/>
    <mergeCell ref="I133:J133"/>
    <mergeCell ref="K133:L133"/>
    <mergeCell ref="M163:N163"/>
    <mergeCell ref="O103:P103"/>
    <mergeCell ref="Q103:R103"/>
    <mergeCell ref="S103:T103"/>
    <mergeCell ref="W103:Y103"/>
    <mergeCell ref="M133:N133"/>
    <mergeCell ref="O163:P163"/>
    <mergeCell ref="T163:U163"/>
    <mergeCell ref="V163:V164"/>
    <mergeCell ref="W163:Y163"/>
    <mergeCell ref="O133:P133"/>
    <mergeCell ref="Q133:R133"/>
    <mergeCell ref="T133:U133"/>
    <mergeCell ref="W133:Y133"/>
    <mergeCell ref="M103:N103"/>
    <mergeCell ref="C163:D163"/>
    <mergeCell ref="E163:F163"/>
    <mergeCell ref="G163:H163"/>
    <mergeCell ref="I163:J163"/>
    <mergeCell ref="K163:L163"/>
  </mergeCells>
  <conditionalFormatting sqref="C8:Q21 C165:Y177 C75:Y87 C45:Y57 C105:Y117 C135:Y147">
    <cfRule type="expression" dxfId="16" priority="17">
      <formula>IF(C8=0,1,0)</formula>
    </cfRule>
  </conditionalFormatting>
  <conditionalFormatting sqref="E8:E19 H8:H19 K8:K19 N8:N19 C20:P21 Q8:Q21 Y45:Y57 Y75:Y87 Y105:Y117 Y135:Y147 Y165:Y177 C177:X177 C117:X117 C57:X57 C147:X147 C87:X87">
    <cfRule type="expression" dxfId="15" priority="16">
      <formula>IF(C8=0,1,0)</formula>
    </cfRule>
  </conditionalFormatting>
  <conditionalFormatting sqref="Q58:Q69 V58:V69">
    <cfRule type="expression" dxfId="14" priority="14">
      <formula>IF(Q58=0,1,0)</formula>
    </cfRule>
  </conditionalFormatting>
  <conditionalFormatting sqref="Q58:Q69 V58:V69">
    <cfRule type="expression" dxfId="13" priority="15">
      <formula>IF(Q58=0,1,0)</formula>
    </cfRule>
  </conditionalFormatting>
  <conditionalFormatting sqref="Q178:Q189 V178:V189">
    <cfRule type="expression" dxfId="12" priority="10">
      <formula>IF(Q178=0,1,0)</formula>
    </cfRule>
  </conditionalFormatting>
  <conditionalFormatting sqref="V148:V159">
    <cfRule type="expression" dxfId="11" priority="13">
      <formula>IF(V148=0,1,0)</formula>
    </cfRule>
  </conditionalFormatting>
  <conditionalFormatting sqref="V148:V159">
    <cfRule type="expression" dxfId="10" priority="12">
      <formula>IF(V148=0,1,0)</formula>
    </cfRule>
  </conditionalFormatting>
  <conditionalFormatting sqref="Q178:Q189 V178:V189">
    <cfRule type="expression" dxfId="9" priority="11">
      <formula>IF(Q178=0,1,0)</formula>
    </cfRule>
  </conditionalFormatting>
  <conditionalFormatting sqref="R20">
    <cfRule type="expression" dxfId="8" priority="9">
      <formula>IF(R20=0,1,0)</formula>
    </cfRule>
  </conditionalFormatting>
  <conditionalFormatting sqref="R20">
    <cfRule type="expression" dxfId="7" priority="8">
      <formula>IF(R20=0,1,0)</formula>
    </cfRule>
  </conditionalFormatting>
  <conditionalFormatting sqref="W39:X39 W41:X41 Y36:Y41">
    <cfRule type="expression" dxfId="6" priority="4">
      <formula>IF(W36=0,1,0)</formula>
    </cfRule>
  </conditionalFormatting>
  <conditionalFormatting sqref="W36:Y41">
    <cfRule type="expression" dxfId="5" priority="5">
      <formula>IF(W36=0,1,0)</formula>
    </cfRule>
  </conditionalFormatting>
  <conditionalFormatting sqref="Y26:Y29">
    <cfRule type="expression" dxfId="4" priority="2">
      <formula>IF(Y26=0,1,0)</formula>
    </cfRule>
  </conditionalFormatting>
  <conditionalFormatting sqref="W26:Y29">
    <cfRule type="expression" dxfId="3" priority="3">
      <formula>IF(W26=0,1,0)</formula>
    </cfRule>
  </conditionalFormatting>
  <conditionalFormatting sqref="W8:Y12">
    <cfRule type="expression" dxfId="2" priority="7">
      <formula>IF(W8=0,1,0)</formula>
    </cfRule>
  </conditionalFormatting>
  <conditionalFormatting sqref="W12:X12 Y8:Y12 Y16:Y21">
    <cfRule type="expression" dxfId="1" priority="6">
      <formula>IF(W8=0,1,0)</formula>
    </cfRule>
  </conditionalFormatting>
  <conditionalFormatting sqref="Y30">
    <cfRule type="expression" dxfId="0" priority="1">
      <formula>IF(Y30=0,1,0)</formula>
    </cfRule>
  </conditionalFormatting>
  <pageMargins left="0.25" right="0.25" top="0.75" bottom="0.75" header="0.3" footer="0.3"/>
  <pageSetup paperSize="8" scale="43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75"/>
  <sheetViews>
    <sheetView topLeftCell="A148" zoomScale="90" zoomScaleNormal="90" zoomScalePageLayoutView="90" workbookViewId="0">
      <selection activeCell="P28" sqref="P28"/>
    </sheetView>
  </sheetViews>
  <sheetFormatPr defaultColWidth="8.85546875" defaultRowHeight="15" x14ac:dyDescent="0.25"/>
  <cols>
    <col min="2" max="2" width="11.140625" customWidth="1"/>
  </cols>
  <sheetData>
    <row r="1" spans="1:1" ht="15.75" thickBot="1" x14ac:dyDescent="0.3"/>
    <row r="2" spans="1:1" x14ac:dyDescent="0.25">
      <c r="A2" s="1028" t="s">
        <v>126</v>
      </c>
    </row>
    <row r="3" spans="1:1" x14ac:dyDescent="0.25">
      <c r="A3" s="1029" t="s">
        <v>127</v>
      </c>
    </row>
    <row r="4" spans="1:1" x14ac:dyDescent="0.25">
      <c r="A4" s="1029" t="s">
        <v>128</v>
      </c>
    </row>
    <row r="5" spans="1:1" x14ac:dyDescent="0.25">
      <c r="A5" s="1029" t="s">
        <v>129</v>
      </c>
    </row>
    <row r="6" spans="1:1" ht="15.75" thickBot="1" x14ac:dyDescent="0.3">
      <c r="A6" s="1050" t="s">
        <v>130</v>
      </c>
    </row>
    <row r="25" spans="3:19" x14ac:dyDescent="0.25">
      <c r="C25" t="s">
        <v>149</v>
      </c>
      <c r="E25" t="s">
        <v>136</v>
      </c>
      <c r="Q25" t="s">
        <v>150</v>
      </c>
      <c r="S25" t="s">
        <v>136</v>
      </c>
    </row>
    <row r="50" spans="3:19" x14ac:dyDescent="0.25">
      <c r="C50" t="s">
        <v>151</v>
      </c>
      <c r="E50" t="s">
        <v>133</v>
      </c>
      <c r="Q50" t="s">
        <v>152</v>
      </c>
      <c r="S50" t="s">
        <v>134</v>
      </c>
    </row>
    <row r="75" spans="3:19" x14ac:dyDescent="0.25">
      <c r="C75" t="s">
        <v>145</v>
      </c>
      <c r="E75" t="s">
        <v>137</v>
      </c>
      <c r="Q75" t="s">
        <v>153</v>
      </c>
      <c r="S75" t="s">
        <v>157</v>
      </c>
    </row>
    <row r="100" spans="3:27" x14ac:dyDescent="0.25">
      <c r="C100" t="s">
        <v>131</v>
      </c>
      <c r="E100" t="s">
        <v>144</v>
      </c>
      <c r="Q100" s="1051" t="s">
        <v>143</v>
      </c>
      <c r="R100" s="1051"/>
      <c r="S100" s="1051" t="s">
        <v>146</v>
      </c>
      <c r="T100" s="1051"/>
      <c r="U100" s="1051"/>
      <c r="V100" s="1051"/>
      <c r="W100" s="1051"/>
      <c r="X100" s="1051"/>
      <c r="Y100" s="1051"/>
      <c r="Z100" s="1051"/>
      <c r="AA100" s="1051"/>
    </row>
    <row r="125" spans="3:19" x14ac:dyDescent="0.25">
      <c r="C125" t="s">
        <v>132</v>
      </c>
      <c r="E125" t="s">
        <v>135</v>
      </c>
      <c r="Q125" t="s">
        <v>154</v>
      </c>
      <c r="S125" t="s">
        <v>138</v>
      </c>
    </row>
    <row r="150" spans="3:19" x14ac:dyDescent="0.25">
      <c r="C150" t="s">
        <v>139</v>
      </c>
      <c r="E150" t="s">
        <v>141</v>
      </c>
      <c r="Q150" t="s">
        <v>155</v>
      </c>
      <c r="S150" t="s">
        <v>142</v>
      </c>
    </row>
    <row r="175" spans="3:19" x14ac:dyDescent="0.25">
      <c r="C175" t="s">
        <v>140</v>
      </c>
      <c r="E175" t="s">
        <v>147</v>
      </c>
      <c r="Q175" t="s">
        <v>156</v>
      </c>
      <c r="S175" t="s">
        <v>148</v>
      </c>
    </row>
  </sheetData>
  <pageMargins left="1.1023622047244095" right="0.11811023622047245" top="0.15748031496062992" bottom="0.15748031496062992" header="0.31496062992125984" footer="0.31496062992125984"/>
  <pageSetup paperSize="8" scale="46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A175"/>
  <sheetViews>
    <sheetView tabSelected="1" zoomScale="70" zoomScaleNormal="70" zoomScalePageLayoutView="70" workbookViewId="0">
      <selection activeCell="AE8" sqref="AE8"/>
    </sheetView>
  </sheetViews>
  <sheetFormatPr defaultColWidth="8.85546875" defaultRowHeight="15" x14ac:dyDescent="0.25"/>
  <cols>
    <col min="2" max="2" width="11.140625" customWidth="1"/>
  </cols>
  <sheetData>
    <row r="1" spans="1:1" ht="15.75" thickBot="1" x14ac:dyDescent="0.3"/>
    <row r="2" spans="1:1" x14ac:dyDescent="0.25">
      <c r="A2" s="1028" t="s">
        <v>126</v>
      </c>
    </row>
    <row r="3" spans="1:1" x14ac:dyDescent="0.25">
      <c r="A3" s="1029" t="s">
        <v>127</v>
      </c>
    </row>
    <row r="4" spans="1:1" x14ac:dyDescent="0.25">
      <c r="A4" s="1029" t="s">
        <v>128</v>
      </c>
    </row>
    <row r="5" spans="1:1" x14ac:dyDescent="0.25">
      <c r="A5" s="1029" t="s">
        <v>129</v>
      </c>
    </row>
    <row r="6" spans="1:1" ht="15.75" thickBot="1" x14ac:dyDescent="0.3">
      <c r="A6" s="1050" t="s">
        <v>130</v>
      </c>
    </row>
    <row r="25" spans="3:19" x14ac:dyDescent="0.25">
      <c r="C25" t="s">
        <v>149</v>
      </c>
      <c r="E25" t="s">
        <v>136</v>
      </c>
      <c r="Q25" t="s">
        <v>150</v>
      </c>
      <c r="S25" t="s">
        <v>136</v>
      </c>
    </row>
    <row r="50" spans="3:19" x14ac:dyDescent="0.25">
      <c r="C50" t="s">
        <v>151</v>
      </c>
      <c r="E50" t="s">
        <v>133</v>
      </c>
      <c r="Q50" t="s">
        <v>152</v>
      </c>
      <c r="S50" t="s">
        <v>134</v>
      </c>
    </row>
    <row r="75" spans="3:19" x14ac:dyDescent="0.25">
      <c r="C75" t="s">
        <v>145</v>
      </c>
      <c r="E75" t="s">
        <v>137</v>
      </c>
      <c r="Q75" t="s">
        <v>153</v>
      </c>
      <c r="S75" t="s">
        <v>157</v>
      </c>
    </row>
    <row r="100" spans="3:27" x14ac:dyDescent="0.25">
      <c r="C100" t="s">
        <v>131</v>
      </c>
      <c r="E100" t="s">
        <v>144</v>
      </c>
      <c r="Q100" s="1051" t="s">
        <v>143</v>
      </c>
      <c r="R100" s="1051"/>
      <c r="S100" s="1051" t="s">
        <v>146</v>
      </c>
      <c r="T100" s="1051"/>
      <c r="U100" s="1051"/>
      <c r="V100" s="1051"/>
      <c r="W100" s="1051"/>
      <c r="X100" s="1051"/>
      <c r="Y100" s="1051"/>
      <c r="Z100" s="1051"/>
      <c r="AA100" s="1051"/>
    </row>
    <row r="125" spans="3:19" x14ac:dyDescent="0.25">
      <c r="C125" t="s">
        <v>132</v>
      </c>
      <c r="E125" t="s">
        <v>135</v>
      </c>
      <c r="Q125" t="s">
        <v>154</v>
      </c>
      <c r="S125" t="s">
        <v>138</v>
      </c>
    </row>
    <row r="150" spans="3:19" x14ac:dyDescent="0.25">
      <c r="C150" t="s">
        <v>139</v>
      </c>
      <c r="E150" t="s">
        <v>141</v>
      </c>
      <c r="Q150" t="s">
        <v>155</v>
      </c>
      <c r="S150" t="s">
        <v>142</v>
      </c>
    </row>
    <row r="175" spans="3:19" x14ac:dyDescent="0.25">
      <c r="C175" t="s">
        <v>140</v>
      </c>
      <c r="E175" t="s">
        <v>147</v>
      </c>
      <c r="Q175" t="s">
        <v>156</v>
      </c>
      <c r="S175" t="s">
        <v>148</v>
      </c>
    </row>
  </sheetData>
  <pageMargins left="1.1023622047244095" right="0.11811023622047245" top="0.15748031496062992" bottom="0.15748031496062992" header="0.31496062992125984" footer="0.31496062992125984"/>
  <pageSetup paperSize="8" scale="46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WG189"/>
  <sheetViews>
    <sheetView zoomScale="60" zoomScaleNormal="60" zoomScalePageLayoutView="60" workbookViewId="0">
      <selection activeCell="I26" sqref="I26"/>
    </sheetView>
  </sheetViews>
  <sheetFormatPr defaultColWidth="0" defaultRowHeight="12.75" x14ac:dyDescent="0.2"/>
  <cols>
    <col min="1" max="1" width="1.42578125" style="1" customWidth="1"/>
    <col min="2" max="2" width="23.28515625" style="1" customWidth="1"/>
    <col min="3" max="18" width="13.7109375" style="1" customWidth="1"/>
    <col min="19" max="19" width="2.140625" style="1" customWidth="1"/>
    <col min="20" max="20" width="13.7109375" style="1" customWidth="1"/>
    <col min="21" max="21" width="13.7109375" style="10" customWidth="1"/>
    <col min="22" max="22" width="3.140625" style="10" customWidth="1"/>
    <col min="23" max="24" width="13.7109375" style="1" customWidth="1"/>
    <col min="25" max="25" width="7.7109375" style="1" customWidth="1"/>
    <col min="26" max="26" width="7.42578125" style="1" customWidth="1"/>
    <col min="27" max="27" width="2.42578125" style="1" customWidth="1"/>
    <col min="28" max="250" width="8.85546875" style="1" hidden="1"/>
    <col min="251" max="251" width="23.28515625" style="1" hidden="1"/>
    <col min="252" max="252" width="12.28515625" style="1" hidden="1"/>
    <col min="253" max="253" width="10.28515625" style="1" hidden="1"/>
    <col min="254" max="254" width="10" style="1" hidden="1"/>
    <col min="255" max="255" width="11.42578125" style="1" hidden="1"/>
    <col min="256" max="256" width="10.7109375" style="1" hidden="1"/>
    <col min="257" max="257" width="10.28515625" style="1" hidden="1"/>
    <col min="258" max="258" width="9.7109375" style="1" hidden="1"/>
    <col min="259" max="259" width="10.7109375" style="1" hidden="1"/>
    <col min="260" max="261" width="9.7109375" style="1" hidden="1"/>
    <col min="262" max="262" width="10.7109375" style="1" hidden="1"/>
    <col min="263" max="263" width="12.42578125" style="1" hidden="1"/>
    <col min="264" max="264" width="12" style="1" hidden="1"/>
    <col min="265" max="265" width="8.85546875" style="1" hidden="1"/>
    <col min="266" max="266" width="11.28515625" style="1" hidden="1"/>
    <col min="267" max="267" width="10.7109375" style="1" hidden="1"/>
    <col min="268" max="268" width="9.42578125" style="1" hidden="1"/>
    <col min="269" max="269" width="12.7109375" style="1" hidden="1"/>
    <col min="270" max="270" width="10.140625" style="1" hidden="1"/>
    <col min="271" max="272" width="11.7109375" style="1" hidden="1"/>
    <col min="273" max="273" width="2.7109375" style="1" hidden="1"/>
    <col min="274" max="275" width="11.7109375" style="1" hidden="1"/>
    <col min="276" max="276" width="10.7109375" style="1" hidden="1"/>
    <col min="277" max="277" width="11.28515625" style="1" hidden="1"/>
    <col min="278" max="506" width="8.85546875" style="1" hidden="1"/>
    <col min="507" max="507" width="23.28515625" style="1" hidden="1"/>
    <col min="508" max="508" width="12.28515625" style="1" hidden="1"/>
    <col min="509" max="509" width="10.28515625" style="1" hidden="1"/>
    <col min="510" max="510" width="10" style="1" hidden="1"/>
    <col min="511" max="511" width="11.42578125" style="1" hidden="1"/>
    <col min="512" max="512" width="10.7109375" style="1" hidden="1"/>
    <col min="513" max="513" width="10.28515625" style="1" hidden="1"/>
    <col min="514" max="514" width="9.7109375" style="1" hidden="1"/>
    <col min="515" max="515" width="10.7109375" style="1" hidden="1"/>
    <col min="516" max="517" width="9.7109375" style="1" hidden="1"/>
    <col min="518" max="518" width="10.7109375" style="1" hidden="1"/>
    <col min="519" max="519" width="12.42578125" style="1" hidden="1"/>
    <col min="520" max="520" width="12" style="1" hidden="1"/>
    <col min="521" max="521" width="8.85546875" style="1" hidden="1"/>
    <col min="522" max="522" width="11.28515625" style="1" hidden="1"/>
    <col min="523" max="523" width="10.7109375" style="1" hidden="1"/>
    <col min="524" max="524" width="9.42578125" style="1" hidden="1"/>
    <col min="525" max="525" width="12.7109375" style="1" hidden="1"/>
    <col min="526" max="526" width="10.140625" style="1" hidden="1"/>
    <col min="527" max="528" width="11.7109375" style="1" hidden="1"/>
    <col min="529" max="529" width="2.7109375" style="1" hidden="1"/>
    <col min="530" max="531" width="11.7109375" style="1" hidden="1"/>
    <col min="532" max="532" width="10.7109375" style="1" hidden="1"/>
    <col min="533" max="533" width="11.28515625" style="1" hidden="1"/>
    <col min="534" max="762" width="8.85546875" style="1" hidden="1"/>
    <col min="763" max="763" width="23.28515625" style="1" hidden="1"/>
    <col min="764" max="764" width="12.28515625" style="1" hidden="1"/>
    <col min="765" max="765" width="10.28515625" style="1" hidden="1"/>
    <col min="766" max="766" width="10" style="1" hidden="1"/>
    <col min="767" max="767" width="11.42578125" style="1" hidden="1"/>
    <col min="768" max="768" width="10.7109375" style="1" hidden="1"/>
    <col min="769" max="769" width="10.28515625" style="1" hidden="1"/>
    <col min="770" max="770" width="9.7109375" style="1" hidden="1"/>
    <col min="771" max="771" width="10.7109375" style="1" hidden="1"/>
    <col min="772" max="773" width="9.7109375" style="1" hidden="1"/>
    <col min="774" max="774" width="10.7109375" style="1" hidden="1"/>
    <col min="775" max="775" width="12.42578125" style="1" hidden="1"/>
    <col min="776" max="776" width="12" style="1" hidden="1"/>
    <col min="777" max="777" width="8.85546875" style="1" hidden="1"/>
    <col min="778" max="778" width="11.28515625" style="1" hidden="1"/>
    <col min="779" max="779" width="10.7109375" style="1" hidden="1"/>
    <col min="780" max="780" width="9.42578125" style="1" hidden="1"/>
    <col min="781" max="781" width="12.7109375" style="1" hidden="1"/>
    <col min="782" max="782" width="10.140625" style="1" hidden="1"/>
    <col min="783" max="784" width="11.7109375" style="1" hidden="1"/>
    <col min="785" max="785" width="2.7109375" style="1" hidden="1"/>
    <col min="786" max="787" width="11.7109375" style="1" hidden="1"/>
    <col min="788" max="788" width="10.7109375" style="1" hidden="1"/>
    <col min="789" max="789" width="11.28515625" style="1" hidden="1"/>
    <col min="790" max="1018" width="8.85546875" style="1" hidden="1"/>
    <col min="1019" max="1019" width="23.28515625" style="1" hidden="1"/>
    <col min="1020" max="1020" width="12.28515625" style="1" hidden="1"/>
    <col min="1021" max="1021" width="10.28515625" style="1" hidden="1"/>
    <col min="1022" max="1022" width="10" style="1" hidden="1"/>
    <col min="1023" max="1023" width="11.42578125" style="1" hidden="1"/>
    <col min="1024" max="1024" width="10.7109375" style="1" hidden="1"/>
    <col min="1025" max="1025" width="10.28515625" style="1" hidden="1"/>
    <col min="1026" max="1026" width="9.7109375" style="1" hidden="1"/>
    <col min="1027" max="1027" width="10.7109375" style="1" hidden="1"/>
    <col min="1028" max="1029" width="9.7109375" style="1" hidden="1"/>
    <col min="1030" max="1030" width="10.7109375" style="1" hidden="1"/>
    <col min="1031" max="1031" width="12.42578125" style="1" hidden="1"/>
    <col min="1032" max="1032" width="12" style="1" hidden="1"/>
    <col min="1033" max="1033" width="8.85546875" style="1" hidden="1"/>
    <col min="1034" max="1034" width="11.28515625" style="1" hidden="1"/>
    <col min="1035" max="1035" width="10.7109375" style="1" hidden="1"/>
    <col min="1036" max="1036" width="9.42578125" style="1" hidden="1"/>
    <col min="1037" max="1037" width="12.7109375" style="1" hidden="1"/>
    <col min="1038" max="1038" width="10.140625" style="1" hidden="1"/>
    <col min="1039" max="1040" width="11.7109375" style="1" hidden="1"/>
    <col min="1041" max="1041" width="2.7109375" style="1" hidden="1"/>
    <col min="1042" max="1043" width="11.7109375" style="1" hidden="1"/>
    <col min="1044" max="1044" width="10.7109375" style="1" hidden="1"/>
    <col min="1045" max="1045" width="11.28515625" style="1" hidden="1"/>
    <col min="1046" max="1274" width="8.85546875" style="1" hidden="1"/>
    <col min="1275" max="1275" width="23.28515625" style="1" hidden="1"/>
    <col min="1276" max="1276" width="12.28515625" style="1" hidden="1"/>
    <col min="1277" max="1277" width="10.28515625" style="1" hidden="1"/>
    <col min="1278" max="1278" width="10" style="1" hidden="1"/>
    <col min="1279" max="1279" width="11.42578125" style="1" hidden="1"/>
    <col min="1280" max="1280" width="10.7109375" style="1" hidden="1"/>
    <col min="1281" max="1281" width="10.28515625" style="1" hidden="1"/>
    <col min="1282" max="1282" width="9.7109375" style="1" hidden="1"/>
    <col min="1283" max="1283" width="10.7109375" style="1" hidden="1"/>
    <col min="1284" max="1285" width="9.7109375" style="1" hidden="1"/>
    <col min="1286" max="1286" width="10.7109375" style="1" hidden="1"/>
    <col min="1287" max="1287" width="12.42578125" style="1" hidden="1"/>
    <col min="1288" max="1288" width="12" style="1" hidden="1"/>
    <col min="1289" max="1289" width="8.85546875" style="1" hidden="1"/>
    <col min="1290" max="1290" width="11.28515625" style="1" hidden="1"/>
    <col min="1291" max="1291" width="10.7109375" style="1" hidden="1"/>
    <col min="1292" max="1292" width="9.42578125" style="1" hidden="1"/>
    <col min="1293" max="1293" width="12.7109375" style="1" hidden="1"/>
    <col min="1294" max="1294" width="10.140625" style="1" hidden="1"/>
    <col min="1295" max="1296" width="11.7109375" style="1" hidden="1"/>
    <col min="1297" max="1297" width="2.7109375" style="1" hidden="1"/>
    <col min="1298" max="1299" width="11.7109375" style="1" hidden="1"/>
    <col min="1300" max="1300" width="10.7109375" style="1" hidden="1"/>
    <col min="1301" max="1301" width="11.28515625" style="1" hidden="1"/>
    <col min="1302" max="1530" width="8.85546875" style="1" hidden="1"/>
    <col min="1531" max="1531" width="23.28515625" style="1" hidden="1"/>
    <col min="1532" max="1532" width="12.28515625" style="1" hidden="1"/>
    <col min="1533" max="1533" width="10.28515625" style="1" hidden="1"/>
    <col min="1534" max="1534" width="10" style="1" hidden="1"/>
    <col min="1535" max="1535" width="11.42578125" style="1" hidden="1"/>
    <col min="1536" max="1536" width="10.7109375" style="1" hidden="1"/>
    <col min="1537" max="1537" width="10.28515625" style="1" hidden="1"/>
    <col min="1538" max="1538" width="9.7109375" style="1" hidden="1"/>
    <col min="1539" max="1539" width="10.7109375" style="1" hidden="1"/>
    <col min="1540" max="1541" width="9.7109375" style="1" hidden="1"/>
    <col min="1542" max="1542" width="10.7109375" style="1" hidden="1"/>
    <col min="1543" max="1543" width="12.42578125" style="1" hidden="1"/>
    <col min="1544" max="1544" width="12" style="1" hidden="1"/>
    <col min="1545" max="1545" width="8.85546875" style="1" hidden="1"/>
    <col min="1546" max="1546" width="11.28515625" style="1" hidden="1"/>
    <col min="1547" max="1547" width="10.7109375" style="1" hidden="1"/>
    <col min="1548" max="1548" width="9.42578125" style="1" hidden="1"/>
    <col min="1549" max="1549" width="12.7109375" style="1" hidden="1"/>
    <col min="1550" max="1550" width="10.140625" style="1" hidden="1"/>
    <col min="1551" max="1552" width="11.7109375" style="1" hidden="1"/>
    <col min="1553" max="1553" width="2.7109375" style="1" hidden="1"/>
    <col min="1554" max="1555" width="11.7109375" style="1" hidden="1"/>
    <col min="1556" max="1556" width="10.7109375" style="1" hidden="1"/>
    <col min="1557" max="1557" width="11.28515625" style="1" hidden="1"/>
    <col min="1558" max="1786" width="8.85546875" style="1" hidden="1"/>
    <col min="1787" max="1787" width="23.28515625" style="1" hidden="1"/>
    <col min="1788" max="1788" width="12.28515625" style="1" hidden="1"/>
    <col min="1789" max="1789" width="10.28515625" style="1" hidden="1"/>
    <col min="1790" max="1790" width="10" style="1" hidden="1"/>
    <col min="1791" max="1791" width="11.42578125" style="1" hidden="1"/>
    <col min="1792" max="1792" width="10.7109375" style="1" hidden="1"/>
    <col min="1793" max="1793" width="10.28515625" style="1" hidden="1"/>
    <col min="1794" max="1794" width="9.7109375" style="1" hidden="1"/>
    <col min="1795" max="1795" width="10.7109375" style="1" hidden="1"/>
    <col min="1796" max="1797" width="9.7109375" style="1" hidden="1"/>
    <col min="1798" max="1798" width="10.7109375" style="1" hidden="1"/>
    <col min="1799" max="1799" width="12.42578125" style="1" hidden="1"/>
    <col min="1800" max="1800" width="12" style="1" hidden="1"/>
    <col min="1801" max="1801" width="8.85546875" style="1" hidden="1"/>
    <col min="1802" max="1802" width="11.28515625" style="1" hidden="1"/>
    <col min="1803" max="1803" width="10.7109375" style="1" hidden="1"/>
    <col min="1804" max="1804" width="9.42578125" style="1" hidden="1"/>
    <col min="1805" max="1805" width="12.7109375" style="1" hidden="1"/>
    <col min="1806" max="1806" width="10.140625" style="1" hidden="1"/>
    <col min="1807" max="1808" width="11.7109375" style="1" hidden="1"/>
    <col min="1809" max="1809" width="2.7109375" style="1" hidden="1"/>
    <col min="1810" max="1811" width="11.7109375" style="1" hidden="1"/>
    <col min="1812" max="1812" width="10.7109375" style="1" hidden="1"/>
    <col min="1813" max="1813" width="11.28515625" style="1" hidden="1"/>
    <col min="1814" max="2042" width="8.85546875" style="1" hidden="1"/>
    <col min="2043" max="2043" width="23.28515625" style="1" hidden="1"/>
    <col min="2044" max="2044" width="12.28515625" style="1" hidden="1"/>
    <col min="2045" max="2045" width="10.28515625" style="1" hidden="1"/>
    <col min="2046" max="2046" width="10" style="1" hidden="1"/>
    <col min="2047" max="2047" width="11.42578125" style="1" hidden="1"/>
    <col min="2048" max="2048" width="10.7109375" style="1" hidden="1"/>
    <col min="2049" max="2049" width="10.28515625" style="1" hidden="1"/>
    <col min="2050" max="2050" width="9.7109375" style="1" hidden="1"/>
    <col min="2051" max="2051" width="10.7109375" style="1" hidden="1"/>
    <col min="2052" max="2053" width="9.7109375" style="1" hidden="1"/>
    <col min="2054" max="2054" width="10.7109375" style="1" hidden="1"/>
    <col min="2055" max="2055" width="12.42578125" style="1" hidden="1"/>
    <col min="2056" max="2056" width="12" style="1" hidden="1"/>
    <col min="2057" max="2057" width="8.85546875" style="1" hidden="1"/>
    <col min="2058" max="2058" width="11.28515625" style="1" hidden="1"/>
    <col min="2059" max="2059" width="10.7109375" style="1" hidden="1"/>
    <col min="2060" max="2060" width="9.42578125" style="1" hidden="1"/>
    <col min="2061" max="2061" width="12.7109375" style="1" hidden="1"/>
    <col min="2062" max="2062" width="10.140625" style="1" hidden="1"/>
    <col min="2063" max="2064" width="11.7109375" style="1" hidden="1"/>
    <col min="2065" max="2065" width="2.7109375" style="1" hidden="1"/>
    <col min="2066" max="2067" width="11.7109375" style="1" hidden="1"/>
    <col min="2068" max="2068" width="10.7109375" style="1" hidden="1"/>
    <col min="2069" max="2069" width="11.28515625" style="1" hidden="1"/>
    <col min="2070" max="2298" width="8.85546875" style="1" hidden="1"/>
    <col min="2299" max="2299" width="23.28515625" style="1" hidden="1"/>
    <col min="2300" max="2300" width="12.28515625" style="1" hidden="1"/>
    <col min="2301" max="2301" width="10.28515625" style="1" hidden="1"/>
    <col min="2302" max="2302" width="10" style="1" hidden="1"/>
    <col min="2303" max="2303" width="11.42578125" style="1" hidden="1"/>
    <col min="2304" max="2304" width="10.7109375" style="1" hidden="1"/>
    <col min="2305" max="2305" width="10.28515625" style="1" hidden="1"/>
    <col min="2306" max="2306" width="9.7109375" style="1" hidden="1"/>
    <col min="2307" max="2307" width="10.7109375" style="1" hidden="1"/>
    <col min="2308" max="2309" width="9.7109375" style="1" hidden="1"/>
    <col min="2310" max="2310" width="10.7109375" style="1" hidden="1"/>
    <col min="2311" max="2311" width="12.42578125" style="1" hidden="1"/>
    <col min="2312" max="2312" width="12" style="1" hidden="1"/>
    <col min="2313" max="2313" width="8.85546875" style="1" hidden="1"/>
    <col min="2314" max="2314" width="11.28515625" style="1" hidden="1"/>
    <col min="2315" max="2315" width="10.7109375" style="1" hidden="1"/>
    <col min="2316" max="2316" width="9.42578125" style="1" hidden="1"/>
    <col min="2317" max="2317" width="12.7109375" style="1" hidden="1"/>
    <col min="2318" max="2318" width="10.140625" style="1" hidden="1"/>
    <col min="2319" max="2320" width="11.7109375" style="1" hidden="1"/>
    <col min="2321" max="2321" width="2.7109375" style="1" hidden="1"/>
    <col min="2322" max="2323" width="11.7109375" style="1" hidden="1"/>
    <col min="2324" max="2324" width="10.7109375" style="1" hidden="1"/>
    <col min="2325" max="2325" width="11.28515625" style="1" hidden="1"/>
    <col min="2326" max="2554" width="8.85546875" style="1" hidden="1"/>
    <col min="2555" max="2555" width="23.28515625" style="1" hidden="1"/>
    <col min="2556" max="2556" width="12.28515625" style="1" hidden="1"/>
    <col min="2557" max="2557" width="10.28515625" style="1" hidden="1"/>
    <col min="2558" max="2558" width="10" style="1" hidden="1"/>
    <col min="2559" max="2559" width="11.42578125" style="1" hidden="1"/>
    <col min="2560" max="2560" width="10.7109375" style="1" hidden="1"/>
    <col min="2561" max="2561" width="10.28515625" style="1" hidden="1"/>
    <col min="2562" max="2562" width="9.7109375" style="1" hidden="1"/>
    <col min="2563" max="2563" width="10.7109375" style="1" hidden="1"/>
    <col min="2564" max="2565" width="9.7109375" style="1" hidden="1"/>
    <col min="2566" max="2566" width="10.7109375" style="1" hidden="1"/>
    <col min="2567" max="2567" width="12.42578125" style="1" hidden="1"/>
    <col min="2568" max="2568" width="12" style="1" hidden="1"/>
    <col min="2569" max="2569" width="8.85546875" style="1" hidden="1"/>
    <col min="2570" max="2570" width="11.28515625" style="1" hidden="1"/>
    <col min="2571" max="2571" width="10.7109375" style="1" hidden="1"/>
    <col min="2572" max="2572" width="9.42578125" style="1" hidden="1"/>
    <col min="2573" max="2573" width="12.7109375" style="1" hidden="1"/>
    <col min="2574" max="2574" width="10.140625" style="1" hidden="1"/>
    <col min="2575" max="2576" width="11.7109375" style="1" hidden="1"/>
    <col min="2577" max="2577" width="2.7109375" style="1" hidden="1"/>
    <col min="2578" max="2579" width="11.7109375" style="1" hidden="1"/>
    <col min="2580" max="2580" width="10.7109375" style="1" hidden="1"/>
    <col min="2581" max="2581" width="11.28515625" style="1" hidden="1"/>
    <col min="2582" max="2810" width="8.85546875" style="1" hidden="1"/>
    <col min="2811" max="2811" width="23.28515625" style="1" hidden="1"/>
    <col min="2812" max="2812" width="12.28515625" style="1" hidden="1"/>
    <col min="2813" max="2813" width="10.28515625" style="1" hidden="1"/>
    <col min="2814" max="2814" width="10" style="1" hidden="1"/>
    <col min="2815" max="2815" width="11.42578125" style="1" hidden="1"/>
    <col min="2816" max="2816" width="10.7109375" style="1" hidden="1"/>
    <col min="2817" max="2817" width="10.28515625" style="1" hidden="1"/>
    <col min="2818" max="2818" width="9.7109375" style="1" hidden="1"/>
    <col min="2819" max="2819" width="10.7109375" style="1" hidden="1"/>
    <col min="2820" max="2821" width="9.7109375" style="1" hidden="1"/>
    <col min="2822" max="2822" width="10.7109375" style="1" hidden="1"/>
    <col min="2823" max="2823" width="12.42578125" style="1" hidden="1"/>
    <col min="2824" max="2824" width="12" style="1" hidden="1"/>
    <col min="2825" max="2825" width="8.85546875" style="1" hidden="1"/>
    <col min="2826" max="2826" width="11.28515625" style="1" hidden="1"/>
    <col min="2827" max="2827" width="10.7109375" style="1" hidden="1"/>
    <col min="2828" max="2828" width="9.42578125" style="1" hidden="1"/>
    <col min="2829" max="2829" width="12.7109375" style="1" hidden="1"/>
    <col min="2830" max="2830" width="10.140625" style="1" hidden="1"/>
    <col min="2831" max="2832" width="11.7109375" style="1" hidden="1"/>
    <col min="2833" max="2833" width="2.7109375" style="1" hidden="1"/>
    <col min="2834" max="2835" width="11.7109375" style="1" hidden="1"/>
    <col min="2836" max="2836" width="10.7109375" style="1" hidden="1"/>
    <col min="2837" max="2837" width="11.28515625" style="1" hidden="1"/>
    <col min="2838" max="3066" width="8.85546875" style="1" hidden="1"/>
    <col min="3067" max="3067" width="23.28515625" style="1" hidden="1"/>
    <col min="3068" max="3068" width="12.28515625" style="1" hidden="1"/>
    <col min="3069" max="3069" width="10.28515625" style="1" hidden="1"/>
    <col min="3070" max="3070" width="10" style="1" hidden="1"/>
    <col min="3071" max="3071" width="11.42578125" style="1" hidden="1"/>
    <col min="3072" max="3072" width="10.7109375" style="1" hidden="1"/>
    <col min="3073" max="3073" width="10.28515625" style="1" hidden="1"/>
    <col min="3074" max="3074" width="9.7109375" style="1" hidden="1"/>
    <col min="3075" max="3075" width="10.7109375" style="1" hidden="1"/>
    <col min="3076" max="3077" width="9.7109375" style="1" hidden="1"/>
    <col min="3078" max="3078" width="10.7109375" style="1" hidden="1"/>
    <col min="3079" max="3079" width="12.42578125" style="1" hidden="1"/>
    <col min="3080" max="3080" width="12" style="1" hidden="1"/>
    <col min="3081" max="3081" width="8.85546875" style="1" hidden="1"/>
    <col min="3082" max="3082" width="11.28515625" style="1" hidden="1"/>
    <col min="3083" max="3083" width="10.7109375" style="1" hidden="1"/>
    <col min="3084" max="3084" width="9.42578125" style="1" hidden="1"/>
    <col min="3085" max="3085" width="12.7109375" style="1" hidden="1"/>
    <col min="3086" max="3086" width="10.140625" style="1" hidden="1"/>
    <col min="3087" max="3088" width="11.7109375" style="1" hidden="1"/>
    <col min="3089" max="3089" width="2.7109375" style="1" hidden="1"/>
    <col min="3090" max="3091" width="11.7109375" style="1" hidden="1"/>
    <col min="3092" max="3092" width="10.7109375" style="1" hidden="1"/>
    <col min="3093" max="3093" width="11.28515625" style="1" hidden="1"/>
    <col min="3094" max="3322" width="8.85546875" style="1" hidden="1"/>
    <col min="3323" max="3323" width="23.28515625" style="1" hidden="1"/>
    <col min="3324" max="3324" width="12.28515625" style="1" hidden="1"/>
    <col min="3325" max="3325" width="10.28515625" style="1" hidden="1"/>
    <col min="3326" max="3326" width="10" style="1" hidden="1"/>
    <col min="3327" max="3327" width="11.42578125" style="1" hidden="1"/>
    <col min="3328" max="3328" width="10.7109375" style="1" hidden="1"/>
    <col min="3329" max="3329" width="10.28515625" style="1" hidden="1"/>
    <col min="3330" max="3330" width="9.7109375" style="1" hidden="1"/>
    <col min="3331" max="3331" width="10.7109375" style="1" hidden="1"/>
    <col min="3332" max="3333" width="9.7109375" style="1" hidden="1"/>
    <col min="3334" max="3334" width="10.7109375" style="1" hidden="1"/>
    <col min="3335" max="3335" width="12.42578125" style="1" hidden="1"/>
    <col min="3336" max="3336" width="12" style="1" hidden="1"/>
    <col min="3337" max="3337" width="8.85546875" style="1" hidden="1"/>
    <col min="3338" max="3338" width="11.28515625" style="1" hidden="1"/>
    <col min="3339" max="3339" width="10.7109375" style="1" hidden="1"/>
    <col min="3340" max="3340" width="9.42578125" style="1" hidden="1"/>
    <col min="3341" max="3341" width="12.7109375" style="1" hidden="1"/>
    <col min="3342" max="3342" width="10.140625" style="1" hidden="1"/>
    <col min="3343" max="3344" width="11.7109375" style="1" hidden="1"/>
    <col min="3345" max="3345" width="2.7109375" style="1" hidden="1"/>
    <col min="3346" max="3347" width="11.7109375" style="1" hidden="1"/>
    <col min="3348" max="3348" width="10.7109375" style="1" hidden="1"/>
    <col min="3349" max="3349" width="11.28515625" style="1" hidden="1"/>
    <col min="3350" max="3578" width="8.85546875" style="1" hidden="1"/>
    <col min="3579" max="3579" width="23.28515625" style="1" hidden="1"/>
    <col min="3580" max="3580" width="12.28515625" style="1" hidden="1"/>
    <col min="3581" max="3581" width="10.28515625" style="1" hidden="1"/>
    <col min="3582" max="3582" width="10" style="1" hidden="1"/>
    <col min="3583" max="3583" width="11.42578125" style="1" hidden="1"/>
    <col min="3584" max="3584" width="10.7109375" style="1" hidden="1"/>
    <col min="3585" max="3585" width="10.28515625" style="1" hidden="1"/>
    <col min="3586" max="3586" width="9.7109375" style="1" hidden="1"/>
    <col min="3587" max="3587" width="10.7109375" style="1" hidden="1"/>
    <col min="3588" max="3589" width="9.7109375" style="1" hidden="1"/>
    <col min="3590" max="3590" width="10.7109375" style="1" hidden="1"/>
    <col min="3591" max="3591" width="12.42578125" style="1" hidden="1"/>
    <col min="3592" max="3592" width="12" style="1" hidden="1"/>
    <col min="3593" max="3593" width="8.85546875" style="1" hidden="1"/>
    <col min="3594" max="3594" width="11.28515625" style="1" hidden="1"/>
    <col min="3595" max="3595" width="10.7109375" style="1" hidden="1"/>
    <col min="3596" max="3596" width="9.42578125" style="1" hidden="1"/>
    <col min="3597" max="3597" width="12.7109375" style="1" hidden="1"/>
    <col min="3598" max="3598" width="10.140625" style="1" hidden="1"/>
    <col min="3599" max="3600" width="11.7109375" style="1" hidden="1"/>
    <col min="3601" max="3601" width="2.7109375" style="1" hidden="1"/>
    <col min="3602" max="3603" width="11.7109375" style="1" hidden="1"/>
    <col min="3604" max="3604" width="10.7109375" style="1" hidden="1"/>
    <col min="3605" max="3605" width="11.28515625" style="1" hidden="1"/>
    <col min="3606" max="3834" width="8.85546875" style="1" hidden="1"/>
    <col min="3835" max="3835" width="23.28515625" style="1" hidden="1"/>
    <col min="3836" max="3836" width="12.28515625" style="1" hidden="1"/>
    <col min="3837" max="3837" width="10.28515625" style="1" hidden="1"/>
    <col min="3838" max="3838" width="10" style="1" hidden="1"/>
    <col min="3839" max="3839" width="11.42578125" style="1" hidden="1"/>
    <col min="3840" max="3840" width="10.7109375" style="1" hidden="1"/>
    <col min="3841" max="3841" width="10.28515625" style="1" hidden="1"/>
    <col min="3842" max="3842" width="9.7109375" style="1" hidden="1"/>
    <col min="3843" max="3843" width="10.7109375" style="1" hidden="1"/>
    <col min="3844" max="3845" width="9.7109375" style="1" hidden="1"/>
    <col min="3846" max="3846" width="10.7109375" style="1" hidden="1"/>
    <col min="3847" max="3847" width="12.42578125" style="1" hidden="1"/>
    <col min="3848" max="3848" width="12" style="1" hidden="1"/>
    <col min="3849" max="3849" width="8.85546875" style="1" hidden="1"/>
    <col min="3850" max="3850" width="11.28515625" style="1" hidden="1"/>
    <col min="3851" max="3851" width="10.7109375" style="1" hidden="1"/>
    <col min="3852" max="3852" width="9.42578125" style="1" hidden="1"/>
    <col min="3853" max="3853" width="12.7109375" style="1" hidden="1"/>
    <col min="3854" max="3854" width="10.140625" style="1" hidden="1"/>
    <col min="3855" max="3856" width="11.7109375" style="1" hidden="1"/>
    <col min="3857" max="3857" width="2.7109375" style="1" hidden="1"/>
    <col min="3858" max="3859" width="11.7109375" style="1" hidden="1"/>
    <col min="3860" max="3860" width="10.7109375" style="1" hidden="1"/>
    <col min="3861" max="3861" width="11.28515625" style="1" hidden="1"/>
    <col min="3862" max="4090" width="8.85546875" style="1" hidden="1"/>
    <col min="4091" max="4091" width="23.28515625" style="1" hidden="1"/>
    <col min="4092" max="4092" width="12.28515625" style="1" hidden="1"/>
    <col min="4093" max="4093" width="10.28515625" style="1" hidden="1"/>
    <col min="4094" max="4094" width="10" style="1" hidden="1"/>
    <col min="4095" max="4095" width="11.42578125" style="1" hidden="1"/>
    <col min="4096" max="4096" width="10.7109375" style="1" hidden="1"/>
    <col min="4097" max="4097" width="10.28515625" style="1" hidden="1"/>
    <col min="4098" max="4098" width="9.7109375" style="1" hidden="1"/>
    <col min="4099" max="4099" width="10.7109375" style="1" hidden="1"/>
    <col min="4100" max="4101" width="9.7109375" style="1" hidden="1"/>
    <col min="4102" max="4102" width="10.7109375" style="1" hidden="1"/>
    <col min="4103" max="4103" width="12.42578125" style="1" hidden="1"/>
    <col min="4104" max="4104" width="12" style="1" hidden="1"/>
    <col min="4105" max="4105" width="8.85546875" style="1" hidden="1"/>
    <col min="4106" max="4106" width="11.28515625" style="1" hidden="1"/>
    <col min="4107" max="4107" width="10.7109375" style="1" hidden="1"/>
    <col min="4108" max="4108" width="9.42578125" style="1" hidden="1"/>
    <col min="4109" max="4109" width="12.7109375" style="1" hidden="1"/>
    <col min="4110" max="4110" width="10.140625" style="1" hidden="1"/>
    <col min="4111" max="4112" width="11.7109375" style="1" hidden="1"/>
    <col min="4113" max="4113" width="2.7109375" style="1" hidden="1"/>
    <col min="4114" max="4115" width="11.7109375" style="1" hidden="1"/>
    <col min="4116" max="4116" width="10.7109375" style="1" hidden="1"/>
    <col min="4117" max="4117" width="11.28515625" style="1" hidden="1"/>
    <col min="4118" max="4346" width="8.85546875" style="1" hidden="1"/>
    <col min="4347" max="4347" width="23.28515625" style="1" hidden="1"/>
    <col min="4348" max="4348" width="12.28515625" style="1" hidden="1"/>
    <col min="4349" max="4349" width="10.28515625" style="1" hidden="1"/>
    <col min="4350" max="4350" width="10" style="1" hidden="1"/>
    <col min="4351" max="4351" width="11.42578125" style="1" hidden="1"/>
    <col min="4352" max="4352" width="10.7109375" style="1" hidden="1"/>
    <col min="4353" max="4353" width="10.28515625" style="1" hidden="1"/>
    <col min="4354" max="4354" width="9.7109375" style="1" hidden="1"/>
    <col min="4355" max="4355" width="10.7109375" style="1" hidden="1"/>
    <col min="4356" max="4357" width="9.7109375" style="1" hidden="1"/>
    <col min="4358" max="4358" width="10.7109375" style="1" hidden="1"/>
    <col min="4359" max="4359" width="12.42578125" style="1" hidden="1"/>
    <col min="4360" max="4360" width="12" style="1" hidden="1"/>
    <col min="4361" max="4361" width="8.85546875" style="1" hidden="1"/>
    <col min="4362" max="4362" width="11.28515625" style="1" hidden="1"/>
    <col min="4363" max="4363" width="10.7109375" style="1" hidden="1"/>
    <col min="4364" max="4364" width="9.42578125" style="1" hidden="1"/>
    <col min="4365" max="4365" width="12.7109375" style="1" hidden="1"/>
    <col min="4366" max="4366" width="10.140625" style="1" hidden="1"/>
    <col min="4367" max="4368" width="11.7109375" style="1" hidden="1"/>
    <col min="4369" max="4369" width="2.7109375" style="1" hidden="1"/>
    <col min="4370" max="4371" width="11.7109375" style="1" hidden="1"/>
    <col min="4372" max="4372" width="10.7109375" style="1" hidden="1"/>
    <col min="4373" max="4373" width="11.28515625" style="1" hidden="1"/>
    <col min="4374" max="4602" width="8.85546875" style="1" hidden="1"/>
    <col min="4603" max="4603" width="23.28515625" style="1" hidden="1"/>
    <col min="4604" max="4604" width="12.28515625" style="1" hidden="1"/>
    <col min="4605" max="4605" width="10.28515625" style="1" hidden="1"/>
    <col min="4606" max="4606" width="10" style="1" hidden="1"/>
    <col min="4607" max="4607" width="11.42578125" style="1" hidden="1"/>
    <col min="4608" max="4608" width="10.7109375" style="1" hidden="1"/>
    <col min="4609" max="4609" width="10.28515625" style="1" hidden="1"/>
    <col min="4610" max="4610" width="9.7109375" style="1" hidden="1"/>
    <col min="4611" max="4611" width="10.7109375" style="1" hidden="1"/>
    <col min="4612" max="4613" width="9.7109375" style="1" hidden="1"/>
    <col min="4614" max="4614" width="10.7109375" style="1" hidden="1"/>
    <col min="4615" max="4615" width="12.42578125" style="1" hidden="1"/>
    <col min="4616" max="4616" width="12" style="1" hidden="1"/>
    <col min="4617" max="4617" width="8.85546875" style="1" hidden="1"/>
    <col min="4618" max="4618" width="11.28515625" style="1" hidden="1"/>
    <col min="4619" max="4619" width="10.7109375" style="1" hidden="1"/>
    <col min="4620" max="4620" width="9.42578125" style="1" hidden="1"/>
    <col min="4621" max="4621" width="12.7109375" style="1" hidden="1"/>
    <col min="4622" max="4622" width="10.140625" style="1" hidden="1"/>
    <col min="4623" max="4624" width="11.7109375" style="1" hidden="1"/>
    <col min="4625" max="4625" width="2.7109375" style="1" hidden="1"/>
    <col min="4626" max="4627" width="11.7109375" style="1" hidden="1"/>
    <col min="4628" max="4628" width="10.7109375" style="1" hidden="1"/>
    <col min="4629" max="4629" width="11.28515625" style="1" hidden="1"/>
    <col min="4630" max="4858" width="8.85546875" style="1" hidden="1"/>
    <col min="4859" max="4859" width="23.28515625" style="1" hidden="1"/>
    <col min="4860" max="4860" width="12.28515625" style="1" hidden="1"/>
    <col min="4861" max="4861" width="10.28515625" style="1" hidden="1"/>
    <col min="4862" max="4862" width="10" style="1" hidden="1"/>
    <col min="4863" max="4863" width="11.42578125" style="1" hidden="1"/>
    <col min="4864" max="4864" width="10.7109375" style="1" hidden="1"/>
    <col min="4865" max="4865" width="10.28515625" style="1" hidden="1"/>
    <col min="4866" max="4866" width="9.7109375" style="1" hidden="1"/>
    <col min="4867" max="4867" width="10.7109375" style="1" hidden="1"/>
    <col min="4868" max="4869" width="9.7109375" style="1" hidden="1"/>
    <col min="4870" max="4870" width="10.7109375" style="1" hidden="1"/>
    <col min="4871" max="4871" width="12.42578125" style="1" hidden="1"/>
    <col min="4872" max="4872" width="12" style="1" hidden="1"/>
    <col min="4873" max="4873" width="8.85546875" style="1" hidden="1"/>
    <col min="4874" max="4874" width="11.28515625" style="1" hidden="1"/>
    <col min="4875" max="4875" width="10.7109375" style="1" hidden="1"/>
    <col min="4876" max="4876" width="9.42578125" style="1" hidden="1"/>
    <col min="4877" max="4877" width="12.7109375" style="1" hidden="1"/>
    <col min="4878" max="4878" width="10.140625" style="1" hidden="1"/>
    <col min="4879" max="4880" width="11.7109375" style="1" hidden="1"/>
    <col min="4881" max="4881" width="2.7109375" style="1" hidden="1"/>
    <col min="4882" max="4883" width="11.7109375" style="1" hidden="1"/>
    <col min="4884" max="4884" width="10.7109375" style="1" hidden="1"/>
    <col min="4885" max="4885" width="11.28515625" style="1" hidden="1"/>
    <col min="4886" max="5114" width="8.85546875" style="1" hidden="1"/>
    <col min="5115" max="5115" width="23.28515625" style="1" hidden="1"/>
    <col min="5116" max="5116" width="12.28515625" style="1" hidden="1"/>
    <col min="5117" max="5117" width="10.28515625" style="1" hidden="1"/>
    <col min="5118" max="5118" width="10" style="1" hidden="1"/>
    <col min="5119" max="5119" width="11.42578125" style="1" hidden="1"/>
    <col min="5120" max="5120" width="10.7109375" style="1" hidden="1"/>
    <col min="5121" max="5121" width="10.28515625" style="1" hidden="1"/>
    <col min="5122" max="5122" width="9.7109375" style="1" hidden="1"/>
    <col min="5123" max="5123" width="10.7109375" style="1" hidden="1"/>
    <col min="5124" max="5125" width="9.7109375" style="1" hidden="1"/>
    <col min="5126" max="5126" width="10.7109375" style="1" hidden="1"/>
    <col min="5127" max="5127" width="12.42578125" style="1" hidden="1"/>
    <col min="5128" max="5128" width="12" style="1" hidden="1"/>
    <col min="5129" max="5129" width="8.85546875" style="1" hidden="1"/>
    <col min="5130" max="5130" width="11.28515625" style="1" hidden="1"/>
    <col min="5131" max="5131" width="10.7109375" style="1" hidden="1"/>
    <col min="5132" max="5132" width="9.42578125" style="1" hidden="1"/>
    <col min="5133" max="5133" width="12.7109375" style="1" hidden="1"/>
    <col min="5134" max="5134" width="10.140625" style="1" hidden="1"/>
    <col min="5135" max="5136" width="11.7109375" style="1" hidden="1"/>
    <col min="5137" max="5137" width="2.7109375" style="1" hidden="1"/>
    <col min="5138" max="5139" width="11.7109375" style="1" hidden="1"/>
    <col min="5140" max="5140" width="10.7109375" style="1" hidden="1"/>
    <col min="5141" max="5141" width="11.28515625" style="1" hidden="1"/>
    <col min="5142" max="5370" width="8.85546875" style="1" hidden="1"/>
    <col min="5371" max="5371" width="23.28515625" style="1" hidden="1"/>
    <col min="5372" max="5372" width="12.28515625" style="1" hidden="1"/>
    <col min="5373" max="5373" width="10.28515625" style="1" hidden="1"/>
    <col min="5374" max="5374" width="10" style="1" hidden="1"/>
    <col min="5375" max="5375" width="11.42578125" style="1" hidden="1"/>
    <col min="5376" max="5376" width="10.7109375" style="1" hidden="1"/>
    <col min="5377" max="5377" width="10.28515625" style="1" hidden="1"/>
    <col min="5378" max="5378" width="9.7109375" style="1" hidden="1"/>
    <col min="5379" max="5379" width="10.7109375" style="1" hidden="1"/>
    <col min="5380" max="5381" width="9.7109375" style="1" hidden="1"/>
    <col min="5382" max="5382" width="10.7109375" style="1" hidden="1"/>
    <col min="5383" max="5383" width="12.42578125" style="1" hidden="1"/>
    <col min="5384" max="5384" width="12" style="1" hidden="1"/>
    <col min="5385" max="5385" width="8.85546875" style="1" hidden="1"/>
    <col min="5386" max="5386" width="11.28515625" style="1" hidden="1"/>
    <col min="5387" max="5387" width="10.7109375" style="1" hidden="1"/>
    <col min="5388" max="5388" width="9.42578125" style="1" hidden="1"/>
    <col min="5389" max="5389" width="12.7109375" style="1" hidden="1"/>
    <col min="5390" max="5390" width="10.140625" style="1" hidden="1"/>
    <col min="5391" max="5392" width="11.7109375" style="1" hidden="1"/>
    <col min="5393" max="5393" width="2.7109375" style="1" hidden="1"/>
    <col min="5394" max="5395" width="11.7109375" style="1" hidden="1"/>
    <col min="5396" max="5396" width="10.7109375" style="1" hidden="1"/>
    <col min="5397" max="5397" width="11.28515625" style="1" hidden="1"/>
    <col min="5398" max="5626" width="8.85546875" style="1" hidden="1"/>
    <col min="5627" max="5627" width="23.28515625" style="1" hidden="1"/>
    <col min="5628" max="5628" width="12.28515625" style="1" hidden="1"/>
    <col min="5629" max="5629" width="10.28515625" style="1" hidden="1"/>
    <col min="5630" max="5630" width="10" style="1" hidden="1"/>
    <col min="5631" max="5631" width="11.42578125" style="1" hidden="1"/>
    <col min="5632" max="5632" width="10.7109375" style="1" hidden="1"/>
    <col min="5633" max="5633" width="10.28515625" style="1" hidden="1"/>
    <col min="5634" max="5634" width="9.7109375" style="1" hidden="1"/>
    <col min="5635" max="5635" width="10.7109375" style="1" hidden="1"/>
    <col min="5636" max="5637" width="9.7109375" style="1" hidden="1"/>
    <col min="5638" max="5638" width="10.7109375" style="1" hidden="1"/>
    <col min="5639" max="5639" width="12.42578125" style="1" hidden="1"/>
    <col min="5640" max="5640" width="12" style="1" hidden="1"/>
    <col min="5641" max="5641" width="8.85546875" style="1" hidden="1"/>
    <col min="5642" max="5642" width="11.28515625" style="1" hidden="1"/>
    <col min="5643" max="5643" width="10.7109375" style="1" hidden="1"/>
    <col min="5644" max="5644" width="9.42578125" style="1" hidden="1"/>
    <col min="5645" max="5645" width="12.7109375" style="1" hidden="1"/>
    <col min="5646" max="5646" width="10.140625" style="1" hidden="1"/>
    <col min="5647" max="5648" width="11.7109375" style="1" hidden="1"/>
    <col min="5649" max="5649" width="2.7109375" style="1" hidden="1"/>
    <col min="5650" max="5651" width="11.7109375" style="1" hidden="1"/>
    <col min="5652" max="5652" width="10.7109375" style="1" hidden="1"/>
    <col min="5653" max="5653" width="11.28515625" style="1" hidden="1"/>
    <col min="5654" max="5882" width="8.85546875" style="1" hidden="1"/>
    <col min="5883" max="5883" width="23.28515625" style="1" hidden="1"/>
    <col min="5884" max="5884" width="12.28515625" style="1" hidden="1"/>
    <col min="5885" max="5885" width="10.28515625" style="1" hidden="1"/>
    <col min="5886" max="5886" width="10" style="1" hidden="1"/>
    <col min="5887" max="5887" width="11.42578125" style="1" hidden="1"/>
    <col min="5888" max="5888" width="10.7109375" style="1" hidden="1"/>
    <col min="5889" max="5889" width="10.28515625" style="1" hidden="1"/>
    <col min="5890" max="5890" width="9.7109375" style="1" hidden="1"/>
    <col min="5891" max="5891" width="10.7109375" style="1" hidden="1"/>
    <col min="5892" max="5893" width="9.7109375" style="1" hidden="1"/>
    <col min="5894" max="5894" width="10.7109375" style="1" hidden="1"/>
    <col min="5895" max="5895" width="12.42578125" style="1" hidden="1"/>
    <col min="5896" max="5896" width="12" style="1" hidden="1"/>
    <col min="5897" max="5897" width="8.85546875" style="1" hidden="1"/>
    <col min="5898" max="5898" width="11.28515625" style="1" hidden="1"/>
    <col min="5899" max="5899" width="10.7109375" style="1" hidden="1"/>
    <col min="5900" max="5900" width="9.42578125" style="1" hidden="1"/>
    <col min="5901" max="5901" width="12.7109375" style="1" hidden="1"/>
    <col min="5902" max="5902" width="10.140625" style="1" hidden="1"/>
    <col min="5903" max="5904" width="11.7109375" style="1" hidden="1"/>
    <col min="5905" max="5905" width="2.7109375" style="1" hidden="1"/>
    <col min="5906" max="5907" width="11.7109375" style="1" hidden="1"/>
    <col min="5908" max="5908" width="10.7109375" style="1" hidden="1"/>
    <col min="5909" max="5909" width="11.28515625" style="1" hidden="1"/>
    <col min="5910" max="6138" width="8.85546875" style="1" hidden="1"/>
    <col min="6139" max="6139" width="23.28515625" style="1" hidden="1"/>
    <col min="6140" max="6140" width="12.28515625" style="1" hidden="1"/>
    <col min="6141" max="6141" width="10.28515625" style="1" hidden="1"/>
    <col min="6142" max="6142" width="10" style="1" hidden="1"/>
    <col min="6143" max="6143" width="11.42578125" style="1" hidden="1"/>
    <col min="6144" max="6144" width="10.7109375" style="1" hidden="1"/>
    <col min="6145" max="6145" width="10.28515625" style="1" hidden="1"/>
    <col min="6146" max="6146" width="9.7109375" style="1" hidden="1"/>
    <col min="6147" max="6147" width="10.7109375" style="1" hidden="1"/>
    <col min="6148" max="6149" width="9.7109375" style="1" hidden="1"/>
    <col min="6150" max="6150" width="10.7109375" style="1" hidden="1"/>
    <col min="6151" max="6151" width="12.42578125" style="1" hidden="1"/>
    <col min="6152" max="6152" width="12" style="1" hidden="1"/>
    <col min="6153" max="6153" width="8.85546875" style="1" hidden="1"/>
    <col min="6154" max="6154" width="11.28515625" style="1" hidden="1"/>
    <col min="6155" max="6155" width="10.7109375" style="1" hidden="1"/>
    <col min="6156" max="6156" width="9.42578125" style="1" hidden="1"/>
    <col min="6157" max="6157" width="12.7109375" style="1" hidden="1"/>
    <col min="6158" max="6158" width="10.140625" style="1" hidden="1"/>
    <col min="6159" max="6160" width="11.7109375" style="1" hidden="1"/>
    <col min="6161" max="6161" width="2.7109375" style="1" hidden="1"/>
    <col min="6162" max="6163" width="11.7109375" style="1" hidden="1"/>
    <col min="6164" max="6164" width="10.7109375" style="1" hidden="1"/>
    <col min="6165" max="6165" width="11.28515625" style="1" hidden="1"/>
    <col min="6166" max="6394" width="8.85546875" style="1" hidden="1"/>
    <col min="6395" max="6395" width="23.28515625" style="1" hidden="1"/>
    <col min="6396" max="6396" width="12.28515625" style="1" hidden="1"/>
    <col min="6397" max="6397" width="10.28515625" style="1" hidden="1"/>
    <col min="6398" max="6398" width="10" style="1" hidden="1"/>
    <col min="6399" max="6399" width="11.42578125" style="1" hidden="1"/>
    <col min="6400" max="6400" width="10.7109375" style="1" hidden="1"/>
    <col min="6401" max="6401" width="10.28515625" style="1" hidden="1"/>
    <col min="6402" max="6402" width="9.7109375" style="1" hidden="1"/>
    <col min="6403" max="6403" width="10.7109375" style="1" hidden="1"/>
    <col min="6404" max="6405" width="9.7109375" style="1" hidden="1"/>
    <col min="6406" max="6406" width="10.7109375" style="1" hidden="1"/>
    <col min="6407" max="6407" width="12.42578125" style="1" hidden="1"/>
    <col min="6408" max="6408" width="12" style="1" hidden="1"/>
    <col min="6409" max="6409" width="8.85546875" style="1" hidden="1"/>
    <col min="6410" max="6410" width="11.28515625" style="1" hidden="1"/>
    <col min="6411" max="6411" width="10.7109375" style="1" hidden="1"/>
    <col min="6412" max="6412" width="9.42578125" style="1" hidden="1"/>
    <col min="6413" max="6413" width="12.7109375" style="1" hidden="1"/>
    <col min="6414" max="6414" width="10.140625" style="1" hidden="1"/>
    <col min="6415" max="6416" width="11.7109375" style="1" hidden="1"/>
    <col min="6417" max="6417" width="2.7109375" style="1" hidden="1"/>
    <col min="6418" max="6419" width="11.7109375" style="1" hidden="1"/>
    <col min="6420" max="6420" width="10.7109375" style="1" hidden="1"/>
    <col min="6421" max="6421" width="11.28515625" style="1" hidden="1"/>
    <col min="6422" max="6650" width="8.85546875" style="1" hidden="1"/>
    <col min="6651" max="6651" width="23.28515625" style="1" hidden="1"/>
    <col min="6652" max="6652" width="12.28515625" style="1" hidden="1"/>
    <col min="6653" max="6653" width="10.28515625" style="1" hidden="1"/>
    <col min="6654" max="6654" width="10" style="1" hidden="1"/>
    <col min="6655" max="6655" width="11.42578125" style="1" hidden="1"/>
    <col min="6656" max="6656" width="10.7109375" style="1" hidden="1"/>
    <col min="6657" max="6657" width="10.28515625" style="1" hidden="1"/>
    <col min="6658" max="6658" width="9.7109375" style="1" hidden="1"/>
    <col min="6659" max="6659" width="10.7109375" style="1" hidden="1"/>
    <col min="6660" max="6661" width="9.7109375" style="1" hidden="1"/>
    <col min="6662" max="6662" width="10.7109375" style="1" hidden="1"/>
    <col min="6663" max="6663" width="12.42578125" style="1" hidden="1"/>
    <col min="6664" max="6664" width="12" style="1" hidden="1"/>
    <col min="6665" max="6665" width="8.85546875" style="1" hidden="1"/>
    <col min="6666" max="6666" width="11.28515625" style="1" hidden="1"/>
    <col min="6667" max="6667" width="10.7109375" style="1" hidden="1"/>
    <col min="6668" max="6668" width="9.42578125" style="1" hidden="1"/>
    <col min="6669" max="6669" width="12.7109375" style="1" hidden="1"/>
    <col min="6670" max="6670" width="10.140625" style="1" hidden="1"/>
    <col min="6671" max="6672" width="11.7109375" style="1" hidden="1"/>
    <col min="6673" max="6673" width="2.7109375" style="1" hidden="1"/>
    <col min="6674" max="6675" width="11.7109375" style="1" hidden="1"/>
    <col min="6676" max="6676" width="10.7109375" style="1" hidden="1"/>
    <col min="6677" max="6677" width="11.28515625" style="1" hidden="1"/>
    <col min="6678" max="6906" width="8.85546875" style="1" hidden="1"/>
    <col min="6907" max="6907" width="23.28515625" style="1" hidden="1"/>
    <col min="6908" max="6908" width="12.28515625" style="1" hidden="1"/>
    <col min="6909" max="6909" width="10.28515625" style="1" hidden="1"/>
    <col min="6910" max="6910" width="10" style="1" hidden="1"/>
    <col min="6911" max="6911" width="11.42578125" style="1" hidden="1"/>
    <col min="6912" max="6912" width="10.7109375" style="1" hidden="1"/>
    <col min="6913" max="6913" width="10.28515625" style="1" hidden="1"/>
    <col min="6914" max="6914" width="9.7109375" style="1" hidden="1"/>
    <col min="6915" max="6915" width="10.7109375" style="1" hidden="1"/>
    <col min="6916" max="6917" width="9.7109375" style="1" hidden="1"/>
    <col min="6918" max="6918" width="10.7109375" style="1" hidden="1"/>
    <col min="6919" max="6919" width="12.42578125" style="1" hidden="1"/>
    <col min="6920" max="6920" width="12" style="1" hidden="1"/>
    <col min="6921" max="6921" width="8.85546875" style="1" hidden="1"/>
    <col min="6922" max="6922" width="11.28515625" style="1" hidden="1"/>
    <col min="6923" max="6923" width="10.7109375" style="1" hidden="1"/>
    <col min="6924" max="6924" width="9.42578125" style="1" hidden="1"/>
    <col min="6925" max="6925" width="12.7109375" style="1" hidden="1"/>
    <col min="6926" max="6926" width="10.140625" style="1" hidden="1"/>
    <col min="6927" max="6928" width="11.7109375" style="1" hidden="1"/>
    <col min="6929" max="6929" width="2.7109375" style="1" hidden="1"/>
    <col min="6930" max="6931" width="11.7109375" style="1" hidden="1"/>
    <col min="6932" max="6932" width="10.7109375" style="1" hidden="1"/>
    <col min="6933" max="6933" width="11.28515625" style="1" hidden="1"/>
    <col min="6934" max="7162" width="8.85546875" style="1" hidden="1"/>
    <col min="7163" max="7163" width="23.28515625" style="1" hidden="1"/>
    <col min="7164" max="7164" width="12.28515625" style="1" hidden="1"/>
    <col min="7165" max="7165" width="10.28515625" style="1" hidden="1"/>
    <col min="7166" max="7166" width="10" style="1" hidden="1"/>
    <col min="7167" max="7167" width="11.42578125" style="1" hidden="1"/>
    <col min="7168" max="7168" width="10.7109375" style="1" hidden="1"/>
    <col min="7169" max="7169" width="10.28515625" style="1" hidden="1"/>
    <col min="7170" max="7170" width="9.7109375" style="1" hidden="1"/>
    <col min="7171" max="7171" width="10.7109375" style="1" hidden="1"/>
    <col min="7172" max="7173" width="9.7109375" style="1" hidden="1"/>
    <col min="7174" max="7174" width="10.7109375" style="1" hidden="1"/>
    <col min="7175" max="7175" width="12.42578125" style="1" hidden="1"/>
    <col min="7176" max="7176" width="12" style="1" hidden="1"/>
    <col min="7177" max="7177" width="8.85546875" style="1" hidden="1"/>
    <col min="7178" max="7178" width="11.28515625" style="1" hidden="1"/>
    <col min="7179" max="7179" width="10.7109375" style="1" hidden="1"/>
    <col min="7180" max="7180" width="9.42578125" style="1" hidden="1"/>
    <col min="7181" max="7181" width="12.7109375" style="1" hidden="1"/>
    <col min="7182" max="7182" width="10.140625" style="1" hidden="1"/>
    <col min="7183" max="7184" width="11.7109375" style="1" hidden="1"/>
    <col min="7185" max="7185" width="2.7109375" style="1" hidden="1"/>
    <col min="7186" max="7187" width="11.7109375" style="1" hidden="1"/>
    <col min="7188" max="7188" width="10.7109375" style="1" hidden="1"/>
    <col min="7189" max="7189" width="11.28515625" style="1" hidden="1"/>
    <col min="7190" max="7418" width="8.85546875" style="1" hidden="1"/>
    <col min="7419" max="7419" width="23.28515625" style="1" hidden="1"/>
    <col min="7420" max="7420" width="12.28515625" style="1" hidden="1"/>
    <col min="7421" max="7421" width="10.28515625" style="1" hidden="1"/>
    <col min="7422" max="7422" width="10" style="1" hidden="1"/>
    <col min="7423" max="7423" width="11.42578125" style="1" hidden="1"/>
    <col min="7424" max="7424" width="10.7109375" style="1" hidden="1"/>
    <col min="7425" max="7425" width="10.28515625" style="1" hidden="1"/>
    <col min="7426" max="7426" width="9.7109375" style="1" hidden="1"/>
    <col min="7427" max="7427" width="10.7109375" style="1" hidden="1"/>
    <col min="7428" max="7429" width="9.7109375" style="1" hidden="1"/>
    <col min="7430" max="7430" width="10.7109375" style="1" hidden="1"/>
    <col min="7431" max="7431" width="12.42578125" style="1" hidden="1"/>
    <col min="7432" max="7432" width="12" style="1" hidden="1"/>
    <col min="7433" max="7433" width="8.85546875" style="1" hidden="1"/>
    <col min="7434" max="7434" width="11.28515625" style="1" hidden="1"/>
    <col min="7435" max="7435" width="10.7109375" style="1" hidden="1"/>
    <col min="7436" max="7436" width="9.42578125" style="1" hidden="1"/>
    <col min="7437" max="7437" width="12.7109375" style="1" hidden="1"/>
    <col min="7438" max="7438" width="10.140625" style="1" hidden="1"/>
    <col min="7439" max="7440" width="11.7109375" style="1" hidden="1"/>
    <col min="7441" max="7441" width="2.7109375" style="1" hidden="1"/>
    <col min="7442" max="7443" width="11.7109375" style="1" hidden="1"/>
    <col min="7444" max="7444" width="10.7109375" style="1" hidden="1"/>
    <col min="7445" max="7445" width="11.28515625" style="1" hidden="1"/>
    <col min="7446" max="7674" width="8.85546875" style="1" hidden="1"/>
    <col min="7675" max="7675" width="23.28515625" style="1" hidden="1"/>
    <col min="7676" max="7676" width="12.28515625" style="1" hidden="1"/>
    <col min="7677" max="7677" width="10.28515625" style="1" hidden="1"/>
    <col min="7678" max="7678" width="10" style="1" hidden="1"/>
    <col min="7679" max="7679" width="11.42578125" style="1" hidden="1"/>
    <col min="7680" max="7680" width="10.7109375" style="1" hidden="1"/>
    <col min="7681" max="7681" width="10.28515625" style="1" hidden="1"/>
    <col min="7682" max="7682" width="9.7109375" style="1" hidden="1"/>
    <col min="7683" max="7683" width="10.7109375" style="1" hidden="1"/>
    <col min="7684" max="7685" width="9.7109375" style="1" hidden="1"/>
    <col min="7686" max="7686" width="10.7109375" style="1" hidden="1"/>
    <col min="7687" max="7687" width="12.42578125" style="1" hidden="1"/>
    <col min="7688" max="7688" width="12" style="1" hidden="1"/>
    <col min="7689" max="7689" width="8.85546875" style="1" hidden="1"/>
    <col min="7690" max="7690" width="11.28515625" style="1" hidden="1"/>
    <col min="7691" max="7691" width="10.7109375" style="1" hidden="1"/>
    <col min="7692" max="7692" width="9.42578125" style="1" hidden="1"/>
    <col min="7693" max="7693" width="12.7109375" style="1" hidden="1"/>
    <col min="7694" max="7694" width="10.140625" style="1" hidden="1"/>
    <col min="7695" max="7696" width="11.7109375" style="1" hidden="1"/>
    <col min="7697" max="7697" width="2.7109375" style="1" hidden="1"/>
    <col min="7698" max="7699" width="11.7109375" style="1" hidden="1"/>
    <col min="7700" max="7700" width="10.7109375" style="1" hidden="1"/>
    <col min="7701" max="7701" width="11.28515625" style="1" hidden="1"/>
    <col min="7702" max="7930" width="8.85546875" style="1" hidden="1"/>
    <col min="7931" max="7931" width="23.28515625" style="1" hidden="1"/>
    <col min="7932" max="7932" width="12.28515625" style="1" hidden="1"/>
    <col min="7933" max="7933" width="10.28515625" style="1" hidden="1"/>
    <col min="7934" max="7934" width="10" style="1" hidden="1"/>
    <col min="7935" max="7935" width="11.42578125" style="1" hidden="1"/>
    <col min="7936" max="7936" width="10.7109375" style="1" hidden="1"/>
    <col min="7937" max="7937" width="10.28515625" style="1" hidden="1"/>
    <col min="7938" max="7938" width="9.7109375" style="1" hidden="1"/>
    <col min="7939" max="7939" width="10.7109375" style="1" hidden="1"/>
    <col min="7940" max="7941" width="9.7109375" style="1" hidden="1"/>
    <col min="7942" max="7942" width="10.7109375" style="1" hidden="1"/>
    <col min="7943" max="7943" width="12.42578125" style="1" hidden="1"/>
    <col min="7944" max="7944" width="12" style="1" hidden="1"/>
    <col min="7945" max="7945" width="8.85546875" style="1" hidden="1"/>
    <col min="7946" max="7946" width="11.28515625" style="1" hidden="1"/>
    <col min="7947" max="7947" width="10.7109375" style="1" hidden="1"/>
    <col min="7948" max="7948" width="9.42578125" style="1" hidden="1"/>
    <col min="7949" max="7949" width="12.7109375" style="1" hidden="1"/>
    <col min="7950" max="7950" width="10.140625" style="1" hidden="1"/>
    <col min="7951" max="7952" width="11.7109375" style="1" hidden="1"/>
    <col min="7953" max="7953" width="2.7109375" style="1" hidden="1"/>
    <col min="7954" max="7955" width="11.7109375" style="1" hidden="1"/>
    <col min="7956" max="7956" width="10.7109375" style="1" hidden="1"/>
    <col min="7957" max="7957" width="11.28515625" style="1" hidden="1"/>
    <col min="7958" max="8186" width="8.85546875" style="1" hidden="1"/>
    <col min="8187" max="8187" width="23.28515625" style="1" hidden="1"/>
    <col min="8188" max="8188" width="12.28515625" style="1" hidden="1"/>
    <col min="8189" max="8189" width="10.28515625" style="1" hidden="1"/>
    <col min="8190" max="8190" width="10" style="1" hidden="1"/>
    <col min="8191" max="8191" width="11.42578125" style="1" hidden="1"/>
    <col min="8192" max="8192" width="10.7109375" style="1" hidden="1"/>
    <col min="8193" max="8193" width="10.28515625" style="1" hidden="1"/>
    <col min="8194" max="8194" width="9.7109375" style="1" hidden="1"/>
    <col min="8195" max="8195" width="10.7109375" style="1" hidden="1"/>
    <col min="8196" max="8197" width="9.7109375" style="1" hidden="1"/>
    <col min="8198" max="8198" width="10.7109375" style="1" hidden="1"/>
    <col min="8199" max="8199" width="12.42578125" style="1" hidden="1"/>
    <col min="8200" max="8200" width="12" style="1" hidden="1"/>
    <col min="8201" max="8201" width="8.85546875" style="1" hidden="1"/>
    <col min="8202" max="8202" width="11.28515625" style="1" hidden="1"/>
    <col min="8203" max="8203" width="10.7109375" style="1" hidden="1"/>
    <col min="8204" max="8204" width="9.42578125" style="1" hidden="1"/>
    <col min="8205" max="8205" width="12.7109375" style="1" hidden="1"/>
    <col min="8206" max="8206" width="10.140625" style="1" hidden="1"/>
    <col min="8207" max="8208" width="11.7109375" style="1" hidden="1"/>
    <col min="8209" max="8209" width="2.7109375" style="1" hidden="1"/>
    <col min="8210" max="8211" width="11.7109375" style="1" hidden="1"/>
    <col min="8212" max="8212" width="10.7109375" style="1" hidden="1"/>
    <col min="8213" max="8213" width="11.28515625" style="1" hidden="1"/>
    <col min="8214" max="8442" width="8.85546875" style="1" hidden="1"/>
    <col min="8443" max="8443" width="23.28515625" style="1" hidden="1"/>
    <col min="8444" max="8444" width="12.28515625" style="1" hidden="1"/>
    <col min="8445" max="8445" width="10.28515625" style="1" hidden="1"/>
    <col min="8446" max="8446" width="10" style="1" hidden="1"/>
    <col min="8447" max="8447" width="11.42578125" style="1" hidden="1"/>
    <col min="8448" max="8448" width="10.7109375" style="1" hidden="1"/>
    <col min="8449" max="8449" width="10.28515625" style="1" hidden="1"/>
    <col min="8450" max="8450" width="9.7109375" style="1" hidden="1"/>
    <col min="8451" max="8451" width="10.7109375" style="1" hidden="1"/>
    <col min="8452" max="8453" width="9.7109375" style="1" hidden="1"/>
    <col min="8454" max="8454" width="10.7109375" style="1" hidden="1"/>
    <col min="8455" max="8455" width="12.42578125" style="1" hidden="1"/>
    <col min="8456" max="8456" width="12" style="1" hidden="1"/>
    <col min="8457" max="8457" width="8.85546875" style="1" hidden="1"/>
    <col min="8458" max="8458" width="11.28515625" style="1" hidden="1"/>
    <col min="8459" max="8459" width="10.7109375" style="1" hidden="1"/>
    <col min="8460" max="8460" width="9.42578125" style="1" hidden="1"/>
    <col min="8461" max="8461" width="12.7109375" style="1" hidden="1"/>
    <col min="8462" max="8462" width="10.140625" style="1" hidden="1"/>
    <col min="8463" max="8464" width="11.7109375" style="1" hidden="1"/>
    <col min="8465" max="8465" width="2.7109375" style="1" hidden="1"/>
    <col min="8466" max="8467" width="11.7109375" style="1" hidden="1"/>
    <col min="8468" max="8468" width="10.7109375" style="1" hidden="1"/>
    <col min="8469" max="8469" width="11.28515625" style="1" hidden="1"/>
    <col min="8470" max="8698" width="8.85546875" style="1" hidden="1"/>
    <col min="8699" max="8699" width="23.28515625" style="1" hidden="1"/>
    <col min="8700" max="8700" width="12.28515625" style="1" hidden="1"/>
    <col min="8701" max="8701" width="10.28515625" style="1" hidden="1"/>
    <col min="8702" max="8702" width="10" style="1" hidden="1"/>
    <col min="8703" max="8703" width="11.42578125" style="1" hidden="1"/>
    <col min="8704" max="8704" width="10.7109375" style="1" hidden="1"/>
    <col min="8705" max="8705" width="10.28515625" style="1" hidden="1"/>
    <col min="8706" max="8706" width="9.7109375" style="1" hidden="1"/>
    <col min="8707" max="8707" width="10.7109375" style="1" hidden="1"/>
    <col min="8708" max="8709" width="9.7109375" style="1" hidden="1"/>
    <col min="8710" max="8710" width="10.7109375" style="1" hidden="1"/>
    <col min="8711" max="8711" width="12.42578125" style="1" hidden="1"/>
    <col min="8712" max="8712" width="12" style="1" hidden="1"/>
    <col min="8713" max="8713" width="8.85546875" style="1" hidden="1"/>
    <col min="8714" max="8714" width="11.28515625" style="1" hidden="1"/>
    <col min="8715" max="8715" width="10.7109375" style="1" hidden="1"/>
    <col min="8716" max="8716" width="9.42578125" style="1" hidden="1"/>
    <col min="8717" max="8717" width="12.7109375" style="1" hidden="1"/>
    <col min="8718" max="8718" width="10.140625" style="1" hidden="1"/>
    <col min="8719" max="8720" width="11.7109375" style="1" hidden="1"/>
    <col min="8721" max="8721" width="2.7109375" style="1" hidden="1"/>
    <col min="8722" max="8723" width="11.7109375" style="1" hidden="1"/>
    <col min="8724" max="8724" width="10.7109375" style="1" hidden="1"/>
    <col min="8725" max="8725" width="11.28515625" style="1" hidden="1"/>
    <col min="8726" max="8954" width="8.85546875" style="1" hidden="1"/>
    <col min="8955" max="8955" width="23.28515625" style="1" hidden="1"/>
    <col min="8956" max="8956" width="12.28515625" style="1" hidden="1"/>
    <col min="8957" max="8957" width="10.28515625" style="1" hidden="1"/>
    <col min="8958" max="8958" width="10" style="1" hidden="1"/>
    <col min="8959" max="8959" width="11.42578125" style="1" hidden="1"/>
    <col min="8960" max="8960" width="10.7109375" style="1" hidden="1"/>
    <col min="8961" max="8961" width="10.28515625" style="1" hidden="1"/>
    <col min="8962" max="8962" width="9.7109375" style="1" hidden="1"/>
    <col min="8963" max="8963" width="10.7109375" style="1" hidden="1"/>
    <col min="8964" max="8965" width="9.7109375" style="1" hidden="1"/>
    <col min="8966" max="8966" width="10.7109375" style="1" hidden="1"/>
    <col min="8967" max="8967" width="12.42578125" style="1" hidden="1"/>
    <col min="8968" max="8968" width="12" style="1" hidden="1"/>
    <col min="8969" max="8969" width="8.85546875" style="1" hidden="1"/>
    <col min="8970" max="8970" width="11.28515625" style="1" hidden="1"/>
    <col min="8971" max="8971" width="10.7109375" style="1" hidden="1"/>
    <col min="8972" max="8972" width="9.42578125" style="1" hidden="1"/>
    <col min="8973" max="8973" width="12.7109375" style="1" hidden="1"/>
    <col min="8974" max="8974" width="10.140625" style="1" hidden="1"/>
    <col min="8975" max="8976" width="11.7109375" style="1" hidden="1"/>
    <col min="8977" max="8977" width="2.7109375" style="1" hidden="1"/>
    <col min="8978" max="8979" width="11.7109375" style="1" hidden="1"/>
    <col min="8980" max="8980" width="10.7109375" style="1" hidden="1"/>
    <col min="8981" max="8981" width="11.28515625" style="1" hidden="1"/>
    <col min="8982" max="9210" width="8.85546875" style="1" hidden="1"/>
    <col min="9211" max="9211" width="23.28515625" style="1" hidden="1"/>
    <col min="9212" max="9212" width="12.28515625" style="1" hidden="1"/>
    <col min="9213" max="9213" width="10.28515625" style="1" hidden="1"/>
    <col min="9214" max="9214" width="10" style="1" hidden="1"/>
    <col min="9215" max="9215" width="11.42578125" style="1" hidden="1"/>
    <col min="9216" max="9216" width="10.7109375" style="1" hidden="1"/>
    <col min="9217" max="9217" width="10.28515625" style="1" hidden="1"/>
    <col min="9218" max="9218" width="9.7109375" style="1" hidden="1"/>
    <col min="9219" max="9219" width="10.7109375" style="1" hidden="1"/>
    <col min="9220" max="9221" width="9.7109375" style="1" hidden="1"/>
    <col min="9222" max="9222" width="10.7109375" style="1" hidden="1"/>
    <col min="9223" max="9223" width="12.42578125" style="1" hidden="1"/>
    <col min="9224" max="9224" width="12" style="1" hidden="1"/>
    <col min="9225" max="9225" width="8.85546875" style="1" hidden="1"/>
    <col min="9226" max="9226" width="11.28515625" style="1" hidden="1"/>
    <col min="9227" max="9227" width="10.7109375" style="1" hidden="1"/>
    <col min="9228" max="9228" width="9.42578125" style="1" hidden="1"/>
    <col min="9229" max="9229" width="12.7109375" style="1" hidden="1"/>
    <col min="9230" max="9230" width="10.140625" style="1" hidden="1"/>
    <col min="9231" max="9232" width="11.7109375" style="1" hidden="1"/>
    <col min="9233" max="9233" width="2.7109375" style="1" hidden="1"/>
    <col min="9234" max="9235" width="11.7109375" style="1" hidden="1"/>
    <col min="9236" max="9236" width="10.7109375" style="1" hidden="1"/>
    <col min="9237" max="9237" width="11.28515625" style="1" hidden="1"/>
    <col min="9238" max="9466" width="8.85546875" style="1" hidden="1"/>
    <col min="9467" max="9467" width="23.28515625" style="1" hidden="1"/>
    <col min="9468" max="9468" width="12.28515625" style="1" hidden="1"/>
    <col min="9469" max="9469" width="10.28515625" style="1" hidden="1"/>
    <col min="9470" max="9470" width="10" style="1" hidden="1"/>
    <col min="9471" max="9471" width="11.42578125" style="1" hidden="1"/>
    <col min="9472" max="9472" width="10.7109375" style="1" hidden="1"/>
    <col min="9473" max="9473" width="10.28515625" style="1" hidden="1"/>
    <col min="9474" max="9474" width="9.7109375" style="1" hidden="1"/>
    <col min="9475" max="9475" width="10.7109375" style="1" hidden="1"/>
    <col min="9476" max="9477" width="9.7109375" style="1" hidden="1"/>
    <col min="9478" max="9478" width="10.7109375" style="1" hidden="1"/>
    <col min="9479" max="9479" width="12.42578125" style="1" hidden="1"/>
    <col min="9480" max="9480" width="12" style="1" hidden="1"/>
    <col min="9481" max="9481" width="8.85546875" style="1" hidden="1"/>
    <col min="9482" max="9482" width="11.28515625" style="1" hidden="1"/>
    <col min="9483" max="9483" width="10.7109375" style="1" hidden="1"/>
    <col min="9484" max="9484" width="9.42578125" style="1" hidden="1"/>
    <col min="9485" max="9485" width="12.7109375" style="1" hidden="1"/>
    <col min="9486" max="9486" width="10.140625" style="1" hidden="1"/>
    <col min="9487" max="9488" width="11.7109375" style="1" hidden="1"/>
    <col min="9489" max="9489" width="2.7109375" style="1" hidden="1"/>
    <col min="9490" max="9491" width="11.7109375" style="1" hidden="1"/>
    <col min="9492" max="9492" width="10.7109375" style="1" hidden="1"/>
    <col min="9493" max="9493" width="11.28515625" style="1" hidden="1"/>
    <col min="9494" max="9722" width="8.85546875" style="1" hidden="1"/>
    <col min="9723" max="9723" width="23.28515625" style="1" hidden="1"/>
    <col min="9724" max="9724" width="12.28515625" style="1" hidden="1"/>
    <col min="9725" max="9725" width="10.28515625" style="1" hidden="1"/>
    <col min="9726" max="9726" width="10" style="1" hidden="1"/>
    <col min="9727" max="9727" width="11.42578125" style="1" hidden="1"/>
    <col min="9728" max="9728" width="10.7109375" style="1" hidden="1"/>
    <col min="9729" max="9729" width="10.28515625" style="1" hidden="1"/>
    <col min="9730" max="9730" width="9.7109375" style="1" hidden="1"/>
    <col min="9731" max="9731" width="10.7109375" style="1" hidden="1"/>
    <col min="9732" max="9733" width="9.7109375" style="1" hidden="1"/>
    <col min="9734" max="9734" width="10.7109375" style="1" hidden="1"/>
    <col min="9735" max="9735" width="12.42578125" style="1" hidden="1"/>
    <col min="9736" max="9736" width="12" style="1" hidden="1"/>
    <col min="9737" max="9737" width="8.85546875" style="1" hidden="1"/>
    <col min="9738" max="9738" width="11.28515625" style="1" hidden="1"/>
    <col min="9739" max="9739" width="10.7109375" style="1" hidden="1"/>
    <col min="9740" max="9740" width="9.42578125" style="1" hidden="1"/>
    <col min="9741" max="9741" width="12.7109375" style="1" hidden="1"/>
    <col min="9742" max="9742" width="10.140625" style="1" hidden="1"/>
    <col min="9743" max="9744" width="11.7109375" style="1" hidden="1"/>
    <col min="9745" max="9745" width="2.7109375" style="1" hidden="1"/>
    <col min="9746" max="9747" width="11.7109375" style="1" hidden="1"/>
    <col min="9748" max="9748" width="10.7109375" style="1" hidden="1"/>
    <col min="9749" max="9749" width="11.28515625" style="1" hidden="1"/>
    <col min="9750" max="9978" width="8.85546875" style="1" hidden="1"/>
    <col min="9979" max="9979" width="23.28515625" style="1" hidden="1"/>
    <col min="9980" max="9980" width="12.28515625" style="1" hidden="1"/>
    <col min="9981" max="9981" width="10.28515625" style="1" hidden="1"/>
    <col min="9982" max="9982" width="10" style="1" hidden="1"/>
    <col min="9983" max="9983" width="11.42578125" style="1" hidden="1"/>
    <col min="9984" max="9984" width="10.7109375" style="1" hidden="1"/>
    <col min="9985" max="9985" width="10.28515625" style="1" hidden="1"/>
    <col min="9986" max="9986" width="9.7109375" style="1" hidden="1"/>
    <col min="9987" max="9987" width="10.7109375" style="1" hidden="1"/>
    <col min="9988" max="9989" width="9.7109375" style="1" hidden="1"/>
    <col min="9990" max="9990" width="10.7109375" style="1" hidden="1"/>
    <col min="9991" max="9991" width="12.42578125" style="1" hidden="1"/>
    <col min="9992" max="9992" width="12" style="1" hidden="1"/>
    <col min="9993" max="9993" width="8.85546875" style="1" hidden="1"/>
    <col min="9994" max="9994" width="11.28515625" style="1" hidden="1"/>
    <col min="9995" max="9995" width="10.7109375" style="1" hidden="1"/>
    <col min="9996" max="9996" width="9.42578125" style="1" hidden="1"/>
    <col min="9997" max="9997" width="12.7109375" style="1" hidden="1"/>
    <col min="9998" max="9998" width="10.140625" style="1" hidden="1"/>
    <col min="9999" max="10000" width="11.7109375" style="1" hidden="1"/>
    <col min="10001" max="10001" width="2.7109375" style="1" hidden="1"/>
    <col min="10002" max="10003" width="11.7109375" style="1" hidden="1"/>
    <col min="10004" max="10004" width="10.7109375" style="1" hidden="1"/>
    <col min="10005" max="10005" width="11.28515625" style="1" hidden="1"/>
    <col min="10006" max="10234" width="8.85546875" style="1" hidden="1"/>
    <col min="10235" max="10235" width="23.28515625" style="1" hidden="1"/>
    <col min="10236" max="10236" width="12.28515625" style="1" hidden="1"/>
    <col min="10237" max="10237" width="10.28515625" style="1" hidden="1"/>
    <col min="10238" max="10238" width="10" style="1" hidden="1"/>
    <col min="10239" max="10239" width="11.42578125" style="1" hidden="1"/>
    <col min="10240" max="10240" width="10.7109375" style="1" hidden="1"/>
    <col min="10241" max="10241" width="10.28515625" style="1" hidden="1"/>
    <col min="10242" max="10242" width="9.7109375" style="1" hidden="1"/>
    <col min="10243" max="10243" width="10.7109375" style="1" hidden="1"/>
    <col min="10244" max="10245" width="9.7109375" style="1" hidden="1"/>
    <col min="10246" max="10246" width="10.7109375" style="1" hidden="1"/>
    <col min="10247" max="10247" width="12.42578125" style="1" hidden="1"/>
    <col min="10248" max="10248" width="12" style="1" hidden="1"/>
    <col min="10249" max="10249" width="8.85546875" style="1" hidden="1"/>
    <col min="10250" max="10250" width="11.28515625" style="1" hidden="1"/>
    <col min="10251" max="10251" width="10.7109375" style="1" hidden="1"/>
    <col min="10252" max="10252" width="9.42578125" style="1" hidden="1"/>
    <col min="10253" max="10253" width="12.7109375" style="1" hidden="1"/>
    <col min="10254" max="10254" width="10.140625" style="1" hidden="1"/>
    <col min="10255" max="10256" width="11.7109375" style="1" hidden="1"/>
    <col min="10257" max="10257" width="2.7109375" style="1" hidden="1"/>
    <col min="10258" max="10259" width="11.7109375" style="1" hidden="1"/>
    <col min="10260" max="10260" width="10.7109375" style="1" hidden="1"/>
    <col min="10261" max="10261" width="11.28515625" style="1" hidden="1"/>
    <col min="10262" max="10490" width="8.85546875" style="1" hidden="1"/>
    <col min="10491" max="10491" width="23.28515625" style="1" hidden="1"/>
    <col min="10492" max="10492" width="12.28515625" style="1" hidden="1"/>
    <col min="10493" max="10493" width="10.28515625" style="1" hidden="1"/>
    <col min="10494" max="10494" width="10" style="1" hidden="1"/>
    <col min="10495" max="10495" width="11.42578125" style="1" hidden="1"/>
    <col min="10496" max="10496" width="10.7109375" style="1" hidden="1"/>
    <col min="10497" max="10497" width="10.28515625" style="1" hidden="1"/>
    <col min="10498" max="10498" width="9.7109375" style="1" hidden="1"/>
    <col min="10499" max="10499" width="10.7109375" style="1" hidden="1"/>
    <col min="10500" max="10501" width="9.7109375" style="1" hidden="1"/>
    <col min="10502" max="10502" width="10.7109375" style="1" hidden="1"/>
    <col min="10503" max="10503" width="12.42578125" style="1" hidden="1"/>
    <col min="10504" max="10504" width="12" style="1" hidden="1"/>
    <col min="10505" max="10505" width="8.85546875" style="1" hidden="1"/>
    <col min="10506" max="10506" width="11.28515625" style="1" hidden="1"/>
    <col min="10507" max="10507" width="10.7109375" style="1" hidden="1"/>
    <col min="10508" max="10508" width="9.42578125" style="1" hidden="1"/>
    <col min="10509" max="10509" width="12.7109375" style="1" hidden="1"/>
    <col min="10510" max="10510" width="10.140625" style="1" hidden="1"/>
    <col min="10511" max="10512" width="11.7109375" style="1" hidden="1"/>
    <col min="10513" max="10513" width="2.7109375" style="1" hidden="1"/>
    <col min="10514" max="10515" width="11.7109375" style="1" hidden="1"/>
    <col min="10516" max="10516" width="10.7109375" style="1" hidden="1"/>
    <col min="10517" max="10517" width="11.28515625" style="1" hidden="1"/>
    <col min="10518" max="10746" width="8.85546875" style="1" hidden="1"/>
    <col min="10747" max="10747" width="23.28515625" style="1" hidden="1"/>
    <col min="10748" max="10748" width="12.28515625" style="1" hidden="1"/>
    <col min="10749" max="10749" width="10.28515625" style="1" hidden="1"/>
    <col min="10750" max="10750" width="10" style="1" hidden="1"/>
    <col min="10751" max="10751" width="11.42578125" style="1" hidden="1"/>
    <col min="10752" max="10752" width="10.7109375" style="1" hidden="1"/>
    <col min="10753" max="10753" width="10.28515625" style="1" hidden="1"/>
    <col min="10754" max="10754" width="9.7109375" style="1" hidden="1"/>
    <col min="10755" max="10755" width="10.7109375" style="1" hidden="1"/>
    <col min="10756" max="10757" width="9.7109375" style="1" hidden="1"/>
    <col min="10758" max="10758" width="10.7109375" style="1" hidden="1"/>
    <col min="10759" max="10759" width="12.42578125" style="1" hidden="1"/>
    <col min="10760" max="10760" width="12" style="1" hidden="1"/>
    <col min="10761" max="10761" width="8.85546875" style="1" hidden="1"/>
    <col min="10762" max="10762" width="11.28515625" style="1" hidden="1"/>
    <col min="10763" max="10763" width="10.7109375" style="1" hidden="1"/>
    <col min="10764" max="10764" width="9.42578125" style="1" hidden="1"/>
    <col min="10765" max="10765" width="12.7109375" style="1" hidden="1"/>
    <col min="10766" max="10766" width="10.140625" style="1" hidden="1"/>
    <col min="10767" max="10768" width="11.7109375" style="1" hidden="1"/>
    <col min="10769" max="10769" width="2.7109375" style="1" hidden="1"/>
    <col min="10770" max="10771" width="11.7109375" style="1" hidden="1"/>
    <col min="10772" max="10772" width="10.7109375" style="1" hidden="1"/>
    <col min="10773" max="10773" width="11.28515625" style="1" hidden="1"/>
    <col min="10774" max="11002" width="8.85546875" style="1" hidden="1"/>
    <col min="11003" max="11003" width="23.28515625" style="1" hidden="1"/>
    <col min="11004" max="11004" width="12.28515625" style="1" hidden="1"/>
    <col min="11005" max="11005" width="10.28515625" style="1" hidden="1"/>
    <col min="11006" max="11006" width="10" style="1" hidden="1"/>
    <col min="11007" max="11007" width="11.42578125" style="1" hidden="1"/>
    <col min="11008" max="11008" width="10.7109375" style="1" hidden="1"/>
    <col min="11009" max="11009" width="10.28515625" style="1" hidden="1"/>
    <col min="11010" max="11010" width="9.7109375" style="1" hidden="1"/>
    <col min="11011" max="11011" width="10.7109375" style="1" hidden="1"/>
    <col min="11012" max="11013" width="9.7109375" style="1" hidden="1"/>
    <col min="11014" max="11014" width="10.7109375" style="1" hidden="1"/>
    <col min="11015" max="11015" width="12.42578125" style="1" hidden="1"/>
    <col min="11016" max="11016" width="12" style="1" hidden="1"/>
    <col min="11017" max="11017" width="8.85546875" style="1" hidden="1"/>
    <col min="11018" max="11018" width="11.28515625" style="1" hidden="1"/>
    <col min="11019" max="11019" width="10.7109375" style="1" hidden="1"/>
    <col min="11020" max="11020" width="9.42578125" style="1" hidden="1"/>
    <col min="11021" max="11021" width="12.7109375" style="1" hidden="1"/>
    <col min="11022" max="11022" width="10.140625" style="1" hidden="1"/>
    <col min="11023" max="11024" width="11.7109375" style="1" hidden="1"/>
    <col min="11025" max="11025" width="2.7109375" style="1" hidden="1"/>
    <col min="11026" max="11027" width="11.7109375" style="1" hidden="1"/>
    <col min="11028" max="11028" width="10.7109375" style="1" hidden="1"/>
    <col min="11029" max="11029" width="11.28515625" style="1" hidden="1"/>
    <col min="11030" max="11258" width="8.85546875" style="1" hidden="1"/>
    <col min="11259" max="11259" width="23.28515625" style="1" hidden="1"/>
    <col min="11260" max="11260" width="12.28515625" style="1" hidden="1"/>
    <col min="11261" max="11261" width="10.28515625" style="1" hidden="1"/>
    <col min="11262" max="11262" width="10" style="1" hidden="1"/>
    <col min="11263" max="11263" width="11.42578125" style="1" hidden="1"/>
    <col min="11264" max="11264" width="10.7109375" style="1" hidden="1"/>
    <col min="11265" max="11265" width="10.28515625" style="1" hidden="1"/>
    <col min="11266" max="11266" width="9.7109375" style="1" hidden="1"/>
    <col min="11267" max="11267" width="10.7109375" style="1" hidden="1"/>
    <col min="11268" max="11269" width="9.7109375" style="1" hidden="1"/>
    <col min="11270" max="11270" width="10.7109375" style="1" hidden="1"/>
    <col min="11271" max="11271" width="12.42578125" style="1" hidden="1"/>
    <col min="11272" max="11272" width="12" style="1" hidden="1"/>
    <col min="11273" max="11273" width="8.85546875" style="1" hidden="1"/>
    <col min="11274" max="11274" width="11.28515625" style="1" hidden="1"/>
    <col min="11275" max="11275" width="10.7109375" style="1" hidden="1"/>
    <col min="11276" max="11276" width="9.42578125" style="1" hidden="1"/>
    <col min="11277" max="11277" width="12.7109375" style="1" hidden="1"/>
    <col min="11278" max="11278" width="10.140625" style="1" hidden="1"/>
    <col min="11279" max="11280" width="11.7109375" style="1" hidden="1"/>
    <col min="11281" max="11281" width="2.7109375" style="1" hidden="1"/>
    <col min="11282" max="11283" width="11.7109375" style="1" hidden="1"/>
    <col min="11284" max="11284" width="10.7109375" style="1" hidden="1"/>
    <col min="11285" max="11285" width="11.28515625" style="1" hidden="1"/>
    <col min="11286" max="11514" width="8.85546875" style="1" hidden="1"/>
    <col min="11515" max="11515" width="23.28515625" style="1" hidden="1"/>
    <col min="11516" max="11516" width="12.28515625" style="1" hidden="1"/>
    <col min="11517" max="11517" width="10.28515625" style="1" hidden="1"/>
    <col min="11518" max="11518" width="10" style="1" hidden="1"/>
    <col min="11519" max="11519" width="11.42578125" style="1" hidden="1"/>
    <col min="11520" max="11520" width="10.7109375" style="1" hidden="1"/>
    <col min="11521" max="11521" width="10.28515625" style="1" hidden="1"/>
    <col min="11522" max="11522" width="9.7109375" style="1" hidden="1"/>
    <col min="11523" max="11523" width="10.7109375" style="1" hidden="1"/>
    <col min="11524" max="11525" width="9.7109375" style="1" hidden="1"/>
    <col min="11526" max="11526" width="10.7109375" style="1" hidden="1"/>
    <col min="11527" max="11527" width="12.42578125" style="1" hidden="1"/>
    <col min="11528" max="11528" width="12" style="1" hidden="1"/>
    <col min="11529" max="11529" width="8.85546875" style="1" hidden="1"/>
    <col min="11530" max="11530" width="11.28515625" style="1" hidden="1"/>
    <col min="11531" max="11531" width="10.7109375" style="1" hidden="1"/>
    <col min="11532" max="11532" width="9.42578125" style="1" hidden="1"/>
    <col min="11533" max="11533" width="12.7109375" style="1" hidden="1"/>
    <col min="11534" max="11534" width="10.140625" style="1" hidden="1"/>
    <col min="11535" max="11536" width="11.7109375" style="1" hidden="1"/>
    <col min="11537" max="11537" width="2.7109375" style="1" hidden="1"/>
    <col min="11538" max="11539" width="11.7109375" style="1" hidden="1"/>
    <col min="11540" max="11540" width="10.7109375" style="1" hidden="1"/>
    <col min="11541" max="11541" width="11.28515625" style="1" hidden="1"/>
    <col min="11542" max="11770" width="8.85546875" style="1" hidden="1"/>
    <col min="11771" max="11771" width="23.28515625" style="1" hidden="1"/>
    <col min="11772" max="11772" width="12.28515625" style="1" hidden="1"/>
    <col min="11773" max="11773" width="10.28515625" style="1" hidden="1"/>
    <col min="11774" max="11774" width="10" style="1" hidden="1"/>
    <col min="11775" max="11775" width="11.42578125" style="1" hidden="1"/>
    <col min="11776" max="11776" width="10.7109375" style="1" hidden="1"/>
    <col min="11777" max="11777" width="10.28515625" style="1" hidden="1"/>
    <col min="11778" max="11778" width="9.7109375" style="1" hidden="1"/>
    <col min="11779" max="11779" width="10.7109375" style="1" hidden="1"/>
    <col min="11780" max="11781" width="9.7109375" style="1" hidden="1"/>
    <col min="11782" max="11782" width="10.7109375" style="1" hidden="1"/>
    <col min="11783" max="11783" width="12.42578125" style="1" hidden="1"/>
    <col min="11784" max="11784" width="12" style="1" hidden="1"/>
    <col min="11785" max="11785" width="8.85546875" style="1" hidden="1"/>
    <col min="11786" max="11786" width="11.28515625" style="1" hidden="1"/>
    <col min="11787" max="11787" width="10.7109375" style="1" hidden="1"/>
    <col min="11788" max="11788" width="9.42578125" style="1" hidden="1"/>
    <col min="11789" max="11789" width="12.7109375" style="1" hidden="1"/>
    <col min="11790" max="11790" width="10.140625" style="1" hidden="1"/>
    <col min="11791" max="11792" width="11.7109375" style="1" hidden="1"/>
    <col min="11793" max="11793" width="2.7109375" style="1" hidden="1"/>
    <col min="11794" max="11795" width="11.7109375" style="1" hidden="1"/>
    <col min="11796" max="11796" width="10.7109375" style="1" hidden="1"/>
    <col min="11797" max="11797" width="11.28515625" style="1" hidden="1"/>
    <col min="11798" max="12026" width="8.85546875" style="1" hidden="1"/>
    <col min="12027" max="12027" width="23.28515625" style="1" hidden="1"/>
    <col min="12028" max="12028" width="12.28515625" style="1" hidden="1"/>
    <col min="12029" max="12029" width="10.28515625" style="1" hidden="1"/>
    <col min="12030" max="12030" width="10" style="1" hidden="1"/>
    <col min="12031" max="12031" width="11.42578125" style="1" hidden="1"/>
    <col min="12032" max="12032" width="10.7109375" style="1" hidden="1"/>
    <col min="12033" max="12033" width="10.28515625" style="1" hidden="1"/>
    <col min="12034" max="12034" width="9.7109375" style="1" hidden="1"/>
    <col min="12035" max="12035" width="10.7109375" style="1" hidden="1"/>
    <col min="12036" max="12037" width="9.7109375" style="1" hidden="1"/>
    <col min="12038" max="12038" width="10.7109375" style="1" hidden="1"/>
    <col min="12039" max="12039" width="12.42578125" style="1" hidden="1"/>
    <col min="12040" max="12040" width="12" style="1" hidden="1"/>
    <col min="12041" max="12041" width="8.85546875" style="1" hidden="1"/>
    <col min="12042" max="12042" width="11.28515625" style="1" hidden="1"/>
    <col min="12043" max="12043" width="10.7109375" style="1" hidden="1"/>
    <col min="12044" max="12044" width="9.42578125" style="1" hidden="1"/>
    <col min="12045" max="12045" width="12.7109375" style="1" hidden="1"/>
    <col min="12046" max="12046" width="10.140625" style="1" hidden="1"/>
    <col min="12047" max="12048" width="11.7109375" style="1" hidden="1"/>
    <col min="12049" max="12049" width="2.7109375" style="1" hidden="1"/>
    <col min="12050" max="12051" width="11.7109375" style="1" hidden="1"/>
    <col min="12052" max="12052" width="10.7109375" style="1" hidden="1"/>
    <col min="12053" max="12053" width="11.28515625" style="1" hidden="1"/>
    <col min="12054" max="12282" width="8.85546875" style="1" hidden="1"/>
    <col min="12283" max="12283" width="23.28515625" style="1" hidden="1"/>
    <col min="12284" max="12284" width="12.28515625" style="1" hidden="1"/>
    <col min="12285" max="12285" width="10.28515625" style="1" hidden="1"/>
    <col min="12286" max="12286" width="10" style="1" hidden="1"/>
    <col min="12287" max="12287" width="11.42578125" style="1" hidden="1"/>
    <col min="12288" max="12288" width="10.7109375" style="1" hidden="1"/>
    <col min="12289" max="12289" width="10.28515625" style="1" hidden="1"/>
    <col min="12290" max="12290" width="9.7109375" style="1" hidden="1"/>
    <col min="12291" max="12291" width="10.7109375" style="1" hidden="1"/>
    <col min="12292" max="12293" width="9.7109375" style="1" hidden="1"/>
    <col min="12294" max="12294" width="10.7109375" style="1" hidden="1"/>
    <col min="12295" max="12295" width="12.42578125" style="1" hidden="1"/>
    <col min="12296" max="12296" width="12" style="1" hidden="1"/>
    <col min="12297" max="12297" width="8.85546875" style="1" hidden="1"/>
    <col min="12298" max="12298" width="11.28515625" style="1" hidden="1"/>
    <col min="12299" max="12299" width="10.7109375" style="1" hidden="1"/>
    <col min="12300" max="12300" width="9.42578125" style="1" hidden="1"/>
    <col min="12301" max="12301" width="12.7109375" style="1" hidden="1"/>
    <col min="12302" max="12302" width="10.140625" style="1" hidden="1"/>
    <col min="12303" max="12304" width="11.7109375" style="1" hidden="1"/>
    <col min="12305" max="12305" width="2.7109375" style="1" hidden="1"/>
    <col min="12306" max="12307" width="11.7109375" style="1" hidden="1"/>
    <col min="12308" max="12308" width="10.7109375" style="1" hidden="1"/>
    <col min="12309" max="12309" width="11.28515625" style="1" hidden="1"/>
    <col min="12310" max="12538" width="8.85546875" style="1" hidden="1"/>
    <col min="12539" max="12539" width="23.28515625" style="1" hidden="1"/>
    <col min="12540" max="12540" width="12.28515625" style="1" hidden="1"/>
    <col min="12541" max="12541" width="10.28515625" style="1" hidden="1"/>
    <col min="12542" max="12542" width="10" style="1" hidden="1"/>
    <col min="12543" max="12543" width="11.42578125" style="1" hidden="1"/>
    <col min="12544" max="12544" width="10.7109375" style="1" hidden="1"/>
    <col min="12545" max="12545" width="10.28515625" style="1" hidden="1"/>
    <col min="12546" max="12546" width="9.7109375" style="1" hidden="1"/>
    <col min="12547" max="12547" width="10.7109375" style="1" hidden="1"/>
    <col min="12548" max="12549" width="9.7109375" style="1" hidden="1"/>
    <col min="12550" max="12550" width="10.7109375" style="1" hidden="1"/>
    <col min="12551" max="12551" width="12.42578125" style="1" hidden="1"/>
    <col min="12552" max="12552" width="12" style="1" hidden="1"/>
    <col min="12553" max="12553" width="8.85546875" style="1" hidden="1"/>
    <col min="12554" max="12554" width="11.28515625" style="1" hidden="1"/>
    <col min="12555" max="12555" width="10.7109375" style="1" hidden="1"/>
    <col min="12556" max="12556" width="9.42578125" style="1" hidden="1"/>
    <col min="12557" max="12557" width="12.7109375" style="1" hidden="1"/>
    <col min="12558" max="12558" width="10.140625" style="1" hidden="1"/>
    <col min="12559" max="12560" width="11.7109375" style="1" hidden="1"/>
    <col min="12561" max="12561" width="2.7109375" style="1" hidden="1"/>
    <col min="12562" max="12563" width="11.7109375" style="1" hidden="1"/>
    <col min="12564" max="12564" width="10.7109375" style="1" hidden="1"/>
    <col min="12565" max="12565" width="11.28515625" style="1" hidden="1"/>
    <col min="12566" max="12794" width="8.85546875" style="1" hidden="1"/>
    <col min="12795" max="12795" width="23.28515625" style="1" hidden="1"/>
    <col min="12796" max="12796" width="12.28515625" style="1" hidden="1"/>
    <col min="12797" max="12797" width="10.28515625" style="1" hidden="1"/>
    <col min="12798" max="12798" width="10" style="1" hidden="1"/>
    <col min="12799" max="12799" width="11.42578125" style="1" hidden="1"/>
    <col min="12800" max="12800" width="10.7109375" style="1" hidden="1"/>
    <col min="12801" max="12801" width="10.28515625" style="1" hidden="1"/>
    <col min="12802" max="12802" width="9.7109375" style="1" hidden="1"/>
    <col min="12803" max="12803" width="10.7109375" style="1" hidden="1"/>
    <col min="12804" max="12805" width="9.7109375" style="1" hidden="1"/>
    <col min="12806" max="12806" width="10.7109375" style="1" hidden="1"/>
    <col min="12807" max="12807" width="12.42578125" style="1" hidden="1"/>
    <col min="12808" max="12808" width="12" style="1" hidden="1"/>
    <col min="12809" max="12809" width="8.85546875" style="1" hidden="1"/>
    <col min="12810" max="12810" width="11.28515625" style="1" hidden="1"/>
    <col min="12811" max="12811" width="10.7109375" style="1" hidden="1"/>
    <col min="12812" max="12812" width="9.42578125" style="1" hidden="1"/>
    <col min="12813" max="12813" width="12.7109375" style="1" hidden="1"/>
    <col min="12814" max="12814" width="10.140625" style="1" hidden="1"/>
    <col min="12815" max="12816" width="11.7109375" style="1" hidden="1"/>
    <col min="12817" max="12817" width="2.7109375" style="1" hidden="1"/>
    <col min="12818" max="12819" width="11.7109375" style="1" hidden="1"/>
    <col min="12820" max="12820" width="10.7109375" style="1" hidden="1"/>
    <col min="12821" max="12821" width="11.28515625" style="1" hidden="1"/>
    <col min="12822" max="13050" width="8.85546875" style="1" hidden="1"/>
    <col min="13051" max="13051" width="23.28515625" style="1" hidden="1"/>
    <col min="13052" max="13052" width="12.28515625" style="1" hidden="1"/>
    <col min="13053" max="13053" width="10.28515625" style="1" hidden="1"/>
    <col min="13054" max="13054" width="10" style="1" hidden="1"/>
    <col min="13055" max="13055" width="11.42578125" style="1" hidden="1"/>
    <col min="13056" max="13056" width="10.7109375" style="1" hidden="1"/>
    <col min="13057" max="13057" width="10.28515625" style="1" hidden="1"/>
    <col min="13058" max="13058" width="9.7109375" style="1" hidden="1"/>
    <col min="13059" max="13059" width="10.7109375" style="1" hidden="1"/>
    <col min="13060" max="13061" width="9.7109375" style="1" hidden="1"/>
    <col min="13062" max="13062" width="10.7109375" style="1" hidden="1"/>
    <col min="13063" max="13063" width="12.42578125" style="1" hidden="1"/>
    <col min="13064" max="13064" width="12" style="1" hidden="1"/>
    <col min="13065" max="13065" width="8.85546875" style="1" hidden="1"/>
    <col min="13066" max="13066" width="11.28515625" style="1" hidden="1"/>
    <col min="13067" max="13067" width="10.7109375" style="1" hidden="1"/>
    <col min="13068" max="13068" width="9.42578125" style="1" hidden="1"/>
    <col min="13069" max="13069" width="12.7109375" style="1" hidden="1"/>
    <col min="13070" max="13070" width="10.140625" style="1" hidden="1"/>
    <col min="13071" max="13072" width="11.7109375" style="1" hidden="1"/>
    <col min="13073" max="13073" width="2.7109375" style="1" hidden="1"/>
    <col min="13074" max="13075" width="11.7109375" style="1" hidden="1"/>
    <col min="13076" max="13076" width="10.7109375" style="1" hidden="1"/>
    <col min="13077" max="13077" width="11.28515625" style="1" hidden="1"/>
    <col min="13078" max="13306" width="8.85546875" style="1" hidden="1"/>
    <col min="13307" max="13307" width="23.28515625" style="1" hidden="1"/>
    <col min="13308" max="13308" width="12.28515625" style="1" hidden="1"/>
    <col min="13309" max="13309" width="10.28515625" style="1" hidden="1"/>
    <col min="13310" max="13310" width="10" style="1" hidden="1"/>
    <col min="13311" max="13311" width="11.42578125" style="1" hidden="1"/>
    <col min="13312" max="13312" width="10.7109375" style="1" hidden="1"/>
    <col min="13313" max="13313" width="10.28515625" style="1" hidden="1"/>
    <col min="13314" max="13314" width="9.7109375" style="1" hidden="1"/>
    <col min="13315" max="13315" width="10.7109375" style="1" hidden="1"/>
    <col min="13316" max="13317" width="9.7109375" style="1" hidden="1"/>
    <col min="13318" max="13318" width="10.7109375" style="1" hidden="1"/>
    <col min="13319" max="13319" width="12.42578125" style="1" hidden="1"/>
    <col min="13320" max="13320" width="12" style="1" hidden="1"/>
    <col min="13321" max="13321" width="8.85546875" style="1" hidden="1"/>
    <col min="13322" max="13322" width="11.28515625" style="1" hidden="1"/>
    <col min="13323" max="13323" width="10.7109375" style="1" hidden="1"/>
    <col min="13324" max="13324" width="9.42578125" style="1" hidden="1"/>
    <col min="13325" max="13325" width="12.7109375" style="1" hidden="1"/>
    <col min="13326" max="13326" width="10.140625" style="1" hidden="1"/>
    <col min="13327" max="13328" width="11.7109375" style="1" hidden="1"/>
    <col min="13329" max="13329" width="2.7109375" style="1" hidden="1"/>
    <col min="13330" max="13331" width="11.7109375" style="1" hidden="1"/>
    <col min="13332" max="13332" width="10.7109375" style="1" hidden="1"/>
    <col min="13333" max="13333" width="11.28515625" style="1" hidden="1"/>
    <col min="13334" max="13562" width="8.85546875" style="1" hidden="1"/>
    <col min="13563" max="13563" width="23.28515625" style="1" hidden="1"/>
    <col min="13564" max="13564" width="12.28515625" style="1" hidden="1"/>
    <col min="13565" max="13565" width="10.28515625" style="1" hidden="1"/>
    <col min="13566" max="13566" width="10" style="1" hidden="1"/>
    <col min="13567" max="13567" width="11.42578125" style="1" hidden="1"/>
    <col min="13568" max="13568" width="10.7109375" style="1" hidden="1"/>
    <col min="13569" max="13569" width="10.28515625" style="1" hidden="1"/>
    <col min="13570" max="13570" width="9.7109375" style="1" hidden="1"/>
    <col min="13571" max="13571" width="10.7109375" style="1" hidden="1"/>
    <col min="13572" max="13573" width="9.7109375" style="1" hidden="1"/>
    <col min="13574" max="13574" width="10.7109375" style="1" hidden="1"/>
    <col min="13575" max="13575" width="12.42578125" style="1" hidden="1"/>
    <col min="13576" max="13576" width="12" style="1" hidden="1"/>
    <col min="13577" max="13577" width="8.85546875" style="1" hidden="1"/>
    <col min="13578" max="13578" width="11.28515625" style="1" hidden="1"/>
    <col min="13579" max="13579" width="10.7109375" style="1" hidden="1"/>
    <col min="13580" max="13580" width="9.42578125" style="1" hidden="1"/>
    <col min="13581" max="13581" width="12.7109375" style="1" hidden="1"/>
    <col min="13582" max="13582" width="10.140625" style="1" hidden="1"/>
    <col min="13583" max="13584" width="11.7109375" style="1" hidden="1"/>
    <col min="13585" max="13585" width="2.7109375" style="1" hidden="1"/>
    <col min="13586" max="13587" width="11.7109375" style="1" hidden="1"/>
    <col min="13588" max="13588" width="10.7109375" style="1" hidden="1"/>
    <col min="13589" max="13589" width="11.28515625" style="1" hidden="1"/>
    <col min="13590" max="13818" width="8.85546875" style="1" hidden="1"/>
    <col min="13819" max="13819" width="23.28515625" style="1" hidden="1"/>
    <col min="13820" max="13820" width="12.28515625" style="1" hidden="1"/>
    <col min="13821" max="13821" width="10.28515625" style="1" hidden="1"/>
    <col min="13822" max="13822" width="10" style="1" hidden="1"/>
    <col min="13823" max="13823" width="11.42578125" style="1" hidden="1"/>
    <col min="13824" max="13824" width="10.7109375" style="1" hidden="1"/>
    <col min="13825" max="13825" width="10.28515625" style="1" hidden="1"/>
    <col min="13826" max="13826" width="9.7109375" style="1" hidden="1"/>
    <col min="13827" max="13827" width="10.7109375" style="1" hidden="1"/>
    <col min="13828" max="13829" width="9.7109375" style="1" hidden="1"/>
    <col min="13830" max="13830" width="10.7109375" style="1" hidden="1"/>
    <col min="13831" max="13831" width="12.42578125" style="1" hidden="1"/>
    <col min="13832" max="13832" width="12" style="1" hidden="1"/>
    <col min="13833" max="13833" width="8.85546875" style="1" hidden="1"/>
    <col min="13834" max="13834" width="11.28515625" style="1" hidden="1"/>
    <col min="13835" max="13835" width="10.7109375" style="1" hidden="1"/>
    <col min="13836" max="13836" width="9.42578125" style="1" hidden="1"/>
    <col min="13837" max="13837" width="12.7109375" style="1" hidden="1"/>
    <col min="13838" max="13838" width="10.140625" style="1" hidden="1"/>
    <col min="13839" max="13840" width="11.7109375" style="1" hidden="1"/>
    <col min="13841" max="13841" width="2.7109375" style="1" hidden="1"/>
    <col min="13842" max="13843" width="11.7109375" style="1" hidden="1"/>
    <col min="13844" max="13844" width="10.7109375" style="1" hidden="1"/>
    <col min="13845" max="13845" width="11.28515625" style="1" hidden="1"/>
    <col min="13846" max="14074" width="8.85546875" style="1" hidden="1"/>
    <col min="14075" max="14075" width="23.28515625" style="1" hidden="1"/>
    <col min="14076" max="14076" width="12.28515625" style="1" hidden="1"/>
    <col min="14077" max="14077" width="10.28515625" style="1" hidden="1"/>
    <col min="14078" max="14078" width="10" style="1" hidden="1"/>
    <col min="14079" max="14079" width="11.42578125" style="1" hidden="1"/>
    <col min="14080" max="14080" width="10.7109375" style="1" hidden="1"/>
    <col min="14081" max="14081" width="10.28515625" style="1" hidden="1"/>
    <col min="14082" max="14082" width="9.7109375" style="1" hidden="1"/>
    <col min="14083" max="14083" width="10.7109375" style="1" hidden="1"/>
    <col min="14084" max="14085" width="9.7109375" style="1" hidden="1"/>
    <col min="14086" max="14086" width="10.7109375" style="1" hidden="1"/>
    <col min="14087" max="14087" width="12.42578125" style="1" hidden="1"/>
    <col min="14088" max="14088" width="12" style="1" hidden="1"/>
    <col min="14089" max="14089" width="8.85546875" style="1" hidden="1"/>
    <col min="14090" max="14090" width="11.28515625" style="1" hidden="1"/>
    <col min="14091" max="14091" width="10.7109375" style="1" hidden="1"/>
    <col min="14092" max="14092" width="9.42578125" style="1" hidden="1"/>
    <col min="14093" max="14093" width="12.7109375" style="1" hidden="1"/>
    <col min="14094" max="14094" width="10.140625" style="1" hidden="1"/>
    <col min="14095" max="14096" width="11.7109375" style="1" hidden="1"/>
    <col min="14097" max="14097" width="2.7109375" style="1" hidden="1"/>
    <col min="14098" max="14099" width="11.7109375" style="1" hidden="1"/>
    <col min="14100" max="14100" width="10.7109375" style="1" hidden="1"/>
    <col min="14101" max="14101" width="11.28515625" style="1" hidden="1"/>
    <col min="14102" max="14330" width="8.85546875" style="1" hidden="1"/>
    <col min="14331" max="14331" width="23.28515625" style="1" hidden="1"/>
    <col min="14332" max="14332" width="12.28515625" style="1" hidden="1"/>
    <col min="14333" max="14333" width="10.28515625" style="1" hidden="1"/>
    <col min="14334" max="14334" width="10" style="1" hidden="1"/>
    <col min="14335" max="14335" width="11.42578125" style="1" hidden="1"/>
    <col min="14336" max="14336" width="10.7109375" style="1" hidden="1"/>
    <col min="14337" max="14337" width="10.28515625" style="1" hidden="1"/>
    <col min="14338" max="14338" width="9.7109375" style="1" hidden="1"/>
    <col min="14339" max="14339" width="10.7109375" style="1" hidden="1"/>
    <col min="14340" max="14341" width="9.7109375" style="1" hidden="1"/>
    <col min="14342" max="14342" width="10.7109375" style="1" hidden="1"/>
    <col min="14343" max="14343" width="12.42578125" style="1" hidden="1"/>
    <col min="14344" max="14344" width="12" style="1" hidden="1"/>
    <col min="14345" max="14345" width="8.85546875" style="1" hidden="1"/>
    <col min="14346" max="14346" width="11.28515625" style="1" hidden="1"/>
    <col min="14347" max="14347" width="10.7109375" style="1" hidden="1"/>
    <col min="14348" max="14348" width="9.42578125" style="1" hidden="1"/>
    <col min="14349" max="14349" width="12.7109375" style="1" hidden="1"/>
    <col min="14350" max="14350" width="10.140625" style="1" hidden="1"/>
    <col min="14351" max="14352" width="11.7109375" style="1" hidden="1"/>
    <col min="14353" max="14353" width="2.7109375" style="1" hidden="1"/>
    <col min="14354" max="14355" width="11.7109375" style="1" hidden="1"/>
    <col min="14356" max="14356" width="10.7109375" style="1" hidden="1"/>
    <col min="14357" max="14357" width="11.28515625" style="1" hidden="1"/>
    <col min="14358" max="14586" width="8.85546875" style="1" hidden="1"/>
    <col min="14587" max="14587" width="23.28515625" style="1" hidden="1"/>
    <col min="14588" max="14588" width="12.28515625" style="1" hidden="1"/>
    <col min="14589" max="14589" width="10.28515625" style="1" hidden="1"/>
    <col min="14590" max="14590" width="10" style="1" hidden="1"/>
    <col min="14591" max="14591" width="11.42578125" style="1" hidden="1"/>
    <col min="14592" max="14592" width="10.7109375" style="1" hidden="1"/>
    <col min="14593" max="14593" width="10.28515625" style="1" hidden="1"/>
    <col min="14594" max="14594" width="9.7109375" style="1" hidden="1"/>
    <col min="14595" max="14595" width="10.7109375" style="1" hidden="1"/>
    <col min="14596" max="14597" width="9.7109375" style="1" hidden="1"/>
    <col min="14598" max="14598" width="10.7109375" style="1" hidden="1"/>
    <col min="14599" max="14599" width="12.42578125" style="1" hidden="1"/>
    <col min="14600" max="14600" width="12" style="1" hidden="1"/>
    <col min="14601" max="14601" width="8.85546875" style="1" hidden="1"/>
    <col min="14602" max="14602" width="11.28515625" style="1" hidden="1"/>
    <col min="14603" max="14603" width="10.7109375" style="1" hidden="1"/>
    <col min="14604" max="14604" width="9.42578125" style="1" hidden="1"/>
    <col min="14605" max="14605" width="12.7109375" style="1" hidden="1"/>
    <col min="14606" max="14606" width="10.140625" style="1" hidden="1"/>
    <col min="14607" max="14608" width="11.7109375" style="1" hidden="1"/>
    <col min="14609" max="14609" width="2.7109375" style="1" hidden="1"/>
    <col min="14610" max="14611" width="11.7109375" style="1" hidden="1"/>
    <col min="14612" max="14612" width="10.7109375" style="1" hidden="1"/>
    <col min="14613" max="14613" width="11.28515625" style="1" hidden="1"/>
    <col min="14614" max="14842" width="8.85546875" style="1" hidden="1"/>
    <col min="14843" max="14843" width="23.28515625" style="1" hidden="1"/>
    <col min="14844" max="14844" width="12.28515625" style="1" hidden="1"/>
    <col min="14845" max="14845" width="10.28515625" style="1" hidden="1"/>
    <col min="14846" max="14846" width="10" style="1" hidden="1"/>
    <col min="14847" max="14847" width="11.42578125" style="1" hidden="1"/>
    <col min="14848" max="14848" width="10.7109375" style="1" hidden="1"/>
    <col min="14849" max="14849" width="10.28515625" style="1" hidden="1"/>
    <col min="14850" max="14850" width="9.7109375" style="1" hidden="1"/>
    <col min="14851" max="14851" width="10.7109375" style="1" hidden="1"/>
    <col min="14852" max="14853" width="9.7109375" style="1" hidden="1"/>
    <col min="14854" max="14854" width="10.7109375" style="1" hidden="1"/>
    <col min="14855" max="14855" width="12.42578125" style="1" hidden="1"/>
    <col min="14856" max="14856" width="12" style="1" hidden="1"/>
    <col min="14857" max="14857" width="8.85546875" style="1" hidden="1"/>
    <col min="14858" max="14858" width="11.28515625" style="1" hidden="1"/>
    <col min="14859" max="14859" width="10.7109375" style="1" hidden="1"/>
    <col min="14860" max="14860" width="9.42578125" style="1" hidden="1"/>
    <col min="14861" max="14861" width="12.7109375" style="1" hidden="1"/>
    <col min="14862" max="14862" width="10.140625" style="1" hidden="1"/>
    <col min="14863" max="14864" width="11.7109375" style="1" hidden="1"/>
    <col min="14865" max="14865" width="2.7109375" style="1" hidden="1"/>
    <col min="14866" max="14867" width="11.7109375" style="1" hidden="1"/>
    <col min="14868" max="14868" width="10.7109375" style="1" hidden="1"/>
    <col min="14869" max="14869" width="11.28515625" style="1" hidden="1"/>
    <col min="14870" max="15098" width="8.85546875" style="1" hidden="1"/>
    <col min="15099" max="15099" width="23.28515625" style="1" hidden="1"/>
    <col min="15100" max="15100" width="12.28515625" style="1" hidden="1"/>
    <col min="15101" max="15101" width="10.28515625" style="1" hidden="1"/>
    <col min="15102" max="15102" width="10" style="1" hidden="1"/>
    <col min="15103" max="15103" width="11.42578125" style="1" hidden="1"/>
    <col min="15104" max="15104" width="10.7109375" style="1" hidden="1"/>
    <col min="15105" max="15105" width="10.28515625" style="1" hidden="1"/>
    <col min="15106" max="15106" width="9.7109375" style="1" hidden="1"/>
    <col min="15107" max="15107" width="10.7109375" style="1" hidden="1"/>
    <col min="15108" max="15109" width="9.7109375" style="1" hidden="1"/>
    <col min="15110" max="15110" width="10.7109375" style="1" hidden="1"/>
    <col min="15111" max="15111" width="12.42578125" style="1" hidden="1"/>
    <col min="15112" max="15112" width="12" style="1" hidden="1"/>
    <col min="15113" max="15113" width="8.85546875" style="1" hidden="1"/>
    <col min="15114" max="15114" width="11.28515625" style="1" hidden="1"/>
    <col min="15115" max="15115" width="10.7109375" style="1" hidden="1"/>
    <col min="15116" max="15116" width="9.42578125" style="1" hidden="1"/>
    <col min="15117" max="15117" width="12.7109375" style="1" hidden="1"/>
    <col min="15118" max="15118" width="10.140625" style="1" hidden="1"/>
    <col min="15119" max="15120" width="11.7109375" style="1" hidden="1"/>
    <col min="15121" max="15121" width="2.7109375" style="1" hidden="1"/>
    <col min="15122" max="15123" width="11.7109375" style="1" hidden="1"/>
    <col min="15124" max="15124" width="10.7109375" style="1" hidden="1"/>
    <col min="15125" max="15125" width="11.28515625" style="1" hidden="1"/>
    <col min="15126" max="15354" width="8.85546875" style="1" hidden="1"/>
    <col min="15355" max="15355" width="23.28515625" style="1" hidden="1"/>
    <col min="15356" max="15356" width="12.28515625" style="1" hidden="1"/>
    <col min="15357" max="15357" width="10.28515625" style="1" hidden="1"/>
    <col min="15358" max="15358" width="10" style="1" hidden="1"/>
    <col min="15359" max="15359" width="11.42578125" style="1" hidden="1"/>
    <col min="15360" max="15360" width="10.7109375" style="1" hidden="1"/>
    <col min="15361" max="15361" width="10.28515625" style="1" hidden="1"/>
    <col min="15362" max="15362" width="9.7109375" style="1" hidden="1"/>
    <col min="15363" max="15363" width="10.7109375" style="1" hidden="1"/>
    <col min="15364" max="15365" width="9.7109375" style="1" hidden="1"/>
    <col min="15366" max="15366" width="10.7109375" style="1" hidden="1"/>
    <col min="15367" max="15367" width="12.42578125" style="1" hidden="1"/>
    <col min="15368" max="15368" width="12" style="1" hidden="1"/>
    <col min="15369" max="15369" width="8.85546875" style="1" hidden="1"/>
    <col min="15370" max="15370" width="11.28515625" style="1" hidden="1"/>
    <col min="15371" max="15371" width="10.7109375" style="1" hidden="1"/>
    <col min="15372" max="15372" width="9.42578125" style="1" hidden="1"/>
    <col min="15373" max="15373" width="12.7109375" style="1" hidden="1"/>
    <col min="15374" max="15374" width="10.140625" style="1" hidden="1"/>
    <col min="15375" max="15376" width="11.7109375" style="1" hidden="1"/>
    <col min="15377" max="15377" width="2.7109375" style="1" hidden="1"/>
    <col min="15378" max="15379" width="11.7109375" style="1" hidden="1"/>
    <col min="15380" max="15380" width="10.7109375" style="1" hidden="1"/>
    <col min="15381" max="15381" width="11.28515625" style="1" hidden="1"/>
    <col min="15382" max="15610" width="8.85546875" style="1" hidden="1"/>
    <col min="15611" max="15611" width="23.28515625" style="1" hidden="1"/>
    <col min="15612" max="15612" width="12.28515625" style="1" hidden="1"/>
    <col min="15613" max="15613" width="10.28515625" style="1" hidden="1"/>
    <col min="15614" max="15614" width="10" style="1" hidden="1"/>
    <col min="15615" max="15615" width="11.42578125" style="1" hidden="1"/>
    <col min="15616" max="15616" width="10.7109375" style="1" hidden="1"/>
    <col min="15617" max="15617" width="10.28515625" style="1" hidden="1"/>
    <col min="15618" max="15618" width="9.7109375" style="1" hidden="1"/>
    <col min="15619" max="15619" width="10.7109375" style="1" hidden="1"/>
    <col min="15620" max="15621" width="9.7109375" style="1" hidden="1"/>
    <col min="15622" max="15622" width="10.7109375" style="1" hidden="1"/>
    <col min="15623" max="15623" width="12.42578125" style="1" hidden="1"/>
    <col min="15624" max="15624" width="12" style="1" hidden="1"/>
    <col min="15625" max="15625" width="8.85546875" style="1" hidden="1"/>
    <col min="15626" max="15626" width="11.28515625" style="1" hidden="1"/>
    <col min="15627" max="15627" width="10.7109375" style="1" hidden="1"/>
    <col min="15628" max="15628" width="9.42578125" style="1" hidden="1"/>
    <col min="15629" max="15629" width="12.7109375" style="1" hidden="1"/>
    <col min="15630" max="15630" width="10.140625" style="1" hidden="1"/>
    <col min="15631" max="15632" width="11.7109375" style="1" hidden="1"/>
    <col min="15633" max="15633" width="2.7109375" style="1" hidden="1"/>
    <col min="15634" max="15635" width="11.7109375" style="1" hidden="1"/>
    <col min="15636" max="15636" width="10.7109375" style="1" hidden="1"/>
    <col min="15637" max="15637" width="11.28515625" style="1" hidden="1"/>
    <col min="15638" max="15866" width="8.85546875" style="1" hidden="1"/>
    <col min="15867" max="15867" width="23.28515625" style="1" hidden="1"/>
    <col min="15868" max="15868" width="12.28515625" style="1" hidden="1"/>
    <col min="15869" max="15869" width="10.28515625" style="1" hidden="1"/>
    <col min="15870" max="15870" width="10" style="1" hidden="1"/>
    <col min="15871" max="15871" width="11.42578125" style="1" hidden="1"/>
    <col min="15872" max="15872" width="10.7109375" style="1" hidden="1"/>
    <col min="15873" max="15873" width="10.28515625" style="1" hidden="1"/>
    <col min="15874" max="15874" width="9.7109375" style="1" hidden="1"/>
    <col min="15875" max="15875" width="10.7109375" style="1" hidden="1"/>
    <col min="15876" max="15877" width="9.7109375" style="1" hidden="1"/>
    <col min="15878" max="15878" width="10.7109375" style="1" hidden="1"/>
    <col min="15879" max="15879" width="12.42578125" style="1" hidden="1"/>
    <col min="15880" max="15880" width="12" style="1" hidden="1"/>
    <col min="15881" max="15881" width="8.85546875" style="1" hidden="1"/>
    <col min="15882" max="15882" width="11.28515625" style="1" hidden="1"/>
    <col min="15883" max="15883" width="10.7109375" style="1" hidden="1"/>
    <col min="15884" max="15884" width="9.42578125" style="1" hidden="1"/>
    <col min="15885" max="15885" width="12.7109375" style="1" hidden="1"/>
    <col min="15886" max="15886" width="10.140625" style="1" hidden="1"/>
    <col min="15887" max="15888" width="11.7109375" style="1" hidden="1"/>
    <col min="15889" max="15889" width="2.7109375" style="1" hidden="1"/>
    <col min="15890" max="15891" width="11.7109375" style="1" hidden="1"/>
    <col min="15892" max="15892" width="10.7109375" style="1" hidden="1"/>
    <col min="15893" max="15893" width="11.28515625" style="1" hidden="1"/>
    <col min="15894" max="16122" width="8.85546875" style="1" hidden="1"/>
    <col min="16123" max="16123" width="23.28515625" style="1" hidden="1"/>
    <col min="16124" max="16124" width="12.28515625" style="1" hidden="1"/>
    <col min="16125" max="16125" width="10.28515625" style="1" hidden="1"/>
    <col min="16126" max="16126" width="10" style="1" hidden="1"/>
    <col min="16127" max="16127" width="11.42578125" style="1" hidden="1"/>
    <col min="16128" max="16128" width="10.7109375" style="1" hidden="1"/>
    <col min="16129" max="16129" width="10.28515625" style="1" hidden="1"/>
    <col min="16130" max="16130" width="9.7109375" style="1" hidden="1"/>
    <col min="16131" max="16131" width="10.7109375" style="1" hidden="1"/>
    <col min="16132" max="16133" width="9.7109375" style="1" hidden="1"/>
    <col min="16134" max="16134" width="10.7109375" style="1" hidden="1"/>
    <col min="16135" max="16135" width="12.42578125" style="1" hidden="1"/>
    <col min="16136" max="16136" width="12" style="1" hidden="1"/>
    <col min="16137" max="16137" width="8.85546875" style="1" hidden="1"/>
    <col min="16138" max="16138" width="11.28515625" style="1" hidden="1"/>
    <col min="16139" max="16139" width="10.7109375" style="1" hidden="1"/>
    <col min="16140" max="16140" width="9.42578125" style="1" hidden="1"/>
    <col min="16141" max="16141" width="12.7109375" style="1" hidden="1"/>
    <col min="16142" max="16142" width="10.140625" style="1" hidden="1"/>
    <col min="16143" max="16144" width="11.7109375" style="1" hidden="1"/>
    <col min="16145" max="16145" width="2.7109375" style="1" hidden="1"/>
    <col min="16146" max="16147" width="11.7109375" style="1" hidden="1"/>
    <col min="16148" max="16148" width="10.7109375" style="1" hidden="1"/>
    <col min="16149" max="16150" width="11.28515625" style="1" hidden="1"/>
    <col min="16151" max="16151" width="10.7109375" style="1" hidden="1"/>
    <col min="16152" max="16153" width="11.28515625" style="1" hidden="1"/>
    <col min="16154" max="16384" width="8.85546875" style="1" hidden="1"/>
  </cols>
  <sheetData>
    <row r="1" spans="2:27" ht="15" customHeight="1" thickBot="1" x14ac:dyDescent="0.25"/>
    <row r="2" spans="2:27" s="100" customFormat="1" ht="30" customHeight="1" thickBot="1" x14ac:dyDescent="0.45">
      <c r="B2" s="1176" t="s">
        <v>125</v>
      </c>
      <c r="C2" s="1176"/>
      <c r="D2" s="1176"/>
      <c r="E2" s="1176"/>
      <c r="F2" s="1176"/>
      <c r="G2" s="1176"/>
      <c r="H2" s="1176"/>
      <c r="I2" s="1176"/>
      <c r="J2" s="1176"/>
      <c r="K2" s="1176"/>
      <c r="L2" s="1176"/>
      <c r="M2" s="1197">
        <v>42825</v>
      </c>
      <c r="N2" s="1198"/>
      <c r="O2" s="1044" t="s">
        <v>122</v>
      </c>
      <c r="P2" s="590">
        <f>YEAR(M2)-1</f>
        <v>2016</v>
      </c>
      <c r="Q2" s="1045" t="s">
        <v>83</v>
      </c>
      <c r="R2" s="1046">
        <f>P2+1</f>
        <v>2017</v>
      </c>
      <c r="S2" s="211" t="s">
        <v>124</v>
      </c>
      <c r="T2" s="1048"/>
      <c r="U2" s="1049"/>
      <c r="V2" s="925"/>
      <c r="W2" s="925"/>
      <c r="X2" s="925"/>
      <c r="Y2" s="925"/>
      <c r="Z2" s="925"/>
    </row>
    <row r="3" spans="2:27" ht="15" customHeight="1" x14ac:dyDescent="0.2"/>
    <row r="4" spans="2:27" ht="15" customHeight="1" thickBot="1" x14ac:dyDescent="0.25">
      <c r="T4" s="482"/>
      <c r="U4" s="482"/>
      <c r="V4" s="482"/>
      <c r="W4" s="482"/>
      <c r="X4" s="482"/>
      <c r="Y4" s="482"/>
      <c r="Z4" s="482"/>
      <c r="AA4" s="482"/>
    </row>
    <row r="5" spans="2:27" ht="30" customHeight="1" thickBot="1" x14ac:dyDescent="0.25">
      <c r="B5" s="81" t="s">
        <v>76</v>
      </c>
      <c r="C5" s="1113" t="s">
        <v>73</v>
      </c>
      <c r="D5" s="1114"/>
      <c r="E5" s="1184"/>
      <c r="F5" s="1099" t="s">
        <v>75</v>
      </c>
      <c r="G5" s="1100"/>
      <c r="H5" s="1185"/>
      <c r="I5" s="1108" t="s">
        <v>41</v>
      </c>
      <c r="J5" s="1109"/>
      <c r="K5" s="1110"/>
      <c r="L5" s="1105" t="s">
        <v>68</v>
      </c>
      <c r="M5" s="1106"/>
      <c r="N5" s="1179"/>
      <c r="O5" s="1138" t="s">
        <v>76</v>
      </c>
      <c r="P5" s="1139"/>
      <c r="Q5" s="1140"/>
      <c r="R5" s="598" t="s">
        <v>91</v>
      </c>
      <c r="S5" s="24"/>
      <c r="T5" s="1138" t="s">
        <v>104</v>
      </c>
      <c r="U5" s="1139"/>
      <c r="V5" s="1139"/>
      <c r="W5" s="1139"/>
      <c r="X5" s="1139"/>
      <c r="Y5" s="1139"/>
      <c r="Z5" s="1140"/>
      <c r="AA5" s="482"/>
    </row>
    <row r="6" spans="2:27" ht="30" customHeight="1" thickBot="1" x14ac:dyDescent="0.25">
      <c r="B6" s="694" t="s">
        <v>165</v>
      </c>
      <c r="C6" s="184" t="s">
        <v>6</v>
      </c>
      <c r="D6" s="185" t="s">
        <v>4</v>
      </c>
      <c r="E6" s="67" t="s">
        <v>28</v>
      </c>
      <c r="F6" s="184" t="s">
        <v>6</v>
      </c>
      <c r="G6" s="185" t="s">
        <v>4</v>
      </c>
      <c r="H6" s="67" t="s">
        <v>28</v>
      </c>
      <c r="I6" s="184" t="s">
        <v>6</v>
      </c>
      <c r="J6" s="185" t="s">
        <v>4</v>
      </c>
      <c r="K6" s="67" t="s">
        <v>28</v>
      </c>
      <c r="L6" s="184" t="s">
        <v>6</v>
      </c>
      <c r="M6" s="185" t="s">
        <v>4</v>
      </c>
      <c r="N6" s="67" t="s">
        <v>28</v>
      </c>
      <c r="O6" s="186" t="s">
        <v>6</v>
      </c>
      <c r="P6" s="187" t="s">
        <v>4</v>
      </c>
      <c r="Q6" s="80" t="s">
        <v>28</v>
      </c>
      <c r="R6" s="694" t="s">
        <v>28</v>
      </c>
      <c r="S6" s="24"/>
      <c r="T6" s="1194" t="str">
        <f>B6</f>
        <v>F/Y  2016 ~ 2017</v>
      </c>
      <c r="U6" s="1195"/>
      <c r="V6" s="1196"/>
      <c r="W6" s="188" t="s">
        <v>6</v>
      </c>
      <c r="X6" s="185" t="s">
        <v>4</v>
      </c>
      <c r="Y6" s="1186" t="s">
        <v>28</v>
      </c>
      <c r="Z6" s="1187"/>
      <c r="AA6" s="482"/>
    </row>
    <row r="7" spans="2:27" ht="15" customHeight="1" x14ac:dyDescent="0.2">
      <c r="B7" s="537">
        <f>DATE($U$2,4,30)</f>
        <v>121</v>
      </c>
      <c r="C7" s="501" t="e">
        <f>'Statistics 2015-16'!#REF!</f>
        <v>#REF!</v>
      </c>
      <c r="D7" s="517" t="e">
        <f>'Statistics 2015-16'!#REF!</f>
        <v>#REF!</v>
      </c>
      <c r="E7" s="529" t="e">
        <f>'Statistics 2015-16'!#REF!</f>
        <v>#REF!</v>
      </c>
      <c r="F7" s="501" t="e">
        <f>'Statistics 2015-16'!#REF!</f>
        <v>#REF!</v>
      </c>
      <c r="G7" s="517" t="e">
        <f>'Statistics 2015-16'!#REF!</f>
        <v>#REF!</v>
      </c>
      <c r="H7" s="529" t="e">
        <f>'Statistics 2015-16'!#REF!</f>
        <v>#REF!</v>
      </c>
      <c r="I7" s="501" t="e">
        <f>'Statistics 2015-16'!#REF!</f>
        <v>#REF!</v>
      </c>
      <c r="J7" s="517" t="e">
        <f>'Statistics 2015-16'!#REF!</f>
        <v>#REF!</v>
      </c>
      <c r="K7" s="529" t="e">
        <f>'Statistics 2015-16'!#REF!</f>
        <v>#REF!</v>
      </c>
      <c r="L7" s="501" t="e">
        <f>'Statistics 2015-16'!#REF!</f>
        <v>#REF!</v>
      </c>
      <c r="M7" s="517" t="e">
        <f>'Statistics 2015-16'!#REF!</f>
        <v>#REF!</v>
      </c>
      <c r="N7" s="529" t="e">
        <f>'Statistics 2015-16'!#REF!</f>
        <v>#REF!</v>
      </c>
      <c r="O7" s="501" t="e">
        <f>'Statistics 2015-16'!#REF!</f>
        <v>#REF!</v>
      </c>
      <c r="P7" s="517" t="e">
        <f>'Statistics 2015-16'!#REF!</f>
        <v>#REF!</v>
      </c>
      <c r="Q7" s="529" t="e">
        <f>'Statistics 2015-16'!#REF!</f>
        <v>#REF!</v>
      </c>
      <c r="R7" s="599"/>
      <c r="S7" s="482"/>
      <c r="T7" s="1144" t="s">
        <v>73</v>
      </c>
      <c r="U7" s="1145"/>
      <c r="V7" s="1146"/>
      <c r="W7" s="189" t="e">
        <f>C24</f>
        <v>#REF!</v>
      </c>
      <c r="X7" s="190" t="e">
        <f>D24</f>
        <v>#REF!</v>
      </c>
      <c r="Y7" s="921" t="e">
        <f>SUM(W7:X7)</f>
        <v>#REF!</v>
      </c>
      <c r="Z7" s="1188" t="e">
        <f>SUM(W7:X8)</f>
        <v>#REF!</v>
      </c>
      <c r="AA7" s="482"/>
    </row>
    <row r="8" spans="2:27" ht="15" customHeight="1" x14ac:dyDescent="0.2">
      <c r="B8" s="538">
        <f>B7+31</f>
        <v>152</v>
      </c>
      <c r="C8" s="502" t="e">
        <f>'Statistics 2015-16'!#REF!</f>
        <v>#REF!</v>
      </c>
      <c r="D8" s="518" t="e">
        <f>'Statistics 2015-16'!#REF!</f>
        <v>#REF!</v>
      </c>
      <c r="E8" s="530" t="e">
        <f>'Statistics 2015-16'!#REF!</f>
        <v>#REF!</v>
      </c>
      <c r="F8" s="502" t="e">
        <f>'Statistics 2015-16'!#REF!</f>
        <v>#REF!</v>
      </c>
      <c r="G8" s="518" t="e">
        <f>'Statistics 2015-16'!#REF!</f>
        <v>#REF!</v>
      </c>
      <c r="H8" s="530" t="e">
        <f>'Statistics 2015-16'!#REF!</f>
        <v>#REF!</v>
      </c>
      <c r="I8" s="502" t="e">
        <f>'Statistics 2015-16'!#REF!</f>
        <v>#REF!</v>
      </c>
      <c r="J8" s="518" t="e">
        <f>'Statistics 2015-16'!#REF!</f>
        <v>#REF!</v>
      </c>
      <c r="K8" s="530" t="e">
        <f>'Statistics 2015-16'!#REF!</f>
        <v>#REF!</v>
      </c>
      <c r="L8" s="502" t="e">
        <f>'Statistics 2015-16'!#REF!</f>
        <v>#REF!</v>
      </c>
      <c r="M8" s="518" t="e">
        <f>'Statistics 2015-16'!#REF!</f>
        <v>#REF!</v>
      </c>
      <c r="N8" s="530" t="e">
        <f>'Statistics 2015-16'!#REF!</f>
        <v>#REF!</v>
      </c>
      <c r="O8" s="502" t="e">
        <f>'Statistics 2015-16'!#REF!</f>
        <v>#REF!</v>
      </c>
      <c r="P8" s="518" t="e">
        <f>'Statistics 2015-16'!#REF!</f>
        <v>#REF!</v>
      </c>
      <c r="Q8" s="530" t="e">
        <f>'Statistics 2015-16'!#REF!</f>
        <v>#REF!</v>
      </c>
      <c r="R8" s="599"/>
      <c r="S8" s="482"/>
      <c r="T8" s="1147" t="s">
        <v>75</v>
      </c>
      <c r="U8" s="1148"/>
      <c r="V8" s="1149"/>
      <c r="W8" s="919" t="e">
        <f>F24</f>
        <v>#REF!</v>
      </c>
      <c r="X8" s="920" t="e">
        <f>G24</f>
        <v>#REF!</v>
      </c>
      <c r="Y8" s="922" t="e">
        <f>SUM(W8:X8)</f>
        <v>#REF!</v>
      </c>
      <c r="Z8" s="1189"/>
      <c r="AA8" s="482"/>
    </row>
    <row r="9" spans="2:27" ht="15" customHeight="1" x14ac:dyDescent="0.2">
      <c r="B9" s="539">
        <f>B8+30</f>
        <v>182</v>
      </c>
      <c r="C9" s="502" t="e">
        <f>'Statistics 2015-16'!#REF!</f>
        <v>#REF!</v>
      </c>
      <c r="D9" s="518" t="e">
        <f>'Statistics 2015-16'!#REF!</f>
        <v>#REF!</v>
      </c>
      <c r="E9" s="530" t="e">
        <f>'Statistics 2015-16'!#REF!</f>
        <v>#REF!</v>
      </c>
      <c r="F9" s="502" t="e">
        <f>'Statistics 2015-16'!#REF!</f>
        <v>#REF!</v>
      </c>
      <c r="G9" s="518" t="e">
        <f>'Statistics 2015-16'!#REF!</f>
        <v>#REF!</v>
      </c>
      <c r="H9" s="530" t="e">
        <f>'Statistics 2015-16'!#REF!</f>
        <v>#REF!</v>
      </c>
      <c r="I9" s="502" t="e">
        <f>'Statistics 2015-16'!#REF!</f>
        <v>#REF!</v>
      </c>
      <c r="J9" s="518" t="e">
        <f>'Statistics 2015-16'!#REF!</f>
        <v>#REF!</v>
      </c>
      <c r="K9" s="530" t="e">
        <f>'Statistics 2015-16'!#REF!</f>
        <v>#REF!</v>
      </c>
      <c r="L9" s="502" t="e">
        <f>'Statistics 2015-16'!#REF!</f>
        <v>#REF!</v>
      </c>
      <c r="M9" s="518" t="e">
        <f>'Statistics 2015-16'!#REF!</f>
        <v>#REF!</v>
      </c>
      <c r="N9" s="530" t="e">
        <f>'Statistics 2015-16'!#REF!</f>
        <v>#REF!</v>
      </c>
      <c r="O9" s="502" t="e">
        <f>'Statistics 2015-16'!#REF!</f>
        <v>#REF!</v>
      </c>
      <c r="P9" s="518" t="e">
        <f>'Statistics 2015-16'!#REF!</f>
        <v>#REF!</v>
      </c>
      <c r="Q9" s="530" t="e">
        <f>'Statistics 2015-16'!#REF!</f>
        <v>#REF!</v>
      </c>
      <c r="R9" s="599"/>
      <c r="S9" s="482"/>
      <c r="T9" s="1120" t="s">
        <v>41</v>
      </c>
      <c r="U9" s="1121"/>
      <c r="V9" s="1122"/>
      <c r="W9" s="191" t="e">
        <f>I24</f>
        <v>#REF!</v>
      </c>
      <c r="X9" s="192" t="e">
        <f>J24</f>
        <v>#REF!</v>
      </c>
      <c r="Y9" s="923" t="e">
        <f t="shared" ref="Y9:Y10" si="0">SUM(W9:X9)</f>
        <v>#REF!</v>
      </c>
      <c r="Z9" s="1180" t="e">
        <f>SUM(W9:X10)</f>
        <v>#REF!</v>
      </c>
      <c r="AA9" s="482"/>
    </row>
    <row r="10" spans="2:27" ht="15" customHeight="1" thickBot="1" x14ac:dyDescent="0.25">
      <c r="B10" s="538">
        <f t="shared" ref="B10:B16" si="1">B9+31</f>
        <v>213</v>
      </c>
      <c r="C10" s="504" t="e">
        <f>'Statistics 2015-16'!#REF!</f>
        <v>#REF!</v>
      </c>
      <c r="D10" s="520" t="e">
        <f>'Statistics 2015-16'!#REF!</f>
        <v>#REF!</v>
      </c>
      <c r="E10" s="532" t="e">
        <f>'Statistics 2015-16'!#REF!</f>
        <v>#REF!</v>
      </c>
      <c r="F10" s="504" t="e">
        <f>'Statistics 2015-16'!#REF!</f>
        <v>#REF!</v>
      </c>
      <c r="G10" s="520" t="e">
        <f>'Statistics 2015-16'!#REF!</f>
        <v>#REF!</v>
      </c>
      <c r="H10" s="532" t="e">
        <f>'Statistics 2015-16'!#REF!</f>
        <v>#REF!</v>
      </c>
      <c r="I10" s="504" t="e">
        <f>'Statistics 2015-16'!#REF!</f>
        <v>#REF!</v>
      </c>
      <c r="J10" s="520" t="e">
        <f>'Statistics 2015-16'!#REF!</f>
        <v>#REF!</v>
      </c>
      <c r="K10" s="532" t="e">
        <f>'Statistics 2015-16'!#REF!</f>
        <v>#REF!</v>
      </c>
      <c r="L10" s="504" t="e">
        <f>'Statistics 2015-16'!#REF!</f>
        <v>#REF!</v>
      </c>
      <c r="M10" s="520" t="e">
        <f>'Statistics 2015-16'!#REF!</f>
        <v>#REF!</v>
      </c>
      <c r="N10" s="532" t="e">
        <f>'Statistics 2015-16'!#REF!</f>
        <v>#REF!</v>
      </c>
      <c r="O10" s="504" t="e">
        <f>'Statistics 2015-16'!#REF!</f>
        <v>#REF!</v>
      </c>
      <c r="P10" s="520" t="e">
        <f>'Statistics 2015-16'!#REF!</f>
        <v>#REF!</v>
      </c>
      <c r="Q10" s="532" t="e">
        <f>'Statistics 2015-16'!#REF!</f>
        <v>#REF!</v>
      </c>
      <c r="R10" s="600"/>
      <c r="S10" s="482"/>
      <c r="T10" s="1123" t="s">
        <v>68</v>
      </c>
      <c r="U10" s="1124"/>
      <c r="V10" s="1125"/>
      <c r="W10" s="193" t="e">
        <f>L24</f>
        <v>#REF!</v>
      </c>
      <c r="X10" s="194" t="e">
        <f>M24</f>
        <v>#REF!</v>
      </c>
      <c r="Y10" s="924" t="e">
        <f t="shared" si="0"/>
        <v>#REF!</v>
      </c>
      <c r="Z10" s="1181"/>
      <c r="AA10" s="482"/>
    </row>
    <row r="11" spans="2:27" ht="15" customHeight="1" thickBot="1" x14ac:dyDescent="0.25">
      <c r="B11" s="538">
        <f t="shared" si="1"/>
        <v>244</v>
      </c>
      <c r="C11" s="502" t="e">
        <f>'Statistics 2015-16'!#REF!</f>
        <v>#REF!</v>
      </c>
      <c r="D11" s="518" t="e">
        <f>'Statistics 2015-16'!#REF!</f>
        <v>#REF!</v>
      </c>
      <c r="E11" s="530" t="e">
        <f>'Statistics 2015-16'!#REF!</f>
        <v>#REF!</v>
      </c>
      <c r="F11" s="502" t="e">
        <f>'Statistics 2015-16'!#REF!</f>
        <v>#REF!</v>
      </c>
      <c r="G11" s="518" t="e">
        <f>'Statistics 2015-16'!#REF!</f>
        <v>#REF!</v>
      </c>
      <c r="H11" s="530" t="e">
        <f>'Statistics 2015-16'!#REF!</f>
        <v>#REF!</v>
      </c>
      <c r="I11" s="502" t="e">
        <f>'Statistics 2015-16'!#REF!</f>
        <v>#REF!</v>
      </c>
      <c r="J11" s="518" t="e">
        <f>'Statistics 2015-16'!#REF!</f>
        <v>#REF!</v>
      </c>
      <c r="K11" s="530" t="e">
        <f>'Statistics 2015-16'!#REF!</f>
        <v>#REF!</v>
      </c>
      <c r="L11" s="502" t="e">
        <f>'Statistics 2015-16'!#REF!</f>
        <v>#REF!</v>
      </c>
      <c r="M11" s="518" t="e">
        <f>'Statistics 2015-16'!#REF!</f>
        <v>#REF!</v>
      </c>
      <c r="N11" s="530" t="e">
        <f>'Statistics 2015-16'!#REF!</f>
        <v>#REF!</v>
      </c>
      <c r="O11" s="502" t="e">
        <f>'Statistics 2015-16'!#REF!</f>
        <v>#REF!</v>
      </c>
      <c r="P11" s="518" t="e">
        <f>'Statistics 2015-16'!#REF!</f>
        <v>#REF!</v>
      </c>
      <c r="Q11" s="530" t="e">
        <f>'Statistics 2015-16'!#REF!</f>
        <v>#REF!</v>
      </c>
      <c r="R11" s="599"/>
      <c r="S11" s="482"/>
      <c r="T11" s="1127" t="s">
        <v>78</v>
      </c>
      <c r="U11" s="1128"/>
      <c r="V11" s="1129"/>
      <c r="W11" s="107" t="e">
        <f>SUM(W7:W10)</f>
        <v>#REF!</v>
      </c>
      <c r="X11" s="103" t="e">
        <f>SUM(X7:X10)</f>
        <v>#REF!</v>
      </c>
      <c r="Y11" s="1182" t="e">
        <f>SUM(Y7:Y10)</f>
        <v>#REF!</v>
      </c>
      <c r="Z11" s="1183"/>
      <c r="AA11" s="482"/>
    </row>
    <row r="12" spans="2:27" ht="15" customHeight="1" x14ac:dyDescent="0.2">
      <c r="B12" s="538">
        <f>B11+30</f>
        <v>274</v>
      </c>
      <c r="C12" s="503" t="e">
        <f>'Statistics 2015-16'!#REF!</f>
        <v>#REF!</v>
      </c>
      <c r="D12" s="519" t="e">
        <f>'Statistics 2015-16'!#REF!</f>
        <v>#REF!</v>
      </c>
      <c r="E12" s="531" t="e">
        <f>'Statistics 2015-16'!#REF!</f>
        <v>#REF!</v>
      </c>
      <c r="F12" s="503" t="e">
        <f>'Statistics 2015-16'!#REF!</f>
        <v>#REF!</v>
      </c>
      <c r="G12" s="519" t="e">
        <f>'Statistics 2015-16'!#REF!</f>
        <v>#REF!</v>
      </c>
      <c r="H12" s="531" t="e">
        <f>'Statistics 2015-16'!#REF!</f>
        <v>#REF!</v>
      </c>
      <c r="I12" s="503" t="e">
        <f>'Statistics 2015-16'!#REF!</f>
        <v>#REF!</v>
      </c>
      <c r="J12" s="519" t="e">
        <f>'Statistics 2015-16'!#REF!</f>
        <v>#REF!</v>
      </c>
      <c r="K12" s="531" t="e">
        <f>'Statistics 2015-16'!#REF!</f>
        <v>#REF!</v>
      </c>
      <c r="L12" s="503" t="e">
        <f>'Statistics 2015-16'!#REF!</f>
        <v>#REF!</v>
      </c>
      <c r="M12" s="519" t="e">
        <f>'Statistics 2015-16'!#REF!</f>
        <v>#REF!</v>
      </c>
      <c r="N12" s="531" t="e">
        <f>'Statistics 2015-16'!#REF!</f>
        <v>#REF!</v>
      </c>
      <c r="O12" s="503" t="e">
        <f>'Statistics 2015-16'!#REF!</f>
        <v>#REF!</v>
      </c>
      <c r="P12" s="519" t="e">
        <f>'Statistics 2015-16'!#REF!</f>
        <v>#REF!</v>
      </c>
      <c r="Q12" s="531" t="e">
        <f>'Statistics 2015-16'!#REF!</f>
        <v>#REF!</v>
      </c>
      <c r="R12" s="601"/>
      <c r="S12" s="482"/>
      <c r="T12" s="482"/>
      <c r="U12" s="482"/>
      <c r="V12" s="24"/>
      <c r="W12" s="482"/>
      <c r="X12" s="482"/>
      <c r="Y12" s="482"/>
      <c r="Z12" s="482"/>
      <c r="AA12" s="482"/>
    </row>
    <row r="13" spans="2:27" ht="15" customHeight="1" x14ac:dyDescent="0.2">
      <c r="B13" s="540">
        <f t="shared" si="1"/>
        <v>305</v>
      </c>
      <c r="C13" s="504" t="e">
        <f>'Statistics 2015-16'!#REF!</f>
        <v>#REF!</v>
      </c>
      <c r="D13" s="520" t="e">
        <f>'Statistics 2015-16'!#REF!</f>
        <v>#REF!</v>
      </c>
      <c r="E13" s="532" t="e">
        <f>'Statistics 2015-16'!#REF!</f>
        <v>#REF!</v>
      </c>
      <c r="F13" s="504" t="e">
        <f>'Statistics 2015-16'!#REF!</f>
        <v>#REF!</v>
      </c>
      <c r="G13" s="520" t="e">
        <f>'Statistics 2015-16'!#REF!</f>
        <v>#REF!</v>
      </c>
      <c r="H13" s="532" t="e">
        <f>'Statistics 2015-16'!#REF!</f>
        <v>#REF!</v>
      </c>
      <c r="I13" s="504" t="e">
        <f>'Statistics 2015-16'!#REF!</f>
        <v>#REF!</v>
      </c>
      <c r="J13" s="520" t="e">
        <f>'Statistics 2015-16'!#REF!</f>
        <v>#REF!</v>
      </c>
      <c r="K13" s="532" t="e">
        <f>'Statistics 2015-16'!#REF!</f>
        <v>#REF!</v>
      </c>
      <c r="L13" s="504" t="e">
        <f>'Statistics 2015-16'!#REF!</f>
        <v>#REF!</v>
      </c>
      <c r="M13" s="520" t="e">
        <f>'Statistics 2015-16'!#REF!</f>
        <v>#REF!</v>
      </c>
      <c r="N13" s="532" t="e">
        <f>'Statistics 2015-16'!#REF!</f>
        <v>#REF!</v>
      </c>
      <c r="O13" s="504" t="e">
        <f>'Statistics 2015-16'!#REF!</f>
        <v>#REF!</v>
      </c>
      <c r="P13" s="520" t="e">
        <f>'Statistics 2015-16'!#REF!</f>
        <v>#REF!</v>
      </c>
      <c r="Q13" s="532" t="e">
        <f>'Statistics 2015-16'!#REF!</f>
        <v>#REF!</v>
      </c>
      <c r="R13" s="600"/>
      <c r="S13" s="482"/>
      <c r="T13" s="482"/>
      <c r="U13" s="482"/>
      <c r="V13" s="24"/>
      <c r="W13" s="482"/>
      <c r="X13" s="482"/>
      <c r="Y13" s="482"/>
      <c r="Z13" s="482"/>
      <c r="AA13" s="482"/>
    </row>
    <row r="14" spans="2:27" ht="15" customHeight="1" x14ac:dyDescent="0.2">
      <c r="B14" s="538">
        <f>B13+30</f>
        <v>335</v>
      </c>
      <c r="C14" s="502" t="e">
        <f>'Statistics 2015-16'!#REF!</f>
        <v>#REF!</v>
      </c>
      <c r="D14" s="518" t="e">
        <f>'Statistics 2015-16'!#REF!</f>
        <v>#REF!</v>
      </c>
      <c r="E14" s="530" t="e">
        <f>'Statistics 2015-16'!#REF!</f>
        <v>#REF!</v>
      </c>
      <c r="F14" s="502" t="e">
        <f>'Statistics 2015-16'!#REF!</f>
        <v>#REF!</v>
      </c>
      <c r="G14" s="518" t="e">
        <f>'Statistics 2015-16'!#REF!</f>
        <v>#REF!</v>
      </c>
      <c r="H14" s="530" t="e">
        <f>'Statistics 2015-16'!#REF!</f>
        <v>#REF!</v>
      </c>
      <c r="I14" s="502" t="e">
        <f>'Statistics 2015-16'!#REF!</f>
        <v>#REF!</v>
      </c>
      <c r="J14" s="518" t="e">
        <f>'Statistics 2015-16'!#REF!</f>
        <v>#REF!</v>
      </c>
      <c r="K14" s="530" t="e">
        <f>'Statistics 2015-16'!#REF!</f>
        <v>#REF!</v>
      </c>
      <c r="L14" s="502" t="e">
        <f>'Statistics 2015-16'!#REF!</f>
        <v>#REF!</v>
      </c>
      <c r="M14" s="518" t="e">
        <f>'Statistics 2015-16'!#REF!</f>
        <v>#REF!</v>
      </c>
      <c r="N14" s="530" t="e">
        <f>'Statistics 2015-16'!#REF!</f>
        <v>#REF!</v>
      </c>
      <c r="O14" s="502" t="e">
        <f>'Statistics 2015-16'!#REF!</f>
        <v>#REF!</v>
      </c>
      <c r="P14" s="518" t="e">
        <f>'Statistics 2015-16'!#REF!</f>
        <v>#REF!</v>
      </c>
      <c r="Q14" s="530" t="e">
        <f>'Statistics 2015-16'!#REF!</f>
        <v>#REF!</v>
      </c>
      <c r="R14" s="599"/>
      <c r="S14" s="482"/>
      <c r="T14" s="1090" t="s">
        <v>166</v>
      </c>
      <c r="U14" s="482"/>
      <c r="V14" s="24"/>
      <c r="W14" s="482"/>
      <c r="X14" s="482"/>
      <c r="Y14" s="482"/>
      <c r="Z14" s="482"/>
      <c r="AA14" s="482"/>
    </row>
    <row r="15" spans="2:27" s="10" customFormat="1" ht="15" customHeight="1" x14ac:dyDescent="0.2">
      <c r="B15" s="539">
        <f t="shared" si="1"/>
        <v>366</v>
      </c>
      <c r="C15" s="503" t="e">
        <f>'Statistics 2015-16'!#REF!</f>
        <v>#REF!</v>
      </c>
      <c r="D15" s="519" t="e">
        <f>'Statistics 2015-16'!#REF!</f>
        <v>#REF!</v>
      </c>
      <c r="E15" s="531" t="e">
        <f>'Statistics 2015-16'!#REF!</f>
        <v>#REF!</v>
      </c>
      <c r="F15" s="503" t="e">
        <f>'Statistics 2015-16'!#REF!</f>
        <v>#REF!</v>
      </c>
      <c r="G15" s="519" t="e">
        <f>'Statistics 2015-16'!#REF!</f>
        <v>#REF!</v>
      </c>
      <c r="H15" s="531" t="e">
        <f>'Statistics 2015-16'!#REF!</f>
        <v>#REF!</v>
      </c>
      <c r="I15" s="503" t="e">
        <f>'Statistics 2015-16'!#REF!</f>
        <v>#REF!</v>
      </c>
      <c r="J15" s="519" t="e">
        <f>'Statistics 2015-16'!#REF!</f>
        <v>#REF!</v>
      </c>
      <c r="K15" s="531" t="e">
        <f>'Statistics 2015-16'!#REF!</f>
        <v>#REF!</v>
      </c>
      <c r="L15" s="503" t="e">
        <f>'Statistics 2015-16'!#REF!</f>
        <v>#REF!</v>
      </c>
      <c r="M15" s="519" t="e">
        <f>'Statistics 2015-16'!#REF!</f>
        <v>#REF!</v>
      </c>
      <c r="N15" s="531" t="e">
        <f>'Statistics 2015-16'!#REF!</f>
        <v>#REF!</v>
      </c>
      <c r="O15" s="503" t="e">
        <f>'Statistics 2015-16'!#REF!</f>
        <v>#REF!</v>
      </c>
      <c r="P15" s="519" t="e">
        <f>'Statistics 2015-16'!#REF!</f>
        <v>#REF!</v>
      </c>
      <c r="Q15" s="531" t="e">
        <f>'Statistics 2015-16'!#REF!</f>
        <v>#REF!</v>
      </c>
      <c r="R15" s="601"/>
      <c r="S15" s="482"/>
      <c r="T15" s="482"/>
      <c r="U15" s="482"/>
      <c r="V15" s="24"/>
      <c r="W15" s="482"/>
      <c r="X15" s="482"/>
      <c r="Y15" s="482"/>
      <c r="Z15" s="482"/>
      <c r="AA15" s="482"/>
    </row>
    <row r="16" spans="2:27" ht="15" customHeight="1" x14ac:dyDescent="0.2">
      <c r="B16" s="538">
        <f t="shared" si="1"/>
        <v>397</v>
      </c>
      <c r="C16" s="502" t="e">
        <f>'Statistics 2015-16'!#REF!</f>
        <v>#REF!</v>
      </c>
      <c r="D16" s="518" t="e">
        <f>'Statistics 2015-16'!#REF!</f>
        <v>#REF!</v>
      </c>
      <c r="E16" s="530" t="e">
        <f>'Statistics 2015-16'!#REF!</f>
        <v>#REF!</v>
      </c>
      <c r="F16" s="502" t="e">
        <f>'Statistics 2015-16'!#REF!</f>
        <v>#REF!</v>
      </c>
      <c r="G16" s="518" t="e">
        <f>'Statistics 2015-16'!#REF!</f>
        <v>#REF!</v>
      </c>
      <c r="H16" s="530" t="e">
        <f>'Statistics 2015-16'!#REF!</f>
        <v>#REF!</v>
      </c>
      <c r="I16" s="502" t="e">
        <f>'Statistics 2015-16'!#REF!</f>
        <v>#REF!</v>
      </c>
      <c r="J16" s="518" t="e">
        <f>'Statistics 2015-16'!#REF!</f>
        <v>#REF!</v>
      </c>
      <c r="K16" s="530" t="e">
        <f>'Statistics 2015-16'!#REF!</f>
        <v>#REF!</v>
      </c>
      <c r="L16" s="502" t="e">
        <f>'Statistics 2015-16'!#REF!</f>
        <v>#REF!</v>
      </c>
      <c r="M16" s="518" t="e">
        <f>'Statistics 2015-16'!#REF!</f>
        <v>#REF!</v>
      </c>
      <c r="N16" s="530" t="e">
        <f>'Statistics 2015-16'!#REF!</f>
        <v>#REF!</v>
      </c>
      <c r="O16" s="502" t="e">
        <f>'Statistics 2015-16'!#REF!</f>
        <v>#REF!</v>
      </c>
      <c r="P16" s="518" t="e">
        <f>'Statistics 2015-16'!#REF!</f>
        <v>#REF!</v>
      </c>
      <c r="Q16" s="530" t="e">
        <f>'Statistics 2015-16'!#REF!</f>
        <v>#REF!</v>
      </c>
      <c r="R16" s="599"/>
      <c r="S16" s="482"/>
      <c r="T16" s="482"/>
      <c r="U16" s="482"/>
      <c r="V16" s="24"/>
      <c r="W16" s="482"/>
      <c r="X16" s="482"/>
      <c r="Y16" s="482"/>
      <c r="Z16" s="482"/>
      <c r="AA16" s="482"/>
    </row>
    <row r="17" spans="2:27" ht="15" customHeight="1" x14ac:dyDescent="0.2">
      <c r="B17" s="538">
        <f>B16+28+IF(MOD(R$2,4)=0,0,1)</f>
        <v>426</v>
      </c>
      <c r="C17" s="502" t="e">
        <f>'Statistics 2015-16'!#REF!</f>
        <v>#REF!</v>
      </c>
      <c r="D17" s="518" t="e">
        <f>'Statistics 2015-16'!#REF!</f>
        <v>#REF!</v>
      </c>
      <c r="E17" s="530" t="e">
        <f>'Statistics 2015-16'!#REF!</f>
        <v>#REF!</v>
      </c>
      <c r="F17" s="502" t="e">
        <f>'Statistics 2015-16'!#REF!</f>
        <v>#REF!</v>
      </c>
      <c r="G17" s="518" t="e">
        <f>'Statistics 2015-16'!#REF!</f>
        <v>#REF!</v>
      </c>
      <c r="H17" s="530" t="e">
        <f>'Statistics 2015-16'!#REF!</f>
        <v>#REF!</v>
      </c>
      <c r="I17" s="502" t="e">
        <f>'Statistics 2015-16'!#REF!</f>
        <v>#REF!</v>
      </c>
      <c r="J17" s="518" t="e">
        <f>'Statistics 2015-16'!#REF!</f>
        <v>#REF!</v>
      </c>
      <c r="K17" s="530" t="e">
        <f>'Statistics 2015-16'!#REF!</f>
        <v>#REF!</v>
      </c>
      <c r="L17" s="502" t="e">
        <f>'Statistics 2015-16'!#REF!</f>
        <v>#REF!</v>
      </c>
      <c r="M17" s="518" t="e">
        <f>'Statistics 2015-16'!#REF!</f>
        <v>#REF!</v>
      </c>
      <c r="N17" s="530" t="e">
        <f>'Statistics 2015-16'!#REF!</f>
        <v>#REF!</v>
      </c>
      <c r="O17" s="502" t="e">
        <f>'Statistics 2015-16'!#REF!</f>
        <v>#REF!</v>
      </c>
      <c r="P17" s="518" t="e">
        <f>'Statistics 2015-16'!#REF!</f>
        <v>#REF!</v>
      </c>
      <c r="Q17" s="530" t="e">
        <f>'Statistics 2015-16'!#REF!</f>
        <v>#REF!</v>
      </c>
      <c r="R17" s="599"/>
      <c r="S17" s="482"/>
      <c r="T17" s="482"/>
      <c r="U17" s="482"/>
      <c r="V17" s="24"/>
      <c r="W17" s="482"/>
      <c r="X17" s="482"/>
      <c r="Y17" s="482"/>
      <c r="Z17" s="482"/>
      <c r="AA17" s="482"/>
    </row>
    <row r="18" spans="2:27" ht="15" customHeight="1" thickBot="1" x14ac:dyDescent="0.25">
      <c r="B18" s="541">
        <f t="shared" ref="B18" si="2">B17+31</f>
        <v>457</v>
      </c>
      <c r="C18" s="505" t="e">
        <f>'Statistics 2015-16'!#REF!</f>
        <v>#REF!</v>
      </c>
      <c r="D18" s="521" t="e">
        <f>'Statistics 2015-16'!#REF!</f>
        <v>#REF!</v>
      </c>
      <c r="E18" s="533" t="e">
        <f>'Statistics 2015-16'!#REF!</f>
        <v>#REF!</v>
      </c>
      <c r="F18" s="505" t="e">
        <f>'Statistics 2015-16'!#REF!</f>
        <v>#REF!</v>
      </c>
      <c r="G18" s="521" t="e">
        <f>'Statistics 2015-16'!#REF!</f>
        <v>#REF!</v>
      </c>
      <c r="H18" s="533" t="e">
        <f>'Statistics 2015-16'!#REF!</f>
        <v>#REF!</v>
      </c>
      <c r="I18" s="505" t="e">
        <f>'Statistics 2015-16'!#REF!</f>
        <v>#REF!</v>
      </c>
      <c r="J18" s="521" t="e">
        <f>'Statistics 2015-16'!#REF!</f>
        <v>#REF!</v>
      </c>
      <c r="K18" s="533" t="e">
        <f>'Statistics 2015-16'!#REF!</f>
        <v>#REF!</v>
      </c>
      <c r="L18" s="505" t="e">
        <f>'Statistics 2015-16'!#REF!</f>
        <v>#REF!</v>
      </c>
      <c r="M18" s="521" t="e">
        <f>'Statistics 2015-16'!#REF!</f>
        <v>#REF!</v>
      </c>
      <c r="N18" s="533" t="e">
        <f>'Statistics 2015-16'!#REF!</f>
        <v>#REF!</v>
      </c>
      <c r="O18" s="505" t="e">
        <f>'Statistics 2015-16'!#REF!</f>
        <v>#REF!</v>
      </c>
      <c r="P18" s="521" t="e">
        <f>'Statistics 2015-16'!#REF!</f>
        <v>#REF!</v>
      </c>
      <c r="Q18" s="533" t="e">
        <f>'Statistics 2015-16'!#REF!</f>
        <v>#REF!</v>
      </c>
      <c r="R18" s="866"/>
      <c r="S18" s="482"/>
      <c r="T18" s="482"/>
      <c r="U18" s="482"/>
      <c r="V18" s="24"/>
      <c r="W18" s="482"/>
      <c r="X18" s="482"/>
      <c r="Y18" s="482"/>
      <c r="Z18" s="482"/>
      <c r="AA18" s="482"/>
    </row>
    <row r="19" spans="2:27" s="10" customFormat="1" ht="15" customHeight="1" thickBot="1" x14ac:dyDescent="0.25">
      <c r="B19" s="310"/>
      <c r="C19" s="868"/>
      <c r="D19" s="889"/>
      <c r="E19" s="482"/>
      <c r="F19" s="868"/>
      <c r="G19" s="889"/>
      <c r="H19" s="482"/>
      <c r="I19" s="868"/>
      <c r="J19" s="889"/>
      <c r="K19" s="876"/>
      <c r="L19" s="868"/>
      <c r="M19" s="889"/>
      <c r="N19" s="876"/>
      <c r="O19" s="868"/>
      <c r="P19" s="889"/>
      <c r="Q19" s="482"/>
      <c r="R19" s="876"/>
      <c r="S19" s="482"/>
      <c r="T19" s="482"/>
      <c r="U19" s="482"/>
      <c r="V19" s="24"/>
      <c r="W19" s="482"/>
      <c r="X19" s="482"/>
      <c r="Y19" s="482"/>
      <c r="Z19" s="482"/>
      <c r="AA19" s="482"/>
    </row>
    <row r="20" spans="2:27" s="10" customFormat="1" ht="15" customHeight="1" x14ac:dyDescent="0.2">
      <c r="B20" s="608" t="s">
        <v>97</v>
      </c>
      <c r="C20" s="869" t="e">
        <f>C9</f>
        <v>#REF!</v>
      </c>
      <c r="D20" s="909" t="e">
        <f>D9</f>
        <v>#REF!</v>
      </c>
      <c r="E20" s="616" t="e">
        <f t="shared" ref="E20:Q20" si="3">E9</f>
        <v>#REF!</v>
      </c>
      <c r="F20" s="869" t="e">
        <f t="shared" si="3"/>
        <v>#REF!</v>
      </c>
      <c r="G20" s="909" t="e">
        <f t="shared" si="3"/>
        <v>#REF!</v>
      </c>
      <c r="H20" s="620" t="e">
        <f t="shared" si="3"/>
        <v>#REF!</v>
      </c>
      <c r="I20" s="869" t="e">
        <f t="shared" si="3"/>
        <v>#REF!</v>
      </c>
      <c r="J20" s="909" t="e">
        <f t="shared" si="3"/>
        <v>#REF!</v>
      </c>
      <c r="K20" s="885" t="e">
        <f t="shared" si="3"/>
        <v>#REF!</v>
      </c>
      <c r="L20" s="869" t="e">
        <f t="shared" si="3"/>
        <v>#REF!</v>
      </c>
      <c r="M20" s="909" t="e">
        <f t="shared" si="3"/>
        <v>#REF!</v>
      </c>
      <c r="N20" s="912" t="e">
        <f t="shared" si="3"/>
        <v>#REF!</v>
      </c>
      <c r="O20" s="869" t="e">
        <f t="shared" si="3"/>
        <v>#REF!</v>
      </c>
      <c r="P20" s="909" t="e">
        <f t="shared" si="3"/>
        <v>#REF!</v>
      </c>
      <c r="Q20" s="881" t="e">
        <f t="shared" si="3"/>
        <v>#REF!</v>
      </c>
      <c r="R20" s="915">
        <f>SUM(R7:R9)</f>
        <v>0</v>
      </c>
      <c r="S20" s="482"/>
      <c r="T20" s="482"/>
      <c r="U20" s="482"/>
      <c r="V20" s="24"/>
      <c r="W20" s="482"/>
      <c r="X20" s="482"/>
      <c r="Y20" s="482"/>
      <c r="Z20" s="482"/>
      <c r="AA20" s="482"/>
    </row>
    <row r="21" spans="2:27" s="10" customFormat="1" ht="15" customHeight="1" x14ac:dyDescent="0.2">
      <c r="B21" s="609" t="s">
        <v>98</v>
      </c>
      <c r="C21" s="870" t="e">
        <f>C12-C9</f>
        <v>#REF!</v>
      </c>
      <c r="D21" s="910" t="e">
        <f>D12-D9</f>
        <v>#REF!</v>
      </c>
      <c r="E21" s="617" t="e">
        <f t="shared" ref="E21:Q21" si="4">E12-E9</f>
        <v>#REF!</v>
      </c>
      <c r="F21" s="870" t="e">
        <f t="shared" si="4"/>
        <v>#REF!</v>
      </c>
      <c r="G21" s="910" t="e">
        <f t="shared" si="4"/>
        <v>#REF!</v>
      </c>
      <c r="H21" s="621" t="e">
        <f t="shared" si="4"/>
        <v>#REF!</v>
      </c>
      <c r="I21" s="870" t="e">
        <f t="shared" si="4"/>
        <v>#REF!</v>
      </c>
      <c r="J21" s="910" t="e">
        <f t="shared" si="4"/>
        <v>#REF!</v>
      </c>
      <c r="K21" s="886" t="e">
        <f t="shared" si="4"/>
        <v>#REF!</v>
      </c>
      <c r="L21" s="870" t="e">
        <f t="shared" si="4"/>
        <v>#REF!</v>
      </c>
      <c r="M21" s="910" t="e">
        <f t="shared" si="4"/>
        <v>#REF!</v>
      </c>
      <c r="N21" s="913" t="e">
        <f t="shared" si="4"/>
        <v>#REF!</v>
      </c>
      <c r="O21" s="870" t="e">
        <f t="shared" si="4"/>
        <v>#REF!</v>
      </c>
      <c r="P21" s="910" t="e">
        <f t="shared" si="4"/>
        <v>#REF!</v>
      </c>
      <c r="Q21" s="882" t="e">
        <f t="shared" si="4"/>
        <v>#REF!</v>
      </c>
      <c r="R21" s="916">
        <f>SUM(R10:R12)</f>
        <v>0</v>
      </c>
      <c r="S21" s="482"/>
      <c r="T21" s="482"/>
      <c r="U21" s="482"/>
      <c r="V21" s="24"/>
      <c r="W21" s="482"/>
      <c r="X21" s="482"/>
      <c r="Y21" s="482"/>
      <c r="Z21" s="482"/>
      <c r="AA21" s="482"/>
    </row>
    <row r="22" spans="2:27" s="10" customFormat="1" ht="15" customHeight="1" x14ac:dyDescent="0.2">
      <c r="B22" s="609" t="s">
        <v>99</v>
      </c>
      <c r="C22" s="870" t="e">
        <f>C15-C12</f>
        <v>#REF!</v>
      </c>
      <c r="D22" s="910" t="e">
        <f>D15-D12</f>
        <v>#REF!</v>
      </c>
      <c r="E22" s="617" t="e">
        <f t="shared" ref="E22:Q22" si="5">E15-E12</f>
        <v>#REF!</v>
      </c>
      <c r="F22" s="870" t="e">
        <f t="shared" si="5"/>
        <v>#REF!</v>
      </c>
      <c r="G22" s="910" t="e">
        <f t="shared" si="5"/>
        <v>#REF!</v>
      </c>
      <c r="H22" s="621" t="e">
        <f t="shared" si="5"/>
        <v>#REF!</v>
      </c>
      <c r="I22" s="870" t="e">
        <f t="shared" si="5"/>
        <v>#REF!</v>
      </c>
      <c r="J22" s="910" t="e">
        <f t="shared" si="5"/>
        <v>#REF!</v>
      </c>
      <c r="K22" s="886" t="e">
        <f t="shared" si="5"/>
        <v>#REF!</v>
      </c>
      <c r="L22" s="870" t="e">
        <f t="shared" si="5"/>
        <v>#REF!</v>
      </c>
      <c r="M22" s="910" t="e">
        <f t="shared" si="5"/>
        <v>#REF!</v>
      </c>
      <c r="N22" s="913" t="e">
        <f t="shared" si="5"/>
        <v>#REF!</v>
      </c>
      <c r="O22" s="870" t="e">
        <f t="shared" si="5"/>
        <v>#REF!</v>
      </c>
      <c r="P22" s="910" t="e">
        <f t="shared" si="5"/>
        <v>#REF!</v>
      </c>
      <c r="Q22" s="882" t="e">
        <f t="shared" si="5"/>
        <v>#REF!</v>
      </c>
      <c r="R22" s="916">
        <f>SUM(R13:R15)</f>
        <v>0</v>
      </c>
      <c r="S22" s="482"/>
      <c r="T22" s="482"/>
      <c r="U22" s="482"/>
      <c r="V22" s="24"/>
      <c r="W22" s="482"/>
      <c r="X22" s="482"/>
      <c r="Y22" s="482"/>
      <c r="Z22" s="482"/>
      <c r="AA22" s="482"/>
    </row>
    <row r="23" spans="2:27" s="10" customFormat="1" ht="15" customHeight="1" thickBot="1" x14ac:dyDescent="0.25">
      <c r="B23" s="610" t="s">
        <v>100</v>
      </c>
      <c r="C23" s="870" t="e">
        <f>C18-C15</f>
        <v>#REF!</v>
      </c>
      <c r="D23" s="910" t="e">
        <f>D18-D15</f>
        <v>#REF!</v>
      </c>
      <c r="E23" s="617" t="e">
        <f t="shared" ref="E23:Q23" si="6">E18-E15</f>
        <v>#REF!</v>
      </c>
      <c r="F23" s="870" t="e">
        <f t="shared" si="6"/>
        <v>#REF!</v>
      </c>
      <c r="G23" s="910" t="e">
        <f t="shared" si="6"/>
        <v>#REF!</v>
      </c>
      <c r="H23" s="621" t="e">
        <f t="shared" si="6"/>
        <v>#REF!</v>
      </c>
      <c r="I23" s="870" t="e">
        <f t="shared" si="6"/>
        <v>#REF!</v>
      </c>
      <c r="J23" s="910" t="e">
        <f t="shared" si="6"/>
        <v>#REF!</v>
      </c>
      <c r="K23" s="886" t="e">
        <f t="shared" si="6"/>
        <v>#REF!</v>
      </c>
      <c r="L23" s="870" t="e">
        <f t="shared" si="6"/>
        <v>#REF!</v>
      </c>
      <c r="M23" s="910" t="e">
        <f t="shared" si="6"/>
        <v>#REF!</v>
      </c>
      <c r="N23" s="913" t="e">
        <f t="shared" si="6"/>
        <v>#REF!</v>
      </c>
      <c r="O23" s="870" t="e">
        <f t="shared" si="6"/>
        <v>#REF!</v>
      </c>
      <c r="P23" s="910" t="e">
        <f t="shared" si="6"/>
        <v>#REF!</v>
      </c>
      <c r="Q23" s="882" t="e">
        <f t="shared" si="6"/>
        <v>#REF!</v>
      </c>
      <c r="R23" s="916">
        <f>SUM(R16:R18)</f>
        <v>0</v>
      </c>
      <c r="S23" s="482"/>
      <c r="T23" s="482"/>
      <c r="U23" s="482"/>
      <c r="V23" s="24"/>
      <c r="W23" s="482"/>
      <c r="X23" s="482"/>
      <c r="Y23" s="482"/>
      <c r="Z23" s="482"/>
      <c r="AA23" s="482"/>
    </row>
    <row r="24" spans="2:27" s="10" customFormat="1" ht="15" customHeight="1" thickBot="1" x14ac:dyDescent="0.25">
      <c r="B24" s="904" t="s">
        <v>96</v>
      </c>
      <c r="C24" s="872" t="e">
        <f>SUM(C20:C23)</f>
        <v>#REF!</v>
      </c>
      <c r="D24" s="911" t="e">
        <f>SUM(D20:D23)</f>
        <v>#REF!</v>
      </c>
      <c r="E24" s="619" t="e">
        <f t="shared" ref="E24:R24" si="7">SUM(E20:E23)</f>
        <v>#REF!</v>
      </c>
      <c r="F24" s="872" t="e">
        <f t="shared" si="7"/>
        <v>#REF!</v>
      </c>
      <c r="G24" s="911" t="e">
        <f t="shared" si="7"/>
        <v>#REF!</v>
      </c>
      <c r="H24" s="623" t="e">
        <f t="shared" si="7"/>
        <v>#REF!</v>
      </c>
      <c r="I24" s="872" t="e">
        <f t="shared" si="7"/>
        <v>#REF!</v>
      </c>
      <c r="J24" s="911" t="e">
        <f t="shared" si="7"/>
        <v>#REF!</v>
      </c>
      <c r="K24" s="888" t="e">
        <f t="shared" si="7"/>
        <v>#REF!</v>
      </c>
      <c r="L24" s="872" t="e">
        <f t="shared" si="7"/>
        <v>#REF!</v>
      </c>
      <c r="M24" s="911" t="e">
        <f t="shared" si="7"/>
        <v>#REF!</v>
      </c>
      <c r="N24" s="914" t="e">
        <f t="shared" si="7"/>
        <v>#REF!</v>
      </c>
      <c r="O24" s="872" t="e">
        <f t="shared" si="7"/>
        <v>#REF!</v>
      </c>
      <c r="P24" s="911" t="e">
        <f t="shared" si="7"/>
        <v>#REF!</v>
      </c>
      <c r="Q24" s="884" t="e">
        <f t="shared" si="7"/>
        <v>#REF!</v>
      </c>
      <c r="R24" s="917">
        <f t="shared" si="7"/>
        <v>0</v>
      </c>
      <c r="S24" s="482"/>
      <c r="T24" s="482"/>
      <c r="U24" s="482"/>
      <c r="V24" s="24"/>
      <c r="W24" s="482"/>
      <c r="X24" s="482"/>
      <c r="Y24" s="482"/>
      <c r="Z24" s="482"/>
      <c r="AA24" s="482"/>
    </row>
    <row r="25" spans="2:27" ht="15" customHeight="1" x14ac:dyDescent="0.2">
      <c r="B25" s="38"/>
      <c r="C25" s="506"/>
      <c r="D25" s="522"/>
      <c r="E25" s="534"/>
      <c r="F25" s="506"/>
      <c r="G25" s="522"/>
      <c r="H25" s="534"/>
      <c r="I25" s="506"/>
      <c r="J25" s="522"/>
      <c r="K25" s="534"/>
      <c r="L25" s="506"/>
      <c r="M25" s="522"/>
      <c r="N25" s="534"/>
      <c r="O25" s="506"/>
      <c r="P25" s="528"/>
      <c r="Q25" s="535"/>
    </row>
    <row r="26" spans="2:27" ht="15" customHeight="1" x14ac:dyDescent="0.2">
      <c r="C26" s="506">
        <v>2</v>
      </c>
      <c r="D26" s="522" t="s">
        <v>86</v>
      </c>
      <c r="E26" s="534"/>
      <c r="F26" s="506"/>
      <c r="G26" s="522"/>
      <c r="H26" s="534"/>
      <c r="I26" s="506"/>
      <c r="J26" s="522"/>
      <c r="K26" s="534"/>
      <c r="L26" s="506"/>
      <c r="M26" s="522"/>
      <c r="N26" s="534"/>
      <c r="O26" s="506"/>
      <c r="P26" s="528"/>
      <c r="Q26" s="535"/>
    </row>
    <row r="27" spans="2:27" ht="15" customHeight="1" thickBot="1" x14ac:dyDescent="0.25">
      <c r="B27" s="38"/>
      <c r="C27" s="506"/>
      <c r="D27" s="522"/>
      <c r="E27" s="534"/>
      <c r="F27" s="506"/>
      <c r="G27" s="522"/>
      <c r="H27" s="534"/>
      <c r="I27" s="506"/>
      <c r="J27" s="522"/>
      <c r="K27" s="534"/>
      <c r="L27" s="506"/>
      <c r="M27" s="522"/>
      <c r="N27" s="534"/>
      <c r="O27" s="506"/>
      <c r="P27" s="528"/>
      <c r="Q27" s="535"/>
    </row>
    <row r="28" spans="2:27" ht="30" customHeight="1" thickBot="1" x14ac:dyDescent="0.25">
      <c r="B28" s="81" t="s">
        <v>76</v>
      </c>
      <c r="C28" s="1113" t="s">
        <v>73</v>
      </c>
      <c r="D28" s="1114"/>
      <c r="E28" s="1184"/>
      <c r="F28" s="1099" t="s">
        <v>75</v>
      </c>
      <c r="G28" s="1100"/>
      <c r="H28" s="1185"/>
      <c r="I28" s="1108" t="s">
        <v>41</v>
      </c>
      <c r="J28" s="1109"/>
      <c r="K28" s="1110"/>
      <c r="L28" s="1105" t="s">
        <v>68</v>
      </c>
      <c r="M28" s="1106"/>
      <c r="N28" s="1179"/>
      <c r="O28" s="1138" t="s">
        <v>76</v>
      </c>
      <c r="P28" s="1139"/>
      <c r="Q28" s="1140"/>
      <c r="R28" s="598" t="s">
        <v>91</v>
      </c>
      <c r="S28" s="24"/>
      <c r="T28" s="1138" t="s">
        <v>104</v>
      </c>
      <c r="U28" s="1139"/>
      <c r="V28" s="1139"/>
      <c r="W28" s="1139"/>
      <c r="X28" s="1139"/>
      <c r="Y28" s="1139"/>
      <c r="Z28" s="1140"/>
      <c r="AA28" s="482"/>
    </row>
    <row r="29" spans="2:27" ht="30" customHeight="1" thickBot="1" x14ac:dyDescent="0.25">
      <c r="B29" s="694" t="s">
        <v>164</v>
      </c>
      <c r="C29" s="184" t="s">
        <v>6</v>
      </c>
      <c r="D29" s="185" t="s">
        <v>4</v>
      </c>
      <c r="E29" s="67" t="s">
        <v>28</v>
      </c>
      <c r="F29" s="184" t="s">
        <v>6</v>
      </c>
      <c r="G29" s="185" t="s">
        <v>4</v>
      </c>
      <c r="H29" s="67" t="s">
        <v>28</v>
      </c>
      <c r="I29" s="184" t="s">
        <v>6</v>
      </c>
      <c r="J29" s="185" t="s">
        <v>4</v>
      </c>
      <c r="K29" s="67" t="s">
        <v>28</v>
      </c>
      <c r="L29" s="184" t="s">
        <v>6</v>
      </c>
      <c r="M29" s="185" t="s">
        <v>4</v>
      </c>
      <c r="N29" s="67" t="s">
        <v>28</v>
      </c>
      <c r="O29" s="186" t="s">
        <v>6</v>
      </c>
      <c r="P29" s="187" t="s">
        <v>4</v>
      </c>
      <c r="Q29" s="80" t="s">
        <v>28</v>
      </c>
      <c r="R29" s="694" t="s">
        <v>28</v>
      </c>
      <c r="S29" s="24"/>
      <c r="T29" s="1194" t="str">
        <f>B29</f>
        <v>F/Y  2015 ~ 2016</v>
      </c>
      <c r="U29" s="1195"/>
      <c r="V29" s="1196"/>
      <c r="W29" s="188" t="s">
        <v>6</v>
      </c>
      <c r="X29" s="185" t="s">
        <v>4</v>
      </c>
      <c r="Y29" s="1186" t="s">
        <v>28</v>
      </c>
      <c r="Z29" s="1187"/>
      <c r="AA29" s="482"/>
    </row>
    <row r="30" spans="2:27" ht="15" customHeight="1" x14ac:dyDescent="0.2">
      <c r="B30" s="537">
        <f>DATE($U$2,4,30)</f>
        <v>121</v>
      </c>
      <c r="C30" s="501">
        <f>'Statistics 2015-16'!C22</f>
        <v>2</v>
      </c>
      <c r="D30" s="517">
        <f>'Statistics 2015-16'!D22</f>
        <v>1</v>
      </c>
      <c r="E30" s="529">
        <f>'Statistics 2015-16'!E22</f>
        <v>3</v>
      </c>
      <c r="F30" s="501">
        <f>'Statistics 2015-16'!F22</f>
        <v>1</v>
      </c>
      <c r="G30" s="517">
        <f>'Statistics 2015-16'!G22</f>
        <v>0</v>
      </c>
      <c r="H30" s="529">
        <f>'Statistics 2015-16'!H22</f>
        <v>1</v>
      </c>
      <c r="I30" s="501">
        <f>'Statistics 2015-16'!I22</f>
        <v>2</v>
      </c>
      <c r="J30" s="517">
        <f>'Statistics 2015-16'!J22</f>
        <v>0</v>
      </c>
      <c r="K30" s="529">
        <f>'Statistics 2015-16'!K22</f>
        <v>2</v>
      </c>
      <c r="L30" s="501">
        <f>'Statistics 2015-16'!L22</f>
        <v>1</v>
      </c>
      <c r="M30" s="517">
        <f>'Statistics 2015-16'!M22</f>
        <v>1</v>
      </c>
      <c r="N30" s="529">
        <f>'Statistics 2015-16'!N22</f>
        <v>2</v>
      </c>
      <c r="O30" s="501">
        <f>'Statistics 2015-16'!O22</f>
        <v>6</v>
      </c>
      <c r="P30" s="517">
        <f>'Statistics 2015-16'!P22</f>
        <v>2</v>
      </c>
      <c r="Q30" s="529">
        <f>'Statistics 2015-16'!Q22</f>
        <v>8</v>
      </c>
      <c r="R30" s="599"/>
      <c r="S30" s="482"/>
      <c r="T30" s="1144" t="s">
        <v>73</v>
      </c>
      <c r="U30" s="1145"/>
      <c r="V30" s="1146"/>
      <c r="W30" s="189">
        <f>C47</f>
        <v>16</v>
      </c>
      <c r="X30" s="190">
        <f>D47</f>
        <v>9</v>
      </c>
      <c r="Y30" s="921">
        <f>SUM(W30:X30)</f>
        <v>25</v>
      </c>
      <c r="Z30" s="1188">
        <f>SUM(W30:X31)</f>
        <v>34</v>
      </c>
      <c r="AA30" s="482"/>
    </row>
    <row r="31" spans="2:27" ht="15" customHeight="1" x14ac:dyDescent="0.2">
      <c r="B31" s="538">
        <f>B30+31</f>
        <v>152</v>
      </c>
      <c r="C31" s="502">
        <f>'Statistics 2015-16'!C23</f>
        <v>2</v>
      </c>
      <c r="D31" s="518">
        <f>'Statistics 2015-16'!D23</f>
        <v>1</v>
      </c>
      <c r="E31" s="530">
        <f>'Statistics 2015-16'!E23</f>
        <v>3</v>
      </c>
      <c r="F31" s="502">
        <f>'Statistics 2015-16'!F23</f>
        <v>2</v>
      </c>
      <c r="G31" s="518">
        <f>'Statistics 2015-16'!G23</f>
        <v>0</v>
      </c>
      <c r="H31" s="530">
        <f>'Statistics 2015-16'!H23</f>
        <v>2</v>
      </c>
      <c r="I31" s="502">
        <f>'Statistics 2015-16'!I23</f>
        <v>3</v>
      </c>
      <c r="J31" s="518">
        <f>'Statistics 2015-16'!J23</f>
        <v>2</v>
      </c>
      <c r="K31" s="530">
        <f>'Statistics 2015-16'!K23</f>
        <v>5</v>
      </c>
      <c r="L31" s="502">
        <f>'Statistics 2015-16'!L23</f>
        <v>4</v>
      </c>
      <c r="M31" s="518">
        <f>'Statistics 2015-16'!M23</f>
        <v>5</v>
      </c>
      <c r="N31" s="530">
        <f>'Statistics 2015-16'!N23</f>
        <v>9</v>
      </c>
      <c r="O31" s="502">
        <f>'Statistics 2015-16'!O23</f>
        <v>11</v>
      </c>
      <c r="P31" s="518">
        <f>'Statistics 2015-16'!P23</f>
        <v>8</v>
      </c>
      <c r="Q31" s="530">
        <f>'Statistics 2015-16'!Q23</f>
        <v>19</v>
      </c>
      <c r="R31" s="599"/>
      <c r="S31" s="482"/>
      <c r="T31" s="1147" t="s">
        <v>75</v>
      </c>
      <c r="U31" s="1148"/>
      <c r="V31" s="1149"/>
      <c r="W31" s="919">
        <f>F47</f>
        <v>7</v>
      </c>
      <c r="X31" s="920">
        <f>G47</f>
        <v>2</v>
      </c>
      <c r="Y31" s="922">
        <f>SUM(W31:X31)</f>
        <v>9</v>
      </c>
      <c r="Z31" s="1189"/>
      <c r="AA31" s="482"/>
    </row>
    <row r="32" spans="2:27" ht="15" customHeight="1" x14ac:dyDescent="0.2">
      <c r="B32" s="539">
        <f>B31+30</f>
        <v>182</v>
      </c>
      <c r="C32" s="502">
        <f>'Statistics 2015-16'!C24</f>
        <v>4</v>
      </c>
      <c r="D32" s="518">
        <f>'Statistics 2015-16'!D24</f>
        <v>1</v>
      </c>
      <c r="E32" s="530">
        <f>'Statistics 2015-16'!E24</f>
        <v>5</v>
      </c>
      <c r="F32" s="502">
        <f>'Statistics 2015-16'!F24</f>
        <v>2</v>
      </c>
      <c r="G32" s="518">
        <f>'Statistics 2015-16'!G24</f>
        <v>0</v>
      </c>
      <c r="H32" s="530">
        <f>'Statistics 2015-16'!H24</f>
        <v>2</v>
      </c>
      <c r="I32" s="502">
        <f>'Statistics 2015-16'!I24</f>
        <v>5</v>
      </c>
      <c r="J32" s="518">
        <f>'Statistics 2015-16'!J24</f>
        <v>2</v>
      </c>
      <c r="K32" s="530">
        <f>'Statistics 2015-16'!K24</f>
        <v>7</v>
      </c>
      <c r="L32" s="502">
        <f>'Statistics 2015-16'!L24</f>
        <v>8</v>
      </c>
      <c r="M32" s="518">
        <f>'Statistics 2015-16'!M24</f>
        <v>5</v>
      </c>
      <c r="N32" s="530">
        <f>'Statistics 2015-16'!N24</f>
        <v>13</v>
      </c>
      <c r="O32" s="502">
        <f>'Statistics 2015-16'!O24</f>
        <v>19</v>
      </c>
      <c r="P32" s="518">
        <f>'Statistics 2015-16'!P24</f>
        <v>8</v>
      </c>
      <c r="Q32" s="530">
        <f>'Statistics 2015-16'!Q24</f>
        <v>27</v>
      </c>
      <c r="R32" s="599"/>
      <c r="S32" s="482"/>
      <c r="T32" s="1120" t="s">
        <v>41</v>
      </c>
      <c r="U32" s="1121"/>
      <c r="V32" s="1122"/>
      <c r="W32" s="191">
        <f>I47</f>
        <v>12</v>
      </c>
      <c r="X32" s="192">
        <f>J47</f>
        <v>13</v>
      </c>
      <c r="Y32" s="923">
        <f t="shared" ref="Y32:Y33" si="8">SUM(W32:X32)</f>
        <v>25</v>
      </c>
      <c r="Z32" s="1180">
        <f>SUM(W32:X33)</f>
        <v>59</v>
      </c>
      <c r="AA32" s="482"/>
    </row>
    <row r="33" spans="2:27" ht="15" customHeight="1" thickBot="1" x14ac:dyDescent="0.25">
      <c r="B33" s="538">
        <f t="shared" ref="B33:B41" si="9">B32+31</f>
        <v>213</v>
      </c>
      <c r="C33" s="504">
        <f>'Statistics 2015-16'!C25</f>
        <v>6</v>
      </c>
      <c r="D33" s="520">
        <f>'Statistics 2015-16'!D25</f>
        <v>3</v>
      </c>
      <c r="E33" s="532">
        <f>'Statistics 2015-16'!E25</f>
        <v>9</v>
      </c>
      <c r="F33" s="504">
        <f>'Statistics 2015-16'!F25</f>
        <v>4</v>
      </c>
      <c r="G33" s="520">
        <f>'Statistics 2015-16'!G25</f>
        <v>0</v>
      </c>
      <c r="H33" s="532">
        <f>'Statistics 2015-16'!H25</f>
        <v>4</v>
      </c>
      <c r="I33" s="504">
        <f>'Statistics 2015-16'!I25</f>
        <v>6</v>
      </c>
      <c r="J33" s="520">
        <f>'Statistics 2015-16'!J25</f>
        <v>3</v>
      </c>
      <c r="K33" s="532">
        <f>'Statistics 2015-16'!K25</f>
        <v>9</v>
      </c>
      <c r="L33" s="504">
        <f>'Statistics 2015-16'!L25</f>
        <v>14</v>
      </c>
      <c r="M33" s="520">
        <f>'Statistics 2015-16'!M25</f>
        <v>5</v>
      </c>
      <c r="N33" s="532">
        <f>'Statistics 2015-16'!N25</f>
        <v>19</v>
      </c>
      <c r="O33" s="504">
        <f>'Statistics 2015-16'!O25</f>
        <v>30</v>
      </c>
      <c r="P33" s="520">
        <f>'Statistics 2015-16'!P25</f>
        <v>11</v>
      </c>
      <c r="Q33" s="532">
        <f>'Statistics 2015-16'!Q25</f>
        <v>41</v>
      </c>
      <c r="R33" s="600">
        <v>1</v>
      </c>
      <c r="S33" s="482"/>
      <c r="T33" s="1123" t="s">
        <v>68</v>
      </c>
      <c r="U33" s="1124"/>
      <c r="V33" s="1125"/>
      <c r="W33" s="193">
        <f>L47</f>
        <v>20</v>
      </c>
      <c r="X33" s="194">
        <f>M47</f>
        <v>14</v>
      </c>
      <c r="Y33" s="924">
        <f t="shared" si="8"/>
        <v>34</v>
      </c>
      <c r="Z33" s="1181"/>
      <c r="AA33" s="482"/>
    </row>
    <row r="34" spans="2:27" ht="15" customHeight="1" thickBot="1" x14ac:dyDescent="0.25">
      <c r="B34" s="538">
        <f t="shared" si="9"/>
        <v>244</v>
      </c>
      <c r="C34" s="502">
        <f>'Statistics 2015-16'!C26</f>
        <v>6</v>
      </c>
      <c r="D34" s="518">
        <f>'Statistics 2015-16'!D26</f>
        <v>3</v>
      </c>
      <c r="E34" s="530">
        <f>'Statistics 2015-16'!E26</f>
        <v>9</v>
      </c>
      <c r="F34" s="502">
        <f>'Statistics 2015-16'!F26</f>
        <v>5</v>
      </c>
      <c r="G34" s="518">
        <f>'Statistics 2015-16'!G26</f>
        <v>1</v>
      </c>
      <c r="H34" s="530">
        <f>'Statistics 2015-16'!H26</f>
        <v>6</v>
      </c>
      <c r="I34" s="502">
        <f>'Statistics 2015-16'!I26</f>
        <v>6</v>
      </c>
      <c r="J34" s="518">
        <f>'Statistics 2015-16'!J26</f>
        <v>4</v>
      </c>
      <c r="K34" s="530">
        <f>'Statistics 2015-16'!K26</f>
        <v>10</v>
      </c>
      <c r="L34" s="502">
        <f>'Statistics 2015-16'!L26</f>
        <v>16</v>
      </c>
      <c r="M34" s="518">
        <f>'Statistics 2015-16'!M26</f>
        <v>5</v>
      </c>
      <c r="N34" s="530">
        <f>'Statistics 2015-16'!N26</f>
        <v>21</v>
      </c>
      <c r="O34" s="502">
        <f>'Statistics 2015-16'!O26</f>
        <v>33</v>
      </c>
      <c r="P34" s="518">
        <f>'Statistics 2015-16'!P26</f>
        <v>13</v>
      </c>
      <c r="Q34" s="530">
        <f>'Statistics 2015-16'!Q26</f>
        <v>46</v>
      </c>
      <c r="R34" s="599"/>
      <c r="S34" s="482"/>
      <c r="T34" s="1127" t="s">
        <v>78</v>
      </c>
      <c r="U34" s="1128"/>
      <c r="V34" s="1129"/>
      <c r="W34" s="107">
        <f>SUM(W30:W33)</f>
        <v>55</v>
      </c>
      <c r="X34" s="103">
        <f>SUM(X30:X33)</f>
        <v>38</v>
      </c>
      <c r="Y34" s="1182">
        <f>SUM(Y30:Y33)</f>
        <v>93</v>
      </c>
      <c r="Z34" s="1183"/>
      <c r="AA34" s="482"/>
    </row>
    <row r="35" spans="2:27" ht="15" customHeight="1" x14ac:dyDescent="0.2">
      <c r="B35" s="538">
        <f>B34+30</f>
        <v>274</v>
      </c>
      <c r="C35" s="503">
        <f>'Statistics 2015-16'!C27</f>
        <v>8</v>
      </c>
      <c r="D35" s="519">
        <f>'Statistics 2015-16'!D27</f>
        <v>5</v>
      </c>
      <c r="E35" s="531">
        <f>'Statistics 2015-16'!E27</f>
        <v>13</v>
      </c>
      <c r="F35" s="503">
        <f>'Statistics 2015-16'!F27</f>
        <v>5</v>
      </c>
      <c r="G35" s="519">
        <f>'Statistics 2015-16'!G27</f>
        <v>1</v>
      </c>
      <c r="H35" s="531">
        <f>'Statistics 2015-16'!H27</f>
        <v>6</v>
      </c>
      <c r="I35" s="503">
        <f>'Statistics 2015-16'!I27</f>
        <v>7</v>
      </c>
      <c r="J35" s="519">
        <f>'Statistics 2015-16'!J27</f>
        <v>5</v>
      </c>
      <c r="K35" s="531">
        <f>'Statistics 2015-16'!K27</f>
        <v>12</v>
      </c>
      <c r="L35" s="503">
        <f>'Statistics 2015-16'!L27</f>
        <v>17</v>
      </c>
      <c r="M35" s="519">
        <f>'Statistics 2015-16'!M27</f>
        <v>5</v>
      </c>
      <c r="N35" s="531">
        <f>'Statistics 2015-16'!N27</f>
        <v>22</v>
      </c>
      <c r="O35" s="503">
        <f>'Statistics 2015-16'!O27</f>
        <v>37</v>
      </c>
      <c r="P35" s="519">
        <f>'Statistics 2015-16'!P27</f>
        <v>16</v>
      </c>
      <c r="Q35" s="531">
        <f>'Statistics 2015-16'!Q27</f>
        <v>53</v>
      </c>
      <c r="R35" s="601">
        <v>1</v>
      </c>
      <c r="S35" s="482"/>
      <c r="T35" s="482"/>
      <c r="U35" s="482"/>
      <c r="V35" s="24"/>
      <c r="W35" s="482"/>
      <c r="X35" s="482"/>
      <c r="Y35" s="482"/>
      <c r="Z35" s="482"/>
      <c r="AA35" s="482"/>
    </row>
    <row r="36" spans="2:27" ht="15" customHeight="1" x14ac:dyDescent="0.2">
      <c r="B36" s="540">
        <f t="shared" si="9"/>
        <v>305</v>
      </c>
      <c r="C36" s="504">
        <f>'Statistics 2015-16'!C28</f>
        <v>11</v>
      </c>
      <c r="D36" s="520">
        <f>'Statistics 2015-16'!D28</f>
        <v>5</v>
      </c>
      <c r="E36" s="532">
        <f>'Statistics 2015-16'!E28</f>
        <v>16</v>
      </c>
      <c r="F36" s="504">
        <f>'Statistics 2015-16'!F28</f>
        <v>7</v>
      </c>
      <c r="G36" s="520">
        <f>'Statistics 2015-16'!G28</f>
        <v>1</v>
      </c>
      <c r="H36" s="532">
        <f>'Statistics 2015-16'!H28</f>
        <v>8</v>
      </c>
      <c r="I36" s="504">
        <f>'Statistics 2015-16'!I28</f>
        <v>9</v>
      </c>
      <c r="J36" s="520">
        <f>'Statistics 2015-16'!J28</f>
        <v>6</v>
      </c>
      <c r="K36" s="532">
        <f>'Statistics 2015-16'!K28</f>
        <v>15</v>
      </c>
      <c r="L36" s="504">
        <f>'Statistics 2015-16'!L28</f>
        <v>17</v>
      </c>
      <c r="M36" s="520">
        <f>'Statistics 2015-16'!M28</f>
        <v>8</v>
      </c>
      <c r="N36" s="532">
        <f>'Statistics 2015-16'!N28</f>
        <v>25</v>
      </c>
      <c r="O36" s="504">
        <f>'Statistics 2015-16'!O28</f>
        <v>44</v>
      </c>
      <c r="P36" s="520">
        <f>'Statistics 2015-16'!P28</f>
        <v>20</v>
      </c>
      <c r="Q36" s="532">
        <f>'Statistics 2015-16'!Q28</f>
        <v>64</v>
      </c>
      <c r="R36" s="600">
        <v>2</v>
      </c>
      <c r="S36" s="482"/>
      <c r="T36" s="482"/>
      <c r="U36" s="482"/>
      <c r="V36" s="24"/>
      <c r="W36" s="482"/>
      <c r="X36" s="482"/>
      <c r="Y36" s="482"/>
      <c r="Z36" s="482"/>
      <c r="AA36" s="482"/>
    </row>
    <row r="37" spans="2:27" ht="15" customHeight="1" x14ac:dyDescent="0.2">
      <c r="B37" s="538">
        <f>B36+30</f>
        <v>335</v>
      </c>
      <c r="C37" s="502">
        <f>'Statistics 2015-16'!C29</f>
        <v>13</v>
      </c>
      <c r="D37" s="518">
        <f>'Statistics 2015-16'!D29</f>
        <v>6</v>
      </c>
      <c r="E37" s="530">
        <f>'Statistics 2015-16'!E29</f>
        <v>19</v>
      </c>
      <c r="F37" s="502">
        <f>'Statistics 2015-16'!F29</f>
        <v>7</v>
      </c>
      <c r="G37" s="518">
        <f>'Statistics 2015-16'!G29</f>
        <v>1</v>
      </c>
      <c r="H37" s="530">
        <f>'Statistics 2015-16'!H29</f>
        <v>8</v>
      </c>
      <c r="I37" s="502">
        <f>'Statistics 2015-16'!I29</f>
        <v>9</v>
      </c>
      <c r="J37" s="518">
        <f>'Statistics 2015-16'!J29</f>
        <v>7</v>
      </c>
      <c r="K37" s="530">
        <f>'Statistics 2015-16'!K29</f>
        <v>16</v>
      </c>
      <c r="L37" s="502">
        <f>'Statistics 2015-16'!L29</f>
        <v>19</v>
      </c>
      <c r="M37" s="518">
        <f>'Statistics 2015-16'!M29</f>
        <v>10</v>
      </c>
      <c r="N37" s="530">
        <f>'Statistics 2015-16'!N29</f>
        <v>29</v>
      </c>
      <c r="O37" s="502">
        <f>'Statistics 2015-16'!O29</f>
        <v>48</v>
      </c>
      <c r="P37" s="518">
        <f>'Statistics 2015-16'!P29</f>
        <v>24</v>
      </c>
      <c r="Q37" s="530">
        <f>'Statistics 2015-16'!Q29</f>
        <v>72</v>
      </c>
      <c r="R37" s="599"/>
      <c r="S37" s="482"/>
      <c r="T37" s="1090" t="s">
        <v>167</v>
      </c>
      <c r="U37" s="482"/>
      <c r="V37" s="24"/>
      <c r="W37" s="482"/>
      <c r="X37" s="482"/>
      <c r="Y37" s="482"/>
      <c r="Z37" s="482"/>
      <c r="AA37" s="482"/>
    </row>
    <row r="38" spans="2:27" s="10" customFormat="1" ht="15" customHeight="1" x14ac:dyDescent="0.2">
      <c r="B38" s="539">
        <f t="shared" si="9"/>
        <v>366</v>
      </c>
      <c r="C38" s="503">
        <f>'Statistics 2015-16'!C30</f>
        <v>13</v>
      </c>
      <c r="D38" s="519">
        <f>'Statistics 2015-16'!D30</f>
        <v>7</v>
      </c>
      <c r="E38" s="531">
        <f>'Statistics 2015-16'!E30</f>
        <v>20</v>
      </c>
      <c r="F38" s="503">
        <f>'Statistics 2015-16'!F30</f>
        <v>7</v>
      </c>
      <c r="G38" s="519">
        <f>'Statistics 2015-16'!G30</f>
        <v>1</v>
      </c>
      <c r="H38" s="531">
        <f>'Statistics 2015-16'!H30</f>
        <v>8</v>
      </c>
      <c r="I38" s="503">
        <f>'Statistics 2015-16'!I30</f>
        <v>9</v>
      </c>
      <c r="J38" s="519">
        <f>'Statistics 2015-16'!J30</f>
        <v>8</v>
      </c>
      <c r="K38" s="531">
        <f>'Statistics 2015-16'!K30</f>
        <v>17</v>
      </c>
      <c r="L38" s="503">
        <f>'Statistics 2015-16'!L30</f>
        <v>19</v>
      </c>
      <c r="M38" s="519">
        <f>'Statistics 2015-16'!M30</f>
        <v>12</v>
      </c>
      <c r="N38" s="531">
        <f>'Statistics 2015-16'!N30</f>
        <v>31</v>
      </c>
      <c r="O38" s="503">
        <f>'Statistics 2015-16'!O30</f>
        <v>48</v>
      </c>
      <c r="P38" s="519">
        <f>'Statistics 2015-16'!P30</f>
        <v>28</v>
      </c>
      <c r="Q38" s="531">
        <f>'Statistics 2015-16'!Q30</f>
        <v>76</v>
      </c>
      <c r="R38" s="601"/>
      <c r="S38" s="482"/>
      <c r="T38" s="482"/>
      <c r="U38" s="482"/>
      <c r="V38" s="24"/>
      <c r="W38" s="482"/>
      <c r="X38" s="482"/>
      <c r="Y38" s="482"/>
      <c r="Z38" s="482"/>
      <c r="AA38" s="482"/>
    </row>
    <row r="39" spans="2:27" ht="15" customHeight="1" x14ac:dyDescent="0.2">
      <c r="B39" s="538">
        <f t="shared" si="9"/>
        <v>397</v>
      </c>
      <c r="C39" s="502">
        <f>'Statistics 2015-16'!C31</f>
        <v>16</v>
      </c>
      <c r="D39" s="518">
        <f>'Statistics 2015-16'!D31</f>
        <v>7</v>
      </c>
      <c r="E39" s="530">
        <f>'Statistics 2015-16'!E31</f>
        <v>23</v>
      </c>
      <c r="F39" s="502">
        <f>'Statistics 2015-16'!F31</f>
        <v>7</v>
      </c>
      <c r="G39" s="518">
        <f>'Statistics 2015-16'!G31</f>
        <v>1</v>
      </c>
      <c r="H39" s="530">
        <f>'Statistics 2015-16'!H31</f>
        <v>8</v>
      </c>
      <c r="I39" s="502">
        <f>'Statistics 2015-16'!I31</f>
        <v>11</v>
      </c>
      <c r="J39" s="518">
        <f>'Statistics 2015-16'!J31</f>
        <v>10</v>
      </c>
      <c r="K39" s="530">
        <f>'Statistics 2015-16'!K31</f>
        <v>21</v>
      </c>
      <c r="L39" s="502">
        <f>'Statistics 2015-16'!L31</f>
        <v>19</v>
      </c>
      <c r="M39" s="518">
        <f>'Statistics 2015-16'!M31</f>
        <v>14</v>
      </c>
      <c r="N39" s="530">
        <f>'Statistics 2015-16'!N31</f>
        <v>33</v>
      </c>
      <c r="O39" s="502">
        <f>'Statistics 2015-16'!O31</f>
        <v>53</v>
      </c>
      <c r="P39" s="518">
        <f>'Statistics 2015-16'!P31</f>
        <v>32</v>
      </c>
      <c r="Q39" s="530">
        <f>'Statistics 2015-16'!Q31</f>
        <v>85</v>
      </c>
      <c r="R39" s="599">
        <v>1</v>
      </c>
      <c r="S39" s="482"/>
      <c r="T39" s="482"/>
      <c r="U39" s="482"/>
      <c r="V39" s="24"/>
      <c r="W39" s="482"/>
      <c r="X39" s="482"/>
      <c r="Y39" s="482"/>
      <c r="Z39" s="482"/>
      <c r="AA39" s="482"/>
    </row>
    <row r="40" spans="2:27" ht="15" customHeight="1" x14ac:dyDescent="0.2">
      <c r="B40" s="538">
        <f>B39+28+IF(MOD(R$2,4)=0,0,1)</f>
        <v>426</v>
      </c>
      <c r="C40" s="502">
        <f>'Statistics 2015-16'!C32</f>
        <v>16</v>
      </c>
      <c r="D40" s="518">
        <f>'Statistics 2015-16'!D32</f>
        <v>8</v>
      </c>
      <c r="E40" s="530">
        <f>'Statistics 2015-16'!E32</f>
        <v>24</v>
      </c>
      <c r="F40" s="502">
        <f>'Statistics 2015-16'!F32</f>
        <v>7</v>
      </c>
      <c r="G40" s="518">
        <f>'Statistics 2015-16'!G32</f>
        <v>2</v>
      </c>
      <c r="H40" s="530">
        <f>'Statistics 2015-16'!H32</f>
        <v>9</v>
      </c>
      <c r="I40" s="502">
        <f>'Statistics 2015-16'!I32</f>
        <v>12</v>
      </c>
      <c r="J40" s="518">
        <f>'Statistics 2015-16'!J32</f>
        <v>12</v>
      </c>
      <c r="K40" s="530">
        <f>'Statistics 2015-16'!K32</f>
        <v>24</v>
      </c>
      <c r="L40" s="502">
        <f>'Statistics 2015-16'!L32</f>
        <v>19</v>
      </c>
      <c r="M40" s="518">
        <f>'Statistics 2015-16'!M32</f>
        <v>14</v>
      </c>
      <c r="N40" s="530">
        <f>'Statistics 2015-16'!N32</f>
        <v>33</v>
      </c>
      <c r="O40" s="502">
        <f>'Statistics 2015-16'!O32</f>
        <v>54</v>
      </c>
      <c r="P40" s="518">
        <f>'Statistics 2015-16'!P32</f>
        <v>36</v>
      </c>
      <c r="Q40" s="530">
        <f>'Statistics 2015-16'!Q32</f>
        <v>90</v>
      </c>
      <c r="R40" s="599"/>
      <c r="S40" s="482"/>
      <c r="T40" s="482"/>
      <c r="U40" s="482"/>
      <c r="V40" s="24"/>
      <c r="W40" s="482"/>
      <c r="X40" s="482"/>
      <c r="Y40" s="482"/>
      <c r="Z40" s="482"/>
      <c r="AA40" s="482"/>
    </row>
    <row r="41" spans="2:27" ht="15" customHeight="1" thickBot="1" x14ac:dyDescent="0.25">
      <c r="B41" s="541">
        <f t="shared" si="9"/>
        <v>457</v>
      </c>
      <c r="C41" s="505">
        <f>'Statistics 2015-16'!C33</f>
        <v>16</v>
      </c>
      <c r="D41" s="521">
        <f>'Statistics 2015-16'!D33</f>
        <v>9</v>
      </c>
      <c r="E41" s="533">
        <f>'Statistics 2015-16'!E33</f>
        <v>25</v>
      </c>
      <c r="F41" s="505">
        <f>'Statistics 2015-16'!F33</f>
        <v>7</v>
      </c>
      <c r="G41" s="521">
        <f>'Statistics 2015-16'!G33</f>
        <v>2</v>
      </c>
      <c r="H41" s="533">
        <f>'Statistics 2015-16'!H33</f>
        <v>9</v>
      </c>
      <c r="I41" s="505">
        <f>'Statistics 2015-16'!I33</f>
        <v>12</v>
      </c>
      <c r="J41" s="521">
        <f>'Statistics 2015-16'!J33</f>
        <v>13</v>
      </c>
      <c r="K41" s="533">
        <f>'Statistics 2015-16'!K33</f>
        <v>25</v>
      </c>
      <c r="L41" s="505">
        <f>'Statistics 2015-16'!L33</f>
        <v>20</v>
      </c>
      <c r="M41" s="521">
        <f>'Statistics 2015-16'!M33</f>
        <v>14</v>
      </c>
      <c r="N41" s="533">
        <f>'Statistics 2015-16'!N33</f>
        <v>34</v>
      </c>
      <c r="O41" s="505">
        <f>'Statistics 2015-16'!O33</f>
        <v>55</v>
      </c>
      <c r="P41" s="521">
        <f>'Statistics 2015-16'!P33</f>
        <v>38</v>
      </c>
      <c r="Q41" s="533">
        <f>'Statistics 2015-16'!Q33</f>
        <v>93</v>
      </c>
      <c r="R41" s="866"/>
      <c r="S41" s="482"/>
      <c r="T41" s="482"/>
      <c r="U41" s="482"/>
      <c r="V41" s="24"/>
      <c r="W41" s="482"/>
      <c r="X41" s="482"/>
      <c r="Y41" s="482"/>
      <c r="Z41" s="482"/>
      <c r="AA41" s="482"/>
    </row>
    <row r="42" spans="2:27" s="10" customFormat="1" ht="15" customHeight="1" thickBot="1" x14ac:dyDescent="0.25">
      <c r="B42" s="310"/>
      <c r="C42" s="868"/>
      <c r="D42" s="889"/>
      <c r="E42" s="482"/>
      <c r="F42" s="868"/>
      <c r="G42" s="889"/>
      <c r="H42" s="482"/>
      <c r="I42" s="868"/>
      <c r="J42" s="889"/>
      <c r="K42" s="876"/>
      <c r="L42" s="868"/>
      <c r="M42" s="889"/>
      <c r="N42" s="876"/>
      <c r="O42" s="868"/>
      <c r="P42" s="889"/>
      <c r="Q42" s="482"/>
      <c r="R42" s="876"/>
      <c r="S42" s="482"/>
      <c r="T42" s="482"/>
      <c r="U42" s="482"/>
      <c r="V42" s="24"/>
      <c r="W42" s="482"/>
      <c r="X42" s="482"/>
      <c r="Y42" s="482"/>
      <c r="Z42" s="482"/>
      <c r="AA42" s="482"/>
    </row>
    <row r="43" spans="2:27" s="10" customFormat="1" ht="15" customHeight="1" x14ac:dyDescent="0.2">
      <c r="B43" s="608" t="s">
        <v>97</v>
      </c>
      <c r="C43" s="869">
        <f>C32</f>
        <v>4</v>
      </c>
      <c r="D43" s="909">
        <f>D32</f>
        <v>1</v>
      </c>
      <c r="E43" s="616">
        <f t="shared" ref="E43:Q43" si="10">E32</f>
        <v>5</v>
      </c>
      <c r="F43" s="869">
        <f t="shared" si="10"/>
        <v>2</v>
      </c>
      <c r="G43" s="909">
        <f t="shared" si="10"/>
        <v>0</v>
      </c>
      <c r="H43" s="620">
        <f t="shared" si="10"/>
        <v>2</v>
      </c>
      <c r="I43" s="869">
        <f t="shared" si="10"/>
        <v>5</v>
      </c>
      <c r="J43" s="909">
        <f t="shared" si="10"/>
        <v>2</v>
      </c>
      <c r="K43" s="885">
        <f t="shared" si="10"/>
        <v>7</v>
      </c>
      <c r="L43" s="869">
        <f t="shared" si="10"/>
        <v>8</v>
      </c>
      <c r="M43" s="909">
        <f t="shared" si="10"/>
        <v>5</v>
      </c>
      <c r="N43" s="912">
        <f t="shared" si="10"/>
        <v>13</v>
      </c>
      <c r="O43" s="869">
        <f t="shared" si="10"/>
        <v>19</v>
      </c>
      <c r="P43" s="909">
        <f t="shared" si="10"/>
        <v>8</v>
      </c>
      <c r="Q43" s="881">
        <f t="shared" si="10"/>
        <v>27</v>
      </c>
      <c r="R43" s="915">
        <f>SUM(R30:R32)</f>
        <v>0</v>
      </c>
      <c r="S43" s="482"/>
      <c r="T43" s="482"/>
      <c r="U43" s="482"/>
      <c r="V43" s="24"/>
      <c r="W43" s="482"/>
      <c r="X43" s="482"/>
      <c r="Y43" s="482"/>
      <c r="Z43" s="482"/>
      <c r="AA43" s="482"/>
    </row>
    <row r="44" spans="2:27" s="10" customFormat="1" ht="15" customHeight="1" x14ac:dyDescent="0.2">
      <c r="B44" s="609" t="s">
        <v>98</v>
      </c>
      <c r="C44" s="870">
        <f>C35-C32</f>
        <v>4</v>
      </c>
      <c r="D44" s="910">
        <f>D35-D32</f>
        <v>4</v>
      </c>
      <c r="E44" s="617">
        <f t="shared" ref="E44:Q44" si="11">E35-E32</f>
        <v>8</v>
      </c>
      <c r="F44" s="870">
        <f t="shared" si="11"/>
        <v>3</v>
      </c>
      <c r="G44" s="910">
        <f t="shared" si="11"/>
        <v>1</v>
      </c>
      <c r="H44" s="621">
        <f t="shared" si="11"/>
        <v>4</v>
      </c>
      <c r="I44" s="870">
        <f t="shared" si="11"/>
        <v>2</v>
      </c>
      <c r="J44" s="910">
        <f t="shared" si="11"/>
        <v>3</v>
      </c>
      <c r="K44" s="886">
        <f t="shared" si="11"/>
        <v>5</v>
      </c>
      <c r="L44" s="870">
        <f t="shared" si="11"/>
        <v>9</v>
      </c>
      <c r="M44" s="910">
        <f t="shared" si="11"/>
        <v>0</v>
      </c>
      <c r="N44" s="913">
        <f t="shared" si="11"/>
        <v>9</v>
      </c>
      <c r="O44" s="870">
        <f t="shared" si="11"/>
        <v>18</v>
      </c>
      <c r="P44" s="910">
        <f t="shared" si="11"/>
        <v>8</v>
      </c>
      <c r="Q44" s="882">
        <f t="shared" si="11"/>
        <v>26</v>
      </c>
      <c r="R44" s="916">
        <f>SUM(R33:R35)</f>
        <v>2</v>
      </c>
      <c r="S44" s="482"/>
      <c r="T44" s="482"/>
      <c r="U44" s="482"/>
      <c r="V44" s="24"/>
      <c r="W44" s="482"/>
      <c r="X44" s="482"/>
      <c r="Y44" s="482"/>
      <c r="Z44" s="482"/>
      <c r="AA44" s="482"/>
    </row>
    <row r="45" spans="2:27" s="10" customFormat="1" ht="15" customHeight="1" x14ac:dyDescent="0.2">
      <c r="B45" s="609" t="s">
        <v>99</v>
      </c>
      <c r="C45" s="870">
        <f>C38-C35</f>
        <v>5</v>
      </c>
      <c r="D45" s="910">
        <f>D38-D35</f>
        <v>2</v>
      </c>
      <c r="E45" s="617">
        <f t="shared" ref="E45:Q45" si="12">E38-E35</f>
        <v>7</v>
      </c>
      <c r="F45" s="870">
        <f t="shared" si="12"/>
        <v>2</v>
      </c>
      <c r="G45" s="910">
        <f t="shared" si="12"/>
        <v>0</v>
      </c>
      <c r="H45" s="621">
        <f t="shared" si="12"/>
        <v>2</v>
      </c>
      <c r="I45" s="870">
        <f t="shared" si="12"/>
        <v>2</v>
      </c>
      <c r="J45" s="910">
        <f t="shared" si="12"/>
        <v>3</v>
      </c>
      <c r="K45" s="886">
        <f t="shared" si="12"/>
        <v>5</v>
      </c>
      <c r="L45" s="870">
        <f t="shared" si="12"/>
        <v>2</v>
      </c>
      <c r="M45" s="910">
        <f t="shared" si="12"/>
        <v>7</v>
      </c>
      <c r="N45" s="913">
        <f t="shared" si="12"/>
        <v>9</v>
      </c>
      <c r="O45" s="870">
        <f t="shared" si="12"/>
        <v>11</v>
      </c>
      <c r="P45" s="910">
        <f t="shared" si="12"/>
        <v>12</v>
      </c>
      <c r="Q45" s="882">
        <f t="shared" si="12"/>
        <v>23</v>
      </c>
      <c r="R45" s="916">
        <f>SUM(R36:R38)</f>
        <v>2</v>
      </c>
      <c r="S45" s="482"/>
      <c r="T45" s="482"/>
      <c r="U45" s="482"/>
      <c r="V45" s="24"/>
      <c r="W45" s="482"/>
      <c r="X45" s="482"/>
      <c r="Y45" s="482"/>
      <c r="Z45" s="482"/>
      <c r="AA45" s="482"/>
    </row>
    <row r="46" spans="2:27" s="10" customFormat="1" ht="15" customHeight="1" thickBot="1" x14ac:dyDescent="0.25">
      <c r="B46" s="610" t="s">
        <v>100</v>
      </c>
      <c r="C46" s="870">
        <f>C41-C38</f>
        <v>3</v>
      </c>
      <c r="D46" s="910">
        <f>D41-D38</f>
        <v>2</v>
      </c>
      <c r="E46" s="617">
        <f t="shared" ref="E46:Q46" si="13">E41-E38</f>
        <v>5</v>
      </c>
      <c r="F46" s="870">
        <f t="shared" si="13"/>
        <v>0</v>
      </c>
      <c r="G46" s="910">
        <f t="shared" si="13"/>
        <v>1</v>
      </c>
      <c r="H46" s="621">
        <f t="shared" si="13"/>
        <v>1</v>
      </c>
      <c r="I46" s="870">
        <f t="shared" si="13"/>
        <v>3</v>
      </c>
      <c r="J46" s="910">
        <f t="shared" si="13"/>
        <v>5</v>
      </c>
      <c r="K46" s="886">
        <f t="shared" si="13"/>
        <v>8</v>
      </c>
      <c r="L46" s="870">
        <f t="shared" si="13"/>
        <v>1</v>
      </c>
      <c r="M46" s="910">
        <f t="shared" si="13"/>
        <v>2</v>
      </c>
      <c r="N46" s="913">
        <f t="shared" si="13"/>
        <v>3</v>
      </c>
      <c r="O46" s="870">
        <f t="shared" si="13"/>
        <v>7</v>
      </c>
      <c r="P46" s="910">
        <f t="shared" si="13"/>
        <v>10</v>
      </c>
      <c r="Q46" s="882">
        <f t="shared" si="13"/>
        <v>17</v>
      </c>
      <c r="R46" s="916">
        <f>SUM(R39:R41)</f>
        <v>1</v>
      </c>
      <c r="S46" s="482"/>
      <c r="T46" s="482"/>
      <c r="U46" s="482"/>
      <c r="V46" s="24"/>
      <c r="W46" s="482"/>
      <c r="X46" s="482"/>
      <c r="Y46" s="482"/>
      <c r="Z46" s="482"/>
      <c r="AA46" s="482"/>
    </row>
    <row r="47" spans="2:27" s="10" customFormat="1" ht="15" customHeight="1" thickBot="1" x14ac:dyDescent="0.25">
      <c r="B47" s="904" t="s">
        <v>96</v>
      </c>
      <c r="C47" s="872">
        <f>SUM(C43:C46)</f>
        <v>16</v>
      </c>
      <c r="D47" s="911">
        <f>SUM(D43:D46)</f>
        <v>9</v>
      </c>
      <c r="E47" s="619">
        <f t="shared" ref="E47:R47" si="14">SUM(E43:E46)</f>
        <v>25</v>
      </c>
      <c r="F47" s="872">
        <f t="shared" si="14"/>
        <v>7</v>
      </c>
      <c r="G47" s="911">
        <f t="shared" si="14"/>
        <v>2</v>
      </c>
      <c r="H47" s="623">
        <f t="shared" si="14"/>
        <v>9</v>
      </c>
      <c r="I47" s="872">
        <f t="shared" si="14"/>
        <v>12</v>
      </c>
      <c r="J47" s="911">
        <f t="shared" si="14"/>
        <v>13</v>
      </c>
      <c r="K47" s="888">
        <f t="shared" si="14"/>
        <v>25</v>
      </c>
      <c r="L47" s="872">
        <f t="shared" si="14"/>
        <v>20</v>
      </c>
      <c r="M47" s="911">
        <f t="shared" si="14"/>
        <v>14</v>
      </c>
      <c r="N47" s="914">
        <f t="shared" si="14"/>
        <v>34</v>
      </c>
      <c r="O47" s="872">
        <f t="shared" si="14"/>
        <v>55</v>
      </c>
      <c r="P47" s="911">
        <f t="shared" si="14"/>
        <v>38</v>
      </c>
      <c r="Q47" s="884">
        <f t="shared" si="14"/>
        <v>93</v>
      </c>
      <c r="R47" s="917">
        <f t="shared" si="14"/>
        <v>5</v>
      </c>
      <c r="S47" s="482"/>
      <c r="T47" s="482"/>
      <c r="U47" s="482"/>
      <c r="V47" s="24"/>
      <c r="W47" s="482"/>
      <c r="X47" s="482"/>
      <c r="Y47" s="482"/>
      <c r="Z47" s="482"/>
      <c r="AA47" s="482"/>
    </row>
    <row r="48" spans="2:27" ht="15" customHeight="1" x14ac:dyDescent="0.2">
      <c r="B48" s="38"/>
      <c r="C48" s="506"/>
      <c r="D48" s="522"/>
      <c r="E48" s="534"/>
      <c r="F48" s="506"/>
      <c r="G48" s="522"/>
      <c r="H48" s="534"/>
      <c r="I48" s="506"/>
      <c r="J48" s="522"/>
      <c r="K48" s="534"/>
      <c r="L48" s="506"/>
      <c r="M48" s="522"/>
      <c r="N48" s="534"/>
      <c r="O48" s="506"/>
      <c r="P48" s="528"/>
      <c r="Q48" s="535"/>
    </row>
    <row r="49" spans="2:27" ht="15" customHeight="1" x14ac:dyDescent="0.2">
      <c r="C49" s="506">
        <v>2</v>
      </c>
      <c r="D49" s="522" t="s">
        <v>86</v>
      </c>
      <c r="E49" s="534"/>
      <c r="F49" s="506"/>
      <c r="G49" s="522"/>
      <c r="H49" s="534"/>
      <c r="I49" s="506"/>
      <c r="J49" s="522"/>
      <c r="K49" s="534"/>
      <c r="L49" s="506"/>
      <c r="M49" s="522"/>
      <c r="N49" s="534"/>
      <c r="O49" s="506"/>
      <c r="P49" s="528"/>
      <c r="Q49" s="535"/>
    </row>
    <row r="50" spans="2:27" ht="15" customHeight="1" thickBot="1" x14ac:dyDescent="0.25">
      <c r="B50" s="38"/>
      <c r="C50" s="506"/>
      <c r="D50" s="522"/>
      <c r="E50" s="534"/>
      <c r="F50" s="506"/>
      <c r="G50" s="522"/>
      <c r="H50" s="534"/>
      <c r="I50" s="506"/>
      <c r="J50" s="522"/>
      <c r="K50" s="534"/>
      <c r="L50" s="506"/>
      <c r="M50" s="522"/>
      <c r="N50" s="534"/>
      <c r="O50" s="506"/>
      <c r="P50" s="528"/>
      <c r="Q50" s="535"/>
    </row>
    <row r="51" spans="2:27" ht="30" customHeight="1" thickBot="1" x14ac:dyDescent="0.25">
      <c r="B51" s="81" t="s">
        <v>76</v>
      </c>
      <c r="C51" s="1113" t="s">
        <v>73</v>
      </c>
      <c r="D51" s="1114"/>
      <c r="E51" s="1115"/>
      <c r="F51" s="1099" t="s">
        <v>75</v>
      </c>
      <c r="G51" s="1100"/>
      <c r="H51" s="1101"/>
      <c r="I51" s="1108" t="s">
        <v>41</v>
      </c>
      <c r="J51" s="1109"/>
      <c r="K51" s="1110"/>
      <c r="L51" s="1105" t="s">
        <v>68</v>
      </c>
      <c r="M51" s="1106"/>
      <c r="N51" s="1179"/>
      <c r="O51" s="1138" t="s">
        <v>76</v>
      </c>
      <c r="P51" s="1139"/>
      <c r="Q51" s="1140"/>
      <c r="R51" s="598" t="s">
        <v>91</v>
      </c>
      <c r="S51" s="24"/>
      <c r="T51" s="1138" t="s">
        <v>104</v>
      </c>
      <c r="U51" s="1139"/>
      <c r="V51" s="1139"/>
      <c r="W51" s="1139"/>
      <c r="X51" s="1139"/>
      <c r="Y51" s="1139"/>
      <c r="Z51" s="1140"/>
      <c r="AA51" s="482"/>
    </row>
    <row r="52" spans="2:27" ht="30" customHeight="1" thickBot="1" x14ac:dyDescent="0.25">
      <c r="B52" s="694" t="s">
        <v>163</v>
      </c>
      <c r="C52" s="184" t="s">
        <v>6</v>
      </c>
      <c r="D52" s="185" t="s">
        <v>4</v>
      </c>
      <c r="E52" s="67" t="s">
        <v>28</v>
      </c>
      <c r="F52" s="184" t="s">
        <v>6</v>
      </c>
      <c r="G52" s="185" t="s">
        <v>4</v>
      </c>
      <c r="H52" s="67" t="s">
        <v>28</v>
      </c>
      <c r="I52" s="184" t="s">
        <v>6</v>
      </c>
      <c r="J52" s="185" t="s">
        <v>4</v>
      </c>
      <c r="K52" s="67" t="s">
        <v>28</v>
      </c>
      <c r="L52" s="184" t="s">
        <v>6</v>
      </c>
      <c r="M52" s="185" t="s">
        <v>4</v>
      </c>
      <c r="N52" s="67" t="s">
        <v>28</v>
      </c>
      <c r="O52" s="186" t="s">
        <v>6</v>
      </c>
      <c r="P52" s="187" t="s">
        <v>4</v>
      </c>
      <c r="Q52" s="80" t="s">
        <v>28</v>
      </c>
      <c r="R52" s="694" t="s">
        <v>28</v>
      </c>
      <c r="S52" s="24"/>
      <c r="T52" s="1163" t="str">
        <f>B52</f>
        <v>F/Y  2014 ~ 2015</v>
      </c>
      <c r="U52" s="1164"/>
      <c r="V52" s="1165"/>
      <c r="W52" s="188" t="s">
        <v>6</v>
      </c>
      <c r="X52" s="185" t="s">
        <v>4</v>
      </c>
      <c r="Y52" s="1186" t="s">
        <v>28</v>
      </c>
      <c r="Z52" s="1187"/>
      <c r="AA52" s="482"/>
    </row>
    <row r="53" spans="2:27" ht="15" customHeight="1" x14ac:dyDescent="0.2">
      <c r="B53" s="537">
        <f>DATE($U$2,4,30)</f>
        <v>121</v>
      </c>
      <c r="C53" s="501">
        <f>'Statistics 2014-15'!C22</f>
        <v>0</v>
      </c>
      <c r="D53" s="517">
        <f>'Statistics 2014-15'!D22</f>
        <v>2</v>
      </c>
      <c r="E53" s="529">
        <f>'Statistics 2014-15'!E22</f>
        <v>2</v>
      </c>
      <c r="F53" s="512">
        <f>'Statistics 2014-15'!F22</f>
        <v>0</v>
      </c>
      <c r="G53" s="523">
        <f>'Statistics 2014-15'!G22</f>
        <v>0</v>
      </c>
      <c r="H53" s="529">
        <f>'Statistics 2014-15'!H22</f>
        <v>0</v>
      </c>
      <c r="I53" s="507">
        <f>'Statistics 2014-15'!I22</f>
        <v>0</v>
      </c>
      <c r="J53" s="517">
        <f>'Statistics 2014-15'!J22</f>
        <v>0</v>
      </c>
      <c r="K53" s="529">
        <f>'Statistics 2014-15'!K22</f>
        <v>0</v>
      </c>
      <c r="L53" s="512">
        <f>'Statistics 2014-15'!L22</f>
        <v>4</v>
      </c>
      <c r="M53" s="523">
        <f>'Statistics 2014-15'!M22</f>
        <v>1</v>
      </c>
      <c r="N53" s="529">
        <f>'Statistics 2014-15'!N22</f>
        <v>5</v>
      </c>
      <c r="O53" s="507">
        <f>'Statistics 2014-15'!O22</f>
        <v>4</v>
      </c>
      <c r="P53" s="517">
        <f>'Statistics 2014-15'!P22</f>
        <v>3</v>
      </c>
      <c r="Q53" s="529">
        <f>'Statistics 2014-15'!Q22</f>
        <v>7</v>
      </c>
      <c r="R53" s="865"/>
      <c r="T53" s="1156" t="s">
        <v>73</v>
      </c>
      <c r="U53" s="1157"/>
      <c r="V53" s="1158"/>
      <c r="W53" s="189">
        <f>C70</f>
        <v>8</v>
      </c>
      <c r="X53" s="190">
        <f>D70</f>
        <v>12</v>
      </c>
      <c r="Y53" s="921">
        <f>SUM(W53:X53)</f>
        <v>20</v>
      </c>
      <c r="Z53" s="1192">
        <f>SUM(W53:X54)</f>
        <v>36</v>
      </c>
    </row>
    <row r="54" spans="2:27" ht="15" customHeight="1" x14ac:dyDescent="0.2">
      <c r="B54" s="538">
        <f>B53+31</f>
        <v>152</v>
      </c>
      <c r="C54" s="502">
        <f>'Statistics 2014-15'!C23</f>
        <v>0</v>
      </c>
      <c r="D54" s="518">
        <f>'Statistics 2014-15'!D23</f>
        <v>2</v>
      </c>
      <c r="E54" s="530">
        <f>'Statistics 2014-15'!E23</f>
        <v>2</v>
      </c>
      <c r="F54" s="513">
        <f>'Statistics 2014-15'!F23</f>
        <v>0</v>
      </c>
      <c r="G54" s="524">
        <f>'Statistics 2014-15'!G23</f>
        <v>0</v>
      </c>
      <c r="H54" s="530">
        <f>'Statistics 2014-15'!H23</f>
        <v>0</v>
      </c>
      <c r="I54" s="508">
        <f>'Statistics 2014-15'!I23</f>
        <v>1</v>
      </c>
      <c r="J54" s="518">
        <f>'Statistics 2014-15'!J23</f>
        <v>0</v>
      </c>
      <c r="K54" s="530">
        <f>'Statistics 2014-15'!K23</f>
        <v>1</v>
      </c>
      <c r="L54" s="513">
        <f>'Statistics 2014-15'!L23</f>
        <v>8</v>
      </c>
      <c r="M54" s="524">
        <f>'Statistics 2014-15'!M23</f>
        <v>2</v>
      </c>
      <c r="N54" s="530">
        <f>'Statistics 2014-15'!N23</f>
        <v>10</v>
      </c>
      <c r="O54" s="508">
        <f>'Statistics 2014-15'!O23</f>
        <v>9</v>
      </c>
      <c r="P54" s="518">
        <f>'Statistics 2014-15'!P23</f>
        <v>4</v>
      </c>
      <c r="Q54" s="530">
        <f>'Statistics 2014-15'!Q23</f>
        <v>13</v>
      </c>
      <c r="R54" s="599"/>
      <c r="T54" s="1133" t="s">
        <v>75</v>
      </c>
      <c r="U54" s="1134"/>
      <c r="V54" s="1135"/>
      <c r="W54" s="919">
        <f>F70</f>
        <v>13</v>
      </c>
      <c r="X54" s="920">
        <f>G70</f>
        <v>3</v>
      </c>
      <c r="Y54" s="922">
        <f>SUM(W54:X54)</f>
        <v>16</v>
      </c>
      <c r="Z54" s="1193"/>
    </row>
    <row r="55" spans="2:27" ht="15" customHeight="1" x14ac:dyDescent="0.2">
      <c r="B55" s="539">
        <f>B54+30</f>
        <v>182</v>
      </c>
      <c r="C55" s="502">
        <f>'Statistics 2014-15'!C24</f>
        <v>0</v>
      </c>
      <c r="D55" s="518">
        <f>'Statistics 2014-15'!D24</f>
        <v>3</v>
      </c>
      <c r="E55" s="530">
        <f>'Statistics 2014-15'!E24</f>
        <v>3</v>
      </c>
      <c r="F55" s="513">
        <f>'Statistics 2014-15'!F24</f>
        <v>0</v>
      </c>
      <c r="G55" s="524">
        <f>'Statistics 2014-15'!G24</f>
        <v>0</v>
      </c>
      <c r="H55" s="530">
        <f>'Statistics 2014-15'!H24</f>
        <v>0</v>
      </c>
      <c r="I55" s="508">
        <f>'Statistics 2014-15'!I24</f>
        <v>1</v>
      </c>
      <c r="J55" s="518">
        <f>'Statistics 2014-15'!J24</f>
        <v>0</v>
      </c>
      <c r="K55" s="530">
        <f>'Statistics 2014-15'!K24</f>
        <v>1</v>
      </c>
      <c r="L55" s="513">
        <f>'Statistics 2014-15'!L24</f>
        <v>11</v>
      </c>
      <c r="M55" s="524">
        <f>'Statistics 2014-15'!M24</f>
        <v>2</v>
      </c>
      <c r="N55" s="530">
        <f>'Statistics 2014-15'!N24</f>
        <v>13</v>
      </c>
      <c r="O55" s="508">
        <f>'Statistics 2014-15'!O24</f>
        <v>12</v>
      </c>
      <c r="P55" s="518">
        <f>'Statistics 2014-15'!P24</f>
        <v>5</v>
      </c>
      <c r="Q55" s="530">
        <f>'Statistics 2014-15'!Q24</f>
        <v>17</v>
      </c>
      <c r="R55" s="599"/>
      <c r="T55" s="1120" t="s">
        <v>41</v>
      </c>
      <c r="U55" s="1121"/>
      <c r="V55" s="1122"/>
      <c r="W55" s="191">
        <f>I70</f>
        <v>7</v>
      </c>
      <c r="X55" s="192">
        <f>J70</f>
        <v>2</v>
      </c>
      <c r="Y55" s="923">
        <f t="shared" ref="Y55:Y56" si="15">SUM(W55:X55)</f>
        <v>9</v>
      </c>
      <c r="Z55" s="1190">
        <f>SUM(W55:X56)</f>
        <v>77</v>
      </c>
    </row>
    <row r="56" spans="2:27" ht="15" customHeight="1" thickBot="1" x14ac:dyDescent="0.25">
      <c r="B56" s="538">
        <f t="shared" ref="B56:B64" si="16">B55+31</f>
        <v>213</v>
      </c>
      <c r="C56" s="504">
        <f>'Statistics 2014-15'!C25</f>
        <v>0</v>
      </c>
      <c r="D56" s="520">
        <f>'Statistics 2014-15'!D25</f>
        <v>4</v>
      </c>
      <c r="E56" s="532">
        <f>'Statistics 2014-15'!E25</f>
        <v>4</v>
      </c>
      <c r="F56" s="514">
        <f>'Statistics 2014-15'!F25</f>
        <v>3</v>
      </c>
      <c r="G56" s="525">
        <f>'Statistics 2014-15'!G25</f>
        <v>1</v>
      </c>
      <c r="H56" s="532">
        <f>'Statistics 2014-15'!H25</f>
        <v>4</v>
      </c>
      <c r="I56" s="510">
        <f>'Statistics 2014-15'!I25</f>
        <v>2</v>
      </c>
      <c r="J56" s="520">
        <f>'Statistics 2014-15'!J25</f>
        <v>0</v>
      </c>
      <c r="K56" s="532">
        <f>'Statistics 2014-15'!K25</f>
        <v>2</v>
      </c>
      <c r="L56" s="514">
        <f>'Statistics 2014-15'!L25</f>
        <v>26</v>
      </c>
      <c r="M56" s="525">
        <f>'Statistics 2014-15'!M25</f>
        <v>2</v>
      </c>
      <c r="N56" s="532">
        <f>'Statistics 2014-15'!N25</f>
        <v>28</v>
      </c>
      <c r="O56" s="510">
        <f>'Statistics 2014-15'!O25</f>
        <v>31</v>
      </c>
      <c r="P56" s="520">
        <f>'Statistics 2014-15'!P25</f>
        <v>7</v>
      </c>
      <c r="Q56" s="532">
        <f>'Statistics 2014-15'!Q25</f>
        <v>38</v>
      </c>
      <c r="R56" s="600"/>
      <c r="T56" s="1123" t="s">
        <v>68</v>
      </c>
      <c r="U56" s="1124"/>
      <c r="V56" s="1125"/>
      <c r="W56" s="193">
        <f>L70</f>
        <v>63</v>
      </c>
      <c r="X56" s="194">
        <f>M70</f>
        <v>5</v>
      </c>
      <c r="Y56" s="924">
        <f t="shared" si="15"/>
        <v>68</v>
      </c>
      <c r="Z56" s="1191"/>
    </row>
    <row r="57" spans="2:27" ht="15" customHeight="1" thickBot="1" x14ac:dyDescent="0.25">
      <c r="B57" s="538">
        <f t="shared" si="16"/>
        <v>244</v>
      </c>
      <c r="C57" s="502">
        <f>'Statistics 2014-15'!C26</f>
        <v>0</v>
      </c>
      <c r="D57" s="518">
        <f>'Statistics 2014-15'!D26</f>
        <v>4</v>
      </c>
      <c r="E57" s="530">
        <f>'Statistics 2014-15'!E26</f>
        <v>4</v>
      </c>
      <c r="F57" s="513">
        <f>'Statistics 2014-15'!F26</f>
        <v>6</v>
      </c>
      <c r="G57" s="524">
        <f>'Statistics 2014-15'!G26</f>
        <v>1</v>
      </c>
      <c r="H57" s="530">
        <f>'Statistics 2014-15'!H26</f>
        <v>7</v>
      </c>
      <c r="I57" s="508">
        <f>'Statistics 2014-15'!I26</f>
        <v>2</v>
      </c>
      <c r="J57" s="518">
        <f>'Statistics 2014-15'!J26</f>
        <v>0</v>
      </c>
      <c r="K57" s="530">
        <f>'Statistics 2014-15'!K26</f>
        <v>2</v>
      </c>
      <c r="L57" s="513">
        <f>'Statistics 2014-15'!L26</f>
        <v>55</v>
      </c>
      <c r="M57" s="524">
        <f>'Statistics 2014-15'!M26</f>
        <v>2</v>
      </c>
      <c r="N57" s="530">
        <f>'Statistics 2014-15'!N26</f>
        <v>57</v>
      </c>
      <c r="O57" s="508">
        <f>'Statistics 2014-15'!O26</f>
        <v>63</v>
      </c>
      <c r="P57" s="518">
        <f>'Statistics 2014-15'!P26</f>
        <v>7</v>
      </c>
      <c r="Q57" s="530">
        <f>'Statistics 2014-15'!Q26</f>
        <v>70</v>
      </c>
      <c r="R57" s="599"/>
      <c r="T57" s="1150" t="s">
        <v>78</v>
      </c>
      <c r="U57" s="1151"/>
      <c r="V57" s="1152"/>
      <c r="W57" s="107">
        <f>SUM(W53:W56)</f>
        <v>91</v>
      </c>
      <c r="X57" s="103">
        <f>SUM(X53:X56)</f>
        <v>22</v>
      </c>
      <c r="Y57" s="1182">
        <f>SUM(Y53:Y56)</f>
        <v>113</v>
      </c>
      <c r="Z57" s="1183"/>
    </row>
    <row r="58" spans="2:27" ht="15" customHeight="1" x14ac:dyDescent="0.2">
      <c r="B58" s="538">
        <f>B57+30</f>
        <v>274</v>
      </c>
      <c r="C58" s="503">
        <f>'Statistics 2014-15'!C27</f>
        <v>3</v>
      </c>
      <c r="D58" s="519">
        <f>'Statistics 2014-15'!D27</f>
        <v>6</v>
      </c>
      <c r="E58" s="531">
        <f>'Statistics 2014-15'!E27</f>
        <v>9</v>
      </c>
      <c r="F58" s="515">
        <f>'Statistics 2014-15'!F27</f>
        <v>8</v>
      </c>
      <c r="G58" s="526">
        <f>'Statistics 2014-15'!G27</f>
        <v>1</v>
      </c>
      <c r="H58" s="531">
        <f>'Statistics 2014-15'!H27</f>
        <v>9</v>
      </c>
      <c r="I58" s="509">
        <f>'Statistics 2014-15'!I27</f>
        <v>2</v>
      </c>
      <c r="J58" s="519">
        <f>'Statistics 2014-15'!J27</f>
        <v>1</v>
      </c>
      <c r="K58" s="531">
        <f>'Statistics 2014-15'!K27</f>
        <v>3</v>
      </c>
      <c r="L58" s="515">
        <f>'Statistics 2014-15'!L27</f>
        <v>56</v>
      </c>
      <c r="M58" s="526">
        <f>'Statistics 2014-15'!M27</f>
        <v>2</v>
      </c>
      <c r="N58" s="531">
        <f>'Statistics 2014-15'!N27</f>
        <v>58</v>
      </c>
      <c r="O58" s="509">
        <f>'Statistics 2014-15'!O27</f>
        <v>69</v>
      </c>
      <c r="P58" s="519">
        <f>'Statistics 2014-15'!P27</f>
        <v>10</v>
      </c>
      <c r="Q58" s="531">
        <f>'Statistics 2014-15'!Q27</f>
        <v>79</v>
      </c>
      <c r="R58" s="601"/>
    </row>
    <row r="59" spans="2:27" ht="15" customHeight="1" x14ac:dyDescent="0.2">
      <c r="B59" s="540">
        <f t="shared" si="16"/>
        <v>305</v>
      </c>
      <c r="C59" s="504">
        <f>'Statistics 2014-15'!C28</f>
        <v>5</v>
      </c>
      <c r="D59" s="520">
        <f>'Statistics 2014-15'!D28</f>
        <v>6</v>
      </c>
      <c r="E59" s="532">
        <f>'Statistics 2014-15'!E28</f>
        <v>11</v>
      </c>
      <c r="F59" s="514">
        <f>'Statistics 2014-15'!F28</f>
        <v>8</v>
      </c>
      <c r="G59" s="525">
        <f>'Statistics 2014-15'!G28</f>
        <v>1</v>
      </c>
      <c r="H59" s="532">
        <f>'Statistics 2014-15'!H28</f>
        <v>9</v>
      </c>
      <c r="I59" s="510">
        <f>'Statistics 2014-15'!I28</f>
        <v>2</v>
      </c>
      <c r="J59" s="520">
        <f>'Statistics 2014-15'!J28</f>
        <v>1</v>
      </c>
      <c r="K59" s="532">
        <f>'Statistics 2014-15'!K28</f>
        <v>3</v>
      </c>
      <c r="L59" s="514">
        <f>'Statistics 2014-15'!L28</f>
        <v>59</v>
      </c>
      <c r="M59" s="525">
        <f>'Statistics 2014-15'!M28</f>
        <v>2</v>
      </c>
      <c r="N59" s="532">
        <f>'Statistics 2014-15'!N28</f>
        <v>61</v>
      </c>
      <c r="O59" s="510">
        <f>'Statistics 2014-15'!O28</f>
        <v>74</v>
      </c>
      <c r="P59" s="520">
        <f>'Statistics 2014-15'!P28</f>
        <v>10</v>
      </c>
      <c r="Q59" s="532">
        <f>'Statistics 2014-15'!Q28</f>
        <v>84</v>
      </c>
      <c r="R59" s="600"/>
    </row>
    <row r="60" spans="2:27" ht="15" customHeight="1" x14ac:dyDescent="0.2">
      <c r="B60" s="538">
        <f>B59+30</f>
        <v>335</v>
      </c>
      <c r="C60" s="502">
        <f>'Statistics 2014-15'!C29</f>
        <v>6</v>
      </c>
      <c r="D60" s="518">
        <f>'Statistics 2014-15'!D29</f>
        <v>11</v>
      </c>
      <c r="E60" s="530">
        <f>'Statistics 2014-15'!E29</f>
        <v>17</v>
      </c>
      <c r="F60" s="513">
        <f>'Statistics 2014-15'!F29</f>
        <v>8</v>
      </c>
      <c r="G60" s="524">
        <f>'Statistics 2014-15'!G29</f>
        <v>1</v>
      </c>
      <c r="H60" s="530">
        <f>'Statistics 2014-15'!H29</f>
        <v>9</v>
      </c>
      <c r="I60" s="508">
        <f>'Statistics 2014-15'!I29</f>
        <v>2</v>
      </c>
      <c r="J60" s="518">
        <f>'Statistics 2014-15'!J29</f>
        <v>1</v>
      </c>
      <c r="K60" s="530">
        <f>'Statistics 2014-15'!K29</f>
        <v>3</v>
      </c>
      <c r="L60" s="513">
        <f>'Statistics 2014-15'!L29</f>
        <v>59</v>
      </c>
      <c r="M60" s="524">
        <f>'Statistics 2014-15'!M29</f>
        <v>4</v>
      </c>
      <c r="N60" s="530">
        <f>'Statistics 2014-15'!N29</f>
        <v>63</v>
      </c>
      <c r="O60" s="508">
        <f>'Statistics 2014-15'!O29</f>
        <v>75</v>
      </c>
      <c r="P60" s="518">
        <f>'Statistics 2014-15'!P29</f>
        <v>17</v>
      </c>
      <c r="Q60" s="530">
        <f>'Statistics 2014-15'!Q29</f>
        <v>92</v>
      </c>
      <c r="R60" s="599"/>
    </row>
    <row r="61" spans="2:27" s="10" customFormat="1" ht="15" customHeight="1" x14ac:dyDescent="0.2">
      <c r="B61" s="539">
        <f t="shared" si="16"/>
        <v>366</v>
      </c>
      <c r="C61" s="503">
        <f>'Statistics 2014-15'!C30</f>
        <v>7</v>
      </c>
      <c r="D61" s="519">
        <f>'Statistics 2014-15'!D30</f>
        <v>11</v>
      </c>
      <c r="E61" s="531">
        <f>'Statistics 2014-15'!E30</f>
        <v>18</v>
      </c>
      <c r="F61" s="515">
        <f>'Statistics 2014-15'!F30</f>
        <v>8</v>
      </c>
      <c r="G61" s="526">
        <f>'Statistics 2014-15'!G30</f>
        <v>2</v>
      </c>
      <c r="H61" s="531">
        <f>'Statistics 2014-15'!H30</f>
        <v>10</v>
      </c>
      <c r="I61" s="509">
        <f>'Statistics 2014-15'!I30</f>
        <v>2</v>
      </c>
      <c r="J61" s="519">
        <f>'Statistics 2014-15'!J30</f>
        <v>1</v>
      </c>
      <c r="K61" s="531">
        <f>'Statistics 2014-15'!K30</f>
        <v>3</v>
      </c>
      <c r="L61" s="515">
        <f>'Statistics 2014-15'!L30</f>
        <v>59</v>
      </c>
      <c r="M61" s="526">
        <f>'Statistics 2014-15'!M30</f>
        <v>5</v>
      </c>
      <c r="N61" s="531">
        <f>'Statistics 2014-15'!N30</f>
        <v>64</v>
      </c>
      <c r="O61" s="509">
        <f>'Statistics 2014-15'!O30</f>
        <v>76</v>
      </c>
      <c r="P61" s="519">
        <f>'Statistics 2014-15'!P30</f>
        <v>19</v>
      </c>
      <c r="Q61" s="531">
        <f>'Statistics 2014-15'!Q30</f>
        <v>95</v>
      </c>
      <c r="R61" s="601">
        <v>1</v>
      </c>
    </row>
    <row r="62" spans="2:27" ht="15" customHeight="1" x14ac:dyDescent="0.2">
      <c r="B62" s="538">
        <f t="shared" si="16"/>
        <v>397</v>
      </c>
      <c r="C62" s="502">
        <f>'Statistics 2014-15'!C31</f>
        <v>8</v>
      </c>
      <c r="D62" s="518">
        <f>'Statistics 2014-15'!D31</f>
        <v>12</v>
      </c>
      <c r="E62" s="530">
        <f>'Statistics 2014-15'!E31</f>
        <v>20</v>
      </c>
      <c r="F62" s="513">
        <f>'Statistics 2014-15'!F31</f>
        <v>9</v>
      </c>
      <c r="G62" s="524">
        <f>'Statistics 2014-15'!G31</f>
        <v>2</v>
      </c>
      <c r="H62" s="530">
        <f>'Statistics 2014-15'!H31</f>
        <v>11</v>
      </c>
      <c r="I62" s="508">
        <f>'Statistics 2014-15'!I31</f>
        <v>2</v>
      </c>
      <c r="J62" s="518">
        <f>'Statistics 2014-15'!J31</f>
        <v>2</v>
      </c>
      <c r="K62" s="530">
        <f>'Statistics 2014-15'!K31</f>
        <v>4</v>
      </c>
      <c r="L62" s="513">
        <f>'Statistics 2014-15'!L31</f>
        <v>59</v>
      </c>
      <c r="M62" s="524">
        <f>'Statistics 2014-15'!M31</f>
        <v>5</v>
      </c>
      <c r="N62" s="530">
        <f>'Statistics 2014-15'!N31</f>
        <v>64</v>
      </c>
      <c r="O62" s="508">
        <f>'Statistics 2014-15'!O31</f>
        <v>78</v>
      </c>
      <c r="P62" s="518">
        <f>'Statistics 2014-15'!P31</f>
        <v>21</v>
      </c>
      <c r="Q62" s="530">
        <f>'Statistics 2014-15'!Q31</f>
        <v>99</v>
      </c>
      <c r="R62" s="599"/>
    </row>
    <row r="63" spans="2:27" ht="15" customHeight="1" x14ac:dyDescent="0.2">
      <c r="B63" s="538">
        <f>B62+28+IF(MOD(R$2,4)=0,0,1)</f>
        <v>426</v>
      </c>
      <c r="C63" s="502">
        <f>'Statistics 2014-15'!C32</f>
        <v>8</v>
      </c>
      <c r="D63" s="518">
        <f>'Statistics 2014-15'!D32</f>
        <v>12</v>
      </c>
      <c r="E63" s="530">
        <f>'Statistics 2014-15'!E32</f>
        <v>20</v>
      </c>
      <c r="F63" s="513">
        <f>'Statistics 2014-15'!F32</f>
        <v>11</v>
      </c>
      <c r="G63" s="524">
        <f>'Statistics 2014-15'!G32</f>
        <v>2</v>
      </c>
      <c r="H63" s="530">
        <f>'Statistics 2014-15'!H32</f>
        <v>13</v>
      </c>
      <c r="I63" s="508">
        <f>'Statistics 2014-15'!I32</f>
        <v>4</v>
      </c>
      <c r="J63" s="518">
        <f>'Statistics 2014-15'!J32</f>
        <v>2</v>
      </c>
      <c r="K63" s="530">
        <f>'Statistics 2014-15'!K32</f>
        <v>6</v>
      </c>
      <c r="L63" s="513">
        <f>'Statistics 2014-15'!L32</f>
        <v>61</v>
      </c>
      <c r="M63" s="524">
        <f>'Statistics 2014-15'!M32</f>
        <v>5</v>
      </c>
      <c r="N63" s="530">
        <f>'Statistics 2014-15'!N32</f>
        <v>66</v>
      </c>
      <c r="O63" s="508">
        <f>'Statistics 2014-15'!O32</f>
        <v>84</v>
      </c>
      <c r="P63" s="518">
        <f>'Statistics 2014-15'!P32</f>
        <v>21</v>
      </c>
      <c r="Q63" s="530">
        <f>'Statistics 2014-15'!Q32</f>
        <v>105</v>
      </c>
      <c r="R63" s="599"/>
    </row>
    <row r="64" spans="2:27" ht="15" customHeight="1" thickBot="1" x14ac:dyDescent="0.25">
      <c r="B64" s="541">
        <f t="shared" si="16"/>
        <v>457</v>
      </c>
      <c r="C64" s="505">
        <f>'Statistics 2014-15'!C33</f>
        <v>8</v>
      </c>
      <c r="D64" s="521">
        <f>'Statistics 2014-15'!D33</f>
        <v>12</v>
      </c>
      <c r="E64" s="533">
        <f>'Statistics 2014-15'!E33</f>
        <v>20</v>
      </c>
      <c r="F64" s="516">
        <f>'Statistics 2014-15'!F33</f>
        <v>13</v>
      </c>
      <c r="G64" s="527">
        <f>'Statistics 2014-15'!G33</f>
        <v>3</v>
      </c>
      <c r="H64" s="533">
        <f>'Statistics 2014-15'!H33</f>
        <v>16</v>
      </c>
      <c r="I64" s="511">
        <f>'Statistics 2014-15'!I33</f>
        <v>7</v>
      </c>
      <c r="J64" s="521">
        <f>'Statistics 2014-15'!J33</f>
        <v>2</v>
      </c>
      <c r="K64" s="533">
        <f>'Statistics 2014-15'!K33</f>
        <v>9</v>
      </c>
      <c r="L64" s="516">
        <f>'Statistics 2014-15'!L33</f>
        <v>63</v>
      </c>
      <c r="M64" s="527">
        <f>'Statistics 2014-15'!M33</f>
        <v>5</v>
      </c>
      <c r="N64" s="533">
        <f>'Statistics 2014-15'!N33</f>
        <v>68</v>
      </c>
      <c r="O64" s="511">
        <f>'Statistics 2014-15'!O33</f>
        <v>91</v>
      </c>
      <c r="P64" s="521">
        <f>'Statistics 2014-15'!P33</f>
        <v>22</v>
      </c>
      <c r="Q64" s="533">
        <f>'Statistics 2014-15'!Q33</f>
        <v>113</v>
      </c>
      <c r="R64" s="866"/>
    </row>
    <row r="65" spans="2:27" s="10" customFormat="1" ht="15" customHeight="1" thickBot="1" x14ac:dyDescent="0.25">
      <c r="B65" s="906"/>
      <c r="C65" s="868"/>
      <c r="D65" s="889"/>
      <c r="E65" s="876"/>
      <c r="F65" s="868"/>
      <c r="G65" s="889"/>
      <c r="H65" s="876"/>
      <c r="I65" s="868"/>
      <c r="J65" s="889"/>
      <c r="K65" s="876"/>
      <c r="L65" s="868"/>
      <c r="M65" s="889"/>
      <c r="N65" s="876"/>
      <c r="O65" s="868"/>
      <c r="P65" s="889"/>
      <c r="Q65" s="876"/>
      <c r="R65" s="1047"/>
    </row>
    <row r="66" spans="2:27" s="10" customFormat="1" ht="15" customHeight="1" x14ac:dyDescent="0.2">
      <c r="B66" s="608" t="s">
        <v>97</v>
      </c>
      <c r="C66" s="869">
        <f>C55</f>
        <v>0</v>
      </c>
      <c r="D66" s="909">
        <f>D55</f>
        <v>3</v>
      </c>
      <c r="E66" s="616">
        <f t="shared" ref="E66:Q66" si="17">E55</f>
        <v>3</v>
      </c>
      <c r="F66" s="869">
        <f t="shared" si="17"/>
        <v>0</v>
      </c>
      <c r="G66" s="909">
        <f t="shared" si="17"/>
        <v>0</v>
      </c>
      <c r="H66" s="620">
        <f t="shared" si="17"/>
        <v>0</v>
      </c>
      <c r="I66" s="869">
        <f t="shared" si="17"/>
        <v>1</v>
      </c>
      <c r="J66" s="909">
        <f t="shared" si="17"/>
        <v>0</v>
      </c>
      <c r="K66" s="885">
        <f t="shared" si="17"/>
        <v>1</v>
      </c>
      <c r="L66" s="869">
        <f t="shared" si="17"/>
        <v>11</v>
      </c>
      <c r="M66" s="909">
        <f t="shared" si="17"/>
        <v>2</v>
      </c>
      <c r="N66" s="912">
        <f t="shared" si="17"/>
        <v>13</v>
      </c>
      <c r="O66" s="869">
        <f t="shared" si="17"/>
        <v>12</v>
      </c>
      <c r="P66" s="909">
        <f t="shared" si="17"/>
        <v>5</v>
      </c>
      <c r="Q66" s="881">
        <f t="shared" si="17"/>
        <v>17</v>
      </c>
      <c r="R66" s="915">
        <f>SUM(R53:R55)</f>
        <v>0</v>
      </c>
    </row>
    <row r="67" spans="2:27" s="10" customFormat="1" ht="15" customHeight="1" x14ac:dyDescent="0.2">
      <c r="B67" s="609" t="s">
        <v>98</v>
      </c>
      <c r="C67" s="870">
        <f>C58-C55</f>
        <v>3</v>
      </c>
      <c r="D67" s="910">
        <f>D58-D55</f>
        <v>3</v>
      </c>
      <c r="E67" s="617">
        <f t="shared" ref="E67:Q67" si="18">E58-E55</f>
        <v>6</v>
      </c>
      <c r="F67" s="870">
        <f t="shared" si="18"/>
        <v>8</v>
      </c>
      <c r="G67" s="910">
        <f t="shared" si="18"/>
        <v>1</v>
      </c>
      <c r="H67" s="621">
        <f t="shared" si="18"/>
        <v>9</v>
      </c>
      <c r="I67" s="870">
        <f t="shared" si="18"/>
        <v>1</v>
      </c>
      <c r="J67" s="910">
        <f t="shared" si="18"/>
        <v>1</v>
      </c>
      <c r="K67" s="886">
        <f t="shared" si="18"/>
        <v>2</v>
      </c>
      <c r="L67" s="870">
        <f t="shared" si="18"/>
        <v>45</v>
      </c>
      <c r="M67" s="910">
        <f t="shared" si="18"/>
        <v>0</v>
      </c>
      <c r="N67" s="913">
        <f t="shared" si="18"/>
        <v>45</v>
      </c>
      <c r="O67" s="870">
        <f t="shared" si="18"/>
        <v>57</v>
      </c>
      <c r="P67" s="910">
        <f t="shared" si="18"/>
        <v>5</v>
      </c>
      <c r="Q67" s="882">
        <f t="shared" si="18"/>
        <v>62</v>
      </c>
      <c r="R67" s="916">
        <f>SUM(R56:R58)</f>
        <v>0</v>
      </c>
    </row>
    <row r="68" spans="2:27" s="10" customFormat="1" ht="15" customHeight="1" x14ac:dyDescent="0.2">
      <c r="B68" s="609" t="s">
        <v>99</v>
      </c>
      <c r="C68" s="870">
        <f>C61-C58</f>
        <v>4</v>
      </c>
      <c r="D68" s="910">
        <f>D61-D58</f>
        <v>5</v>
      </c>
      <c r="E68" s="617">
        <f t="shared" ref="E68:Q68" si="19">E61-E58</f>
        <v>9</v>
      </c>
      <c r="F68" s="870">
        <f t="shared" si="19"/>
        <v>0</v>
      </c>
      <c r="G68" s="910">
        <f t="shared" si="19"/>
        <v>1</v>
      </c>
      <c r="H68" s="621">
        <f t="shared" si="19"/>
        <v>1</v>
      </c>
      <c r="I68" s="870">
        <f t="shared" si="19"/>
        <v>0</v>
      </c>
      <c r="J68" s="910">
        <f t="shared" si="19"/>
        <v>0</v>
      </c>
      <c r="K68" s="886">
        <f t="shared" si="19"/>
        <v>0</v>
      </c>
      <c r="L68" s="870">
        <f t="shared" si="19"/>
        <v>3</v>
      </c>
      <c r="M68" s="910">
        <f t="shared" si="19"/>
        <v>3</v>
      </c>
      <c r="N68" s="913">
        <f t="shared" si="19"/>
        <v>6</v>
      </c>
      <c r="O68" s="870">
        <f t="shared" si="19"/>
        <v>7</v>
      </c>
      <c r="P68" s="910">
        <f t="shared" si="19"/>
        <v>9</v>
      </c>
      <c r="Q68" s="882">
        <f t="shared" si="19"/>
        <v>16</v>
      </c>
      <c r="R68" s="916">
        <f>SUM(R59:R61)</f>
        <v>1</v>
      </c>
    </row>
    <row r="69" spans="2:27" s="10" customFormat="1" ht="15" customHeight="1" thickBot="1" x14ac:dyDescent="0.25">
      <c r="B69" s="610" t="s">
        <v>100</v>
      </c>
      <c r="C69" s="870">
        <f>C64-C61</f>
        <v>1</v>
      </c>
      <c r="D69" s="910">
        <f>D64-D61</f>
        <v>1</v>
      </c>
      <c r="E69" s="617">
        <f t="shared" ref="E69:Q69" si="20">E64-E61</f>
        <v>2</v>
      </c>
      <c r="F69" s="870">
        <f t="shared" si="20"/>
        <v>5</v>
      </c>
      <c r="G69" s="910">
        <f t="shared" si="20"/>
        <v>1</v>
      </c>
      <c r="H69" s="621">
        <f t="shared" si="20"/>
        <v>6</v>
      </c>
      <c r="I69" s="870">
        <f t="shared" si="20"/>
        <v>5</v>
      </c>
      <c r="J69" s="910">
        <f t="shared" si="20"/>
        <v>1</v>
      </c>
      <c r="K69" s="886">
        <f t="shared" si="20"/>
        <v>6</v>
      </c>
      <c r="L69" s="870">
        <f t="shared" si="20"/>
        <v>4</v>
      </c>
      <c r="M69" s="910">
        <f t="shared" si="20"/>
        <v>0</v>
      </c>
      <c r="N69" s="913">
        <f t="shared" si="20"/>
        <v>4</v>
      </c>
      <c r="O69" s="870">
        <f t="shared" si="20"/>
        <v>15</v>
      </c>
      <c r="P69" s="910">
        <f t="shared" si="20"/>
        <v>3</v>
      </c>
      <c r="Q69" s="882">
        <f t="shared" si="20"/>
        <v>18</v>
      </c>
      <c r="R69" s="916">
        <f>SUM(R62:R64)</f>
        <v>0</v>
      </c>
    </row>
    <row r="70" spans="2:27" s="10" customFormat="1" ht="15" customHeight="1" thickBot="1" x14ac:dyDescent="0.25">
      <c r="B70" s="904" t="s">
        <v>96</v>
      </c>
      <c r="C70" s="872">
        <f>SUM(C66:C69)</f>
        <v>8</v>
      </c>
      <c r="D70" s="911">
        <f>SUM(D66:D69)</f>
        <v>12</v>
      </c>
      <c r="E70" s="619">
        <f t="shared" ref="E70:R70" si="21">SUM(E66:E69)</f>
        <v>20</v>
      </c>
      <c r="F70" s="872">
        <f t="shared" si="21"/>
        <v>13</v>
      </c>
      <c r="G70" s="911">
        <f t="shared" si="21"/>
        <v>3</v>
      </c>
      <c r="H70" s="623">
        <f t="shared" si="21"/>
        <v>16</v>
      </c>
      <c r="I70" s="872">
        <f t="shared" si="21"/>
        <v>7</v>
      </c>
      <c r="J70" s="911">
        <f t="shared" si="21"/>
        <v>2</v>
      </c>
      <c r="K70" s="888">
        <f t="shared" si="21"/>
        <v>9</v>
      </c>
      <c r="L70" s="872">
        <f t="shared" si="21"/>
        <v>63</v>
      </c>
      <c r="M70" s="911">
        <f t="shared" si="21"/>
        <v>5</v>
      </c>
      <c r="N70" s="914">
        <f t="shared" si="21"/>
        <v>68</v>
      </c>
      <c r="O70" s="872">
        <f t="shared" si="21"/>
        <v>91</v>
      </c>
      <c r="P70" s="911">
        <f t="shared" si="21"/>
        <v>22</v>
      </c>
      <c r="Q70" s="884">
        <f t="shared" si="21"/>
        <v>113</v>
      </c>
      <c r="R70" s="917">
        <f t="shared" si="21"/>
        <v>1</v>
      </c>
    </row>
    <row r="71" spans="2:27" ht="15" customHeight="1" x14ac:dyDescent="0.2">
      <c r="B71" s="38"/>
      <c r="C71" s="506"/>
      <c r="D71" s="522"/>
      <c r="E71" s="534"/>
      <c r="F71" s="506"/>
      <c r="G71" s="522"/>
      <c r="H71" s="534"/>
      <c r="I71" s="506"/>
      <c r="J71" s="522"/>
      <c r="K71" s="534"/>
      <c r="L71" s="506"/>
      <c r="M71" s="522"/>
      <c r="N71" s="534"/>
      <c r="O71" s="506"/>
      <c r="P71" s="528"/>
      <c r="Q71" s="535"/>
    </row>
    <row r="72" spans="2:27" ht="15" customHeight="1" x14ac:dyDescent="0.2">
      <c r="C72" s="506">
        <f>C49+1</f>
        <v>3</v>
      </c>
      <c r="D72" s="522" t="s">
        <v>87</v>
      </c>
      <c r="E72" s="534"/>
      <c r="F72" s="506"/>
      <c r="G72" s="522"/>
      <c r="H72" s="534"/>
      <c r="I72" s="506"/>
      <c r="J72" s="522"/>
      <c r="K72" s="534"/>
      <c r="L72" s="506"/>
      <c r="M72" s="522"/>
      <c r="N72" s="534"/>
      <c r="O72" s="506"/>
      <c r="P72" s="528"/>
      <c r="Q72" s="535"/>
    </row>
    <row r="73" spans="2:27" ht="15" customHeight="1" thickBot="1" x14ac:dyDescent="0.25">
      <c r="B73" s="38"/>
      <c r="C73" s="506"/>
      <c r="D73" s="522"/>
      <c r="E73" s="534"/>
      <c r="F73" s="506"/>
      <c r="G73" s="522"/>
      <c r="H73" s="534"/>
      <c r="I73" s="506"/>
      <c r="J73" s="522"/>
      <c r="K73" s="534"/>
      <c r="L73" s="506"/>
      <c r="M73" s="522"/>
      <c r="N73" s="534"/>
      <c r="O73" s="506"/>
      <c r="P73" s="528"/>
      <c r="Q73" s="535"/>
    </row>
    <row r="74" spans="2:27" ht="30" customHeight="1" thickBot="1" x14ac:dyDescent="0.25">
      <c r="B74" s="81" t="s">
        <v>76</v>
      </c>
      <c r="C74" s="1113" t="s">
        <v>73</v>
      </c>
      <c r="D74" s="1114"/>
      <c r="E74" s="1115"/>
      <c r="F74" s="1099" t="s">
        <v>75</v>
      </c>
      <c r="G74" s="1100"/>
      <c r="H74" s="1101"/>
      <c r="I74" s="1108" t="s">
        <v>41</v>
      </c>
      <c r="J74" s="1109"/>
      <c r="K74" s="1110"/>
      <c r="L74" s="1105" t="s">
        <v>68</v>
      </c>
      <c r="M74" s="1106"/>
      <c r="N74" s="1179"/>
      <c r="O74" s="1138" t="s">
        <v>76</v>
      </c>
      <c r="P74" s="1139"/>
      <c r="Q74" s="1140"/>
      <c r="R74" s="598" t="s">
        <v>91</v>
      </c>
      <c r="S74" s="24"/>
      <c r="T74" s="1138" t="s">
        <v>104</v>
      </c>
      <c r="U74" s="1139"/>
      <c r="V74" s="1139"/>
      <c r="W74" s="1139"/>
      <c r="X74" s="1139"/>
      <c r="Y74" s="1139"/>
      <c r="Z74" s="1140"/>
      <c r="AA74" s="482"/>
    </row>
    <row r="75" spans="2:27" ht="30" customHeight="1" thickBot="1" x14ac:dyDescent="0.25">
      <c r="B75" s="694" t="s">
        <v>162</v>
      </c>
      <c r="C75" s="184" t="s">
        <v>6</v>
      </c>
      <c r="D75" s="185" t="s">
        <v>4</v>
      </c>
      <c r="E75" s="67" t="s">
        <v>28</v>
      </c>
      <c r="F75" s="184" t="s">
        <v>6</v>
      </c>
      <c r="G75" s="185" t="s">
        <v>4</v>
      </c>
      <c r="H75" s="67" t="s">
        <v>28</v>
      </c>
      <c r="I75" s="184" t="s">
        <v>6</v>
      </c>
      <c r="J75" s="185" t="s">
        <v>4</v>
      </c>
      <c r="K75" s="67" t="s">
        <v>28</v>
      </c>
      <c r="L75" s="184" t="s">
        <v>6</v>
      </c>
      <c r="M75" s="185" t="s">
        <v>4</v>
      </c>
      <c r="N75" s="67" t="s">
        <v>28</v>
      </c>
      <c r="O75" s="186" t="s">
        <v>6</v>
      </c>
      <c r="P75" s="187" t="s">
        <v>4</v>
      </c>
      <c r="Q75" s="80" t="s">
        <v>28</v>
      </c>
      <c r="R75" s="694" t="s">
        <v>28</v>
      </c>
      <c r="S75" s="24"/>
      <c r="T75" s="1163" t="str">
        <f>B75</f>
        <v>F/Y  2013 ~ 2014</v>
      </c>
      <c r="U75" s="1164"/>
      <c r="V75" s="1165"/>
      <c r="W75" s="188" t="s">
        <v>6</v>
      </c>
      <c r="X75" s="185" t="s">
        <v>4</v>
      </c>
      <c r="Y75" s="1186" t="s">
        <v>28</v>
      </c>
      <c r="Z75" s="1187"/>
      <c r="AA75" s="482"/>
    </row>
    <row r="76" spans="2:27" ht="15" customHeight="1" x14ac:dyDescent="0.2">
      <c r="B76" s="537">
        <f>DATE($U$2,4,30)</f>
        <v>121</v>
      </c>
      <c r="C76" s="501">
        <f>'Statistics 2013-14'!C22</f>
        <v>0</v>
      </c>
      <c r="D76" s="855">
        <f>'Statistics 2013-14'!D22</f>
        <v>3</v>
      </c>
      <c r="E76" s="858">
        <f>'Statistics 2013-14'!E22</f>
        <v>3</v>
      </c>
      <c r="F76" s="507">
        <f>'Statistics 2013-14'!F22</f>
        <v>0</v>
      </c>
      <c r="G76" s="855">
        <f>'Statistics 2013-14'!G22</f>
        <v>0</v>
      </c>
      <c r="H76" s="858">
        <f>'Statistics 2013-14'!H22</f>
        <v>0</v>
      </c>
      <c r="I76" s="507">
        <f>'Statistics 2013-14'!I22</f>
        <v>0</v>
      </c>
      <c r="J76" s="855">
        <f>'Statistics 2013-14'!J22</f>
        <v>0</v>
      </c>
      <c r="K76" s="858">
        <f>'Statistics 2013-14'!K22</f>
        <v>0</v>
      </c>
      <c r="L76" s="507">
        <f>'Statistics 2013-14'!L22</f>
        <v>0</v>
      </c>
      <c r="M76" s="855">
        <f>'Statistics 2013-14'!M22</f>
        <v>1</v>
      </c>
      <c r="N76" s="858">
        <f>'Statistics 2013-14'!N22</f>
        <v>1</v>
      </c>
      <c r="O76" s="507">
        <f>'Statistics 2013-14'!O22</f>
        <v>0</v>
      </c>
      <c r="P76" s="855">
        <f>'Statistics 2013-14'!P22</f>
        <v>4</v>
      </c>
      <c r="Q76" s="858">
        <f>'Statistics 2013-14'!Q22</f>
        <v>4</v>
      </c>
      <c r="R76" s="865"/>
      <c r="T76" s="1156" t="s">
        <v>73</v>
      </c>
      <c r="U76" s="1157"/>
      <c r="V76" s="1158"/>
      <c r="W76" s="189">
        <f>C93</f>
        <v>14</v>
      </c>
      <c r="X76" s="190">
        <f>D93</f>
        <v>20</v>
      </c>
      <c r="Y76" s="921">
        <f>SUM(W76:X76)</f>
        <v>34</v>
      </c>
      <c r="Z76" s="1192">
        <f>SUM(W76:X77)</f>
        <v>41</v>
      </c>
    </row>
    <row r="77" spans="2:27" ht="15" customHeight="1" x14ac:dyDescent="0.2">
      <c r="B77" s="538">
        <f>B76+31</f>
        <v>152</v>
      </c>
      <c r="C77" s="502">
        <f>'Statistics 2013-14'!C23</f>
        <v>1</v>
      </c>
      <c r="D77" s="856">
        <f>'Statistics 2013-14'!D23</f>
        <v>7</v>
      </c>
      <c r="E77" s="859">
        <f>'Statistics 2013-14'!E23</f>
        <v>8</v>
      </c>
      <c r="F77" s="508">
        <f>'Statistics 2013-14'!F23</f>
        <v>0</v>
      </c>
      <c r="G77" s="856">
        <f>'Statistics 2013-14'!G23</f>
        <v>1</v>
      </c>
      <c r="H77" s="859">
        <f>'Statistics 2013-14'!H23</f>
        <v>1</v>
      </c>
      <c r="I77" s="508">
        <f>'Statistics 2013-14'!I23</f>
        <v>0</v>
      </c>
      <c r="J77" s="856">
        <f>'Statistics 2013-14'!J23</f>
        <v>0</v>
      </c>
      <c r="K77" s="859">
        <f>'Statistics 2013-14'!K23</f>
        <v>0</v>
      </c>
      <c r="L77" s="508">
        <f>'Statistics 2013-14'!L23</f>
        <v>0</v>
      </c>
      <c r="M77" s="856">
        <f>'Statistics 2013-14'!M23</f>
        <v>1</v>
      </c>
      <c r="N77" s="859">
        <f>'Statistics 2013-14'!N23</f>
        <v>1</v>
      </c>
      <c r="O77" s="508">
        <f>'Statistics 2013-14'!O23</f>
        <v>1</v>
      </c>
      <c r="P77" s="856">
        <f>'Statistics 2013-14'!P23</f>
        <v>9</v>
      </c>
      <c r="Q77" s="859">
        <f>'Statistics 2013-14'!Q23</f>
        <v>10</v>
      </c>
      <c r="R77" s="599"/>
      <c r="T77" s="1133" t="s">
        <v>75</v>
      </c>
      <c r="U77" s="1134"/>
      <c r="V77" s="1135"/>
      <c r="W77" s="919">
        <f>F93</f>
        <v>1</v>
      </c>
      <c r="X77" s="920">
        <f>G93</f>
        <v>6</v>
      </c>
      <c r="Y77" s="922">
        <f>SUM(W77:X77)</f>
        <v>7</v>
      </c>
      <c r="Z77" s="1193"/>
    </row>
    <row r="78" spans="2:27" ht="15" customHeight="1" x14ac:dyDescent="0.2">
      <c r="B78" s="539">
        <f>B77+30</f>
        <v>182</v>
      </c>
      <c r="C78" s="502">
        <f>'Statistics 2013-14'!C24</f>
        <v>1</v>
      </c>
      <c r="D78" s="856">
        <f>'Statistics 2013-14'!D24</f>
        <v>8</v>
      </c>
      <c r="E78" s="859">
        <f>'Statistics 2013-14'!E24</f>
        <v>9</v>
      </c>
      <c r="F78" s="508">
        <f>'Statistics 2013-14'!F24</f>
        <v>0</v>
      </c>
      <c r="G78" s="856">
        <f>'Statistics 2013-14'!G24</f>
        <v>1</v>
      </c>
      <c r="H78" s="859">
        <f>'Statistics 2013-14'!H24</f>
        <v>1</v>
      </c>
      <c r="I78" s="508">
        <f>'Statistics 2013-14'!I24</f>
        <v>0</v>
      </c>
      <c r="J78" s="856">
        <f>'Statistics 2013-14'!J24</f>
        <v>1</v>
      </c>
      <c r="K78" s="859">
        <f>'Statistics 2013-14'!K24</f>
        <v>1</v>
      </c>
      <c r="L78" s="508">
        <f>'Statistics 2013-14'!L24</f>
        <v>0</v>
      </c>
      <c r="M78" s="856">
        <f>'Statistics 2013-14'!M24</f>
        <v>1</v>
      </c>
      <c r="N78" s="859">
        <f>'Statistics 2013-14'!N24</f>
        <v>1</v>
      </c>
      <c r="O78" s="508">
        <f>'Statistics 2013-14'!O24</f>
        <v>1</v>
      </c>
      <c r="P78" s="856">
        <f>'Statistics 2013-14'!P24</f>
        <v>11</v>
      </c>
      <c r="Q78" s="859">
        <f>'Statistics 2013-14'!Q24</f>
        <v>12</v>
      </c>
      <c r="R78" s="599"/>
      <c r="T78" s="1120" t="s">
        <v>41</v>
      </c>
      <c r="U78" s="1121"/>
      <c r="V78" s="1122"/>
      <c r="W78" s="191">
        <f>I93</f>
        <v>11</v>
      </c>
      <c r="X78" s="192">
        <f>J93</f>
        <v>9</v>
      </c>
      <c r="Y78" s="923">
        <f t="shared" ref="Y78:Y79" si="22">SUM(W78:X78)</f>
        <v>20</v>
      </c>
      <c r="Z78" s="1190">
        <f>SUM(W78:X79)</f>
        <v>47</v>
      </c>
    </row>
    <row r="79" spans="2:27" ht="15" customHeight="1" thickBot="1" x14ac:dyDescent="0.25">
      <c r="B79" s="538">
        <f t="shared" ref="B79:B87" si="23">B78+31</f>
        <v>213</v>
      </c>
      <c r="C79" s="504">
        <f>'Statistics 2013-14'!C25</f>
        <v>1</v>
      </c>
      <c r="D79" s="861">
        <f>'Statistics 2013-14'!D25</f>
        <v>8</v>
      </c>
      <c r="E79" s="862">
        <f>'Statistics 2013-14'!E25</f>
        <v>9</v>
      </c>
      <c r="F79" s="510">
        <f>'Statistics 2013-14'!F25</f>
        <v>0</v>
      </c>
      <c r="G79" s="861">
        <f>'Statistics 2013-14'!G25</f>
        <v>2</v>
      </c>
      <c r="H79" s="862">
        <f>'Statistics 2013-14'!H25</f>
        <v>2</v>
      </c>
      <c r="I79" s="510">
        <f>'Statistics 2013-14'!I25</f>
        <v>1</v>
      </c>
      <c r="J79" s="861">
        <f>'Statistics 2013-14'!J25</f>
        <v>5</v>
      </c>
      <c r="K79" s="862">
        <f>'Statistics 2013-14'!K25</f>
        <v>6</v>
      </c>
      <c r="L79" s="510">
        <f>'Statistics 2013-14'!L25</f>
        <v>3</v>
      </c>
      <c r="M79" s="861">
        <f>'Statistics 2013-14'!M25</f>
        <v>6</v>
      </c>
      <c r="N79" s="862">
        <f>'Statistics 2013-14'!N25</f>
        <v>9</v>
      </c>
      <c r="O79" s="510">
        <f>'Statistics 2013-14'!O25</f>
        <v>5</v>
      </c>
      <c r="P79" s="861">
        <f>'Statistics 2013-14'!P25</f>
        <v>21</v>
      </c>
      <c r="Q79" s="862">
        <f>'Statistics 2013-14'!Q25</f>
        <v>26</v>
      </c>
      <c r="R79" s="600"/>
      <c r="T79" s="1123" t="s">
        <v>68</v>
      </c>
      <c r="U79" s="1124"/>
      <c r="V79" s="1125"/>
      <c r="W79" s="193">
        <f>L93</f>
        <v>20</v>
      </c>
      <c r="X79" s="194">
        <f>M93</f>
        <v>7</v>
      </c>
      <c r="Y79" s="924">
        <f t="shared" si="22"/>
        <v>27</v>
      </c>
      <c r="Z79" s="1191"/>
    </row>
    <row r="80" spans="2:27" ht="15" customHeight="1" thickBot="1" x14ac:dyDescent="0.25">
      <c r="B80" s="538">
        <f t="shared" si="23"/>
        <v>244</v>
      </c>
      <c r="C80" s="502">
        <f>'Statistics 2013-14'!C26</f>
        <v>4</v>
      </c>
      <c r="D80" s="856">
        <f>'Statistics 2013-14'!D26</f>
        <v>9</v>
      </c>
      <c r="E80" s="859">
        <f>'Statistics 2013-14'!E26</f>
        <v>13</v>
      </c>
      <c r="F80" s="508">
        <f>'Statistics 2013-14'!F26</f>
        <v>1</v>
      </c>
      <c r="G80" s="856">
        <f>'Statistics 2013-14'!G26</f>
        <v>3</v>
      </c>
      <c r="H80" s="859">
        <f>'Statistics 2013-14'!H26</f>
        <v>4</v>
      </c>
      <c r="I80" s="508">
        <f>'Statistics 2013-14'!I26</f>
        <v>6</v>
      </c>
      <c r="J80" s="856">
        <f>'Statistics 2013-14'!J26</f>
        <v>6</v>
      </c>
      <c r="K80" s="859">
        <f>'Statistics 2013-14'!K26</f>
        <v>12</v>
      </c>
      <c r="L80" s="508">
        <f>'Statistics 2013-14'!L26</f>
        <v>4</v>
      </c>
      <c r="M80" s="856">
        <f>'Statistics 2013-14'!M26</f>
        <v>6</v>
      </c>
      <c r="N80" s="859">
        <f>'Statistics 2013-14'!N26</f>
        <v>10</v>
      </c>
      <c r="O80" s="508">
        <f>'Statistics 2013-14'!O26</f>
        <v>15</v>
      </c>
      <c r="P80" s="856">
        <f>'Statistics 2013-14'!P26</f>
        <v>24</v>
      </c>
      <c r="Q80" s="859">
        <f>'Statistics 2013-14'!Q26</f>
        <v>39</v>
      </c>
      <c r="R80" s="599"/>
      <c r="T80" s="1150" t="s">
        <v>78</v>
      </c>
      <c r="U80" s="1151"/>
      <c r="V80" s="1152"/>
      <c r="W80" s="107">
        <f>SUM(W76:W79)</f>
        <v>46</v>
      </c>
      <c r="X80" s="103">
        <f>SUM(X76:X79)</f>
        <v>42</v>
      </c>
      <c r="Y80" s="1182">
        <f>SUM(Y76:Y79)</f>
        <v>88</v>
      </c>
      <c r="Z80" s="1183"/>
    </row>
    <row r="81" spans="2:18" ht="15" customHeight="1" x14ac:dyDescent="0.2">
      <c r="B81" s="538">
        <f>B80+30</f>
        <v>274</v>
      </c>
      <c r="C81" s="503">
        <f>'Statistics 2013-14'!C27</f>
        <v>5</v>
      </c>
      <c r="D81" s="863">
        <f>'Statistics 2013-14'!D27</f>
        <v>12</v>
      </c>
      <c r="E81" s="864">
        <f>'Statistics 2013-14'!E27</f>
        <v>17</v>
      </c>
      <c r="F81" s="509">
        <f>'Statistics 2013-14'!F27</f>
        <v>1</v>
      </c>
      <c r="G81" s="863">
        <f>'Statistics 2013-14'!G27</f>
        <v>4</v>
      </c>
      <c r="H81" s="864">
        <f>'Statistics 2013-14'!H27</f>
        <v>5</v>
      </c>
      <c r="I81" s="509">
        <f>'Statistics 2013-14'!I27</f>
        <v>6</v>
      </c>
      <c r="J81" s="863">
        <f>'Statistics 2013-14'!J27</f>
        <v>7</v>
      </c>
      <c r="K81" s="864">
        <f>'Statistics 2013-14'!K27</f>
        <v>13</v>
      </c>
      <c r="L81" s="509">
        <f>'Statistics 2013-14'!L27</f>
        <v>8</v>
      </c>
      <c r="M81" s="863">
        <f>'Statistics 2013-14'!M27</f>
        <v>6</v>
      </c>
      <c r="N81" s="864">
        <f>'Statistics 2013-14'!N27</f>
        <v>14</v>
      </c>
      <c r="O81" s="509">
        <f>'Statistics 2013-14'!O27</f>
        <v>20</v>
      </c>
      <c r="P81" s="863">
        <f>'Statistics 2013-14'!P27</f>
        <v>29</v>
      </c>
      <c r="Q81" s="864">
        <f>'Statistics 2013-14'!Q27</f>
        <v>49</v>
      </c>
      <c r="R81" s="601"/>
    </row>
    <row r="82" spans="2:18" ht="15" customHeight="1" x14ac:dyDescent="0.2">
      <c r="B82" s="540">
        <f t="shared" si="23"/>
        <v>305</v>
      </c>
      <c r="C82" s="504">
        <f>'Statistics 2013-14'!C28</f>
        <v>6</v>
      </c>
      <c r="D82" s="861">
        <f>'Statistics 2013-14'!D28</f>
        <v>13</v>
      </c>
      <c r="E82" s="862">
        <f>'Statistics 2013-14'!E28</f>
        <v>19</v>
      </c>
      <c r="F82" s="510">
        <f>'Statistics 2013-14'!F28</f>
        <v>1</v>
      </c>
      <c r="G82" s="861">
        <f>'Statistics 2013-14'!G28</f>
        <v>4</v>
      </c>
      <c r="H82" s="862">
        <f>'Statistics 2013-14'!H28</f>
        <v>5</v>
      </c>
      <c r="I82" s="510">
        <f>'Statistics 2013-14'!I28</f>
        <v>7</v>
      </c>
      <c r="J82" s="861">
        <f>'Statistics 2013-14'!J28</f>
        <v>8</v>
      </c>
      <c r="K82" s="862">
        <f>'Statistics 2013-14'!K28</f>
        <v>15</v>
      </c>
      <c r="L82" s="510">
        <f>'Statistics 2013-14'!L28</f>
        <v>8</v>
      </c>
      <c r="M82" s="861">
        <f>'Statistics 2013-14'!M28</f>
        <v>7</v>
      </c>
      <c r="N82" s="862">
        <f>'Statistics 2013-14'!N28</f>
        <v>15</v>
      </c>
      <c r="O82" s="510">
        <f>'Statistics 2013-14'!O28</f>
        <v>22</v>
      </c>
      <c r="P82" s="861">
        <f>'Statistics 2013-14'!P28</f>
        <v>32</v>
      </c>
      <c r="Q82" s="862">
        <f>'Statistics 2013-14'!Q28</f>
        <v>54</v>
      </c>
      <c r="R82" s="600"/>
    </row>
    <row r="83" spans="2:18" ht="15" customHeight="1" x14ac:dyDescent="0.2">
      <c r="B83" s="538">
        <f>B82+30</f>
        <v>335</v>
      </c>
      <c r="C83" s="502">
        <f>'Statistics 2013-14'!C29</f>
        <v>8</v>
      </c>
      <c r="D83" s="856">
        <f>'Statistics 2013-14'!D29</f>
        <v>14</v>
      </c>
      <c r="E83" s="859">
        <f>'Statistics 2013-14'!E29</f>
        <v>22</v>
      </c>
      <c r="F83" s="508">
        <f>'Statistics 2013-14'!F29</f>
        <v>1</v>
      </c>
      <c r="G83" s="856">
        <f>'Statistics 2013-14'!G29</f>
        <v>4</v>
      </c>
      <c r="H83" s="859">
        <f>'Statistics 2013-14'!H29</f>
        <v>5</v>
      </c>
      <c r="I83" s="508">
        <f>'Statistics 2013-14'!I29</f>
        <v>11</v>
      </c>
      <c r="J83" s="856">
        <f>'Statistics 2013-14'!J29</f>
        <v>8</v>
      </c>
      <c r="K83" s="859">
        <f>'Statistics 2013-14'!K29</f>
        <v>19</v>
      </c>
      <c r="L83" s="508">
        <f>'Statistics 2013-14'!L29</f>
        <v>8</v>
      </c>
      <c r="M83" s="856">
        <f>'Statistics 2013-14'!M29</f>
        <v>7</v>
      </c>
      <c r="N83" s="859">
        <f>'Statistics 2013-14'!N29</f>
        <v>15</v>
      </c>
      <c r="O83" s="508">
        <f>'Statistics 2013-14'!O29</f>
        <v>28</v>
      </c>
      <c r="P83" s="856">
        <f>'Statistics 2013-14'!P29</f>
        <v>33</v>
      </c>
      <c r="Q83" s="859">
        <f>'Statistics 2013-14'!Q29</f>
        <v>61</v>
      </c>
      <c r="R83" s="599"/>
    </row>
    <row r="84" spans="2:18" s="10" customFormat="1" ht="15" customHeight="1" x14ac:dyDescent="0.2">
      <c r="B84" s="539">
        <f t="shared" si="23"/>
        <v>366</v>
      </c>
      <c r="C84" s="503">
        <f>'Statistics 2013-14'!C30</f>
        <v>9</v>
      </c>
      <c r="D84" s="863">
        <f>'Statistics 2013-14'!D30</f>
        <v>15</v>
      </c>
      <c r="E84" s="864">
        <f>'Statistics 2013-14'!E30</f>
        <v>24</v>
      </c>
      <c r="F84" s="509">
        <f>'Statistics 2013-14'!F30</f>
        <v>1</v>
      </c>
      <c r="G84" s="863">
        <f>'Statistics 2013-14'!G30</f>
        <v>4</v>
      </c>
      <c r="H84" s="864">
        <f>'Statistics 2013-14'!H30</f>
        <v>5</v>
      </c>
      <c r="I84" s="509">
        <f>'Statistics 2013-14'!I30</f>
        <v>11</v>
      </c>
      <c r="J84" s="863">
        <f>'Statistics 2013-14'!J30</f>
        <v>9</v>
      </c>
      <c r="K84" s="864">
        <f>'Statistics 2013-14'!K30</f>
        <v>20</v>
      </c>
      <c r="L84" s="509">
        <f>'Statistics 2013-14'!L30</f>
        <v>16</v>
      </c>
      <c r="M84" s="863">
        <f>'Statistics 2013-14'!M30</f>
        <v>7</v>
      </c>
      <c r="N84" s="864">
        <f>'Statistics 2013-14'!N30</f>
        <v>23</v>
      </c>
      <c r="O84" s="509">
        <f>'Statistics 2013-14'!O30</f>
        <v>37</v>
      </c>
      <c r="P84" s="863">
        <f>'Statistics 2013-14'!P30</f>
        <v>35</v>
      </c>
      <c r="Q84" s="864">
        <f>'Statistics 2013-14'!Q30</f>
        <v>72</v>
      </c>
      <c r="R84" s="601"/>
    </row>
    <row r="85" spans="2:18" ht="15" customHeight="1" x14ac:dyDescent="0.2">
      <c r="B85" s="538">
        <f t="shared" si="23"/>
        <v>397</v>
      </c>
      <c r="C85" s="502">
        <f>'Statistics 2013-14'!C31</f>
        <v>12</v>
      </c>
      <c r="D85" s="856">
        <f>'Statistics 2013-14'!D31</f>
        <v>15</v>
      </c>
      <c r="E85" s="859">
        <f>'Statistics 2013-14'!E31</f>
        <v>27</v>
      </c>
      <c r="F85" s="508">
        <f>'Statistics 2013-14'!F31</f>
        <v>1</v>
      </c>
      <c r="G85" s="856">
        <f>'Statistics 2013-14'!G31</f>
        <v>6</v>
      </c>
      <c r="H85" s="859">
        <f>'Statistics 2013-14'!H31</f>
        <v>7</v>
      </c>
      <c r="I85" s="508">
        <f>'Statistics 2013-14'!I31</f>
        <v>11</v>
      </c>
      <c r="J85" s="856">
        <f>'Statistics 2013-14'!J31</f>
        <v>9</v>
      </c>
      <c r="K85" s="859">
        <f>'Statistics 2013-14'!K31</f>
        <v>20</v>
      </c>
      <c r="L85" s="508">
        <f>'Statistics 2013-14'!L31</f>
        <v>16</v>
      </c>
      <c r="M85" s="856">
        <f>'Statistics 2013-14'!M31</f>
        <v>7</v>
      </c>
      <c r="N85" s="859">
        <f>'Statistics 2013-14'!N31</f>
        <v>23</v>
      </c>
      <c r="O85" s="508">
        <f>'Statistics 2013-14'!O31</f>
        <v>40</v>
      </c>
      <c r="P85" s="856">
        <f>'Statistics 2013-14'!P31</f>
        <v>37</v>
      </c>
      <c r="Q85" s="859">
        <f>'Statistics 2013-14'!Q31</f>
        <v>77</v>
      </c>
      <c r="R85" s="599"/>
    </row>
    <row r="86" spans="2:18" ht="15" customHeight="1" x14ac:dyDescent="0.2">
      <c r="B86" s="538">
        <f>B85+28+IF(MOD(R$2,4)=0,0,1)</f>
        <v>426</v>
      </c>
      <c r="C86" s="502">
        <f>'Statistics 2013-14'!C32</f>
        <v>14</v>
      </c>
      <c r="D86" s="856">
        <f>'Statistics 2013-14'!D32</f>
        <v>19</v>
      </c>
      <c r="E86" s="859">
        <f>'Statistics 2013-14'!E32</f>
        <v>33</v>
      </c>
      <c r="F86" s="508">
        <f>'Statistics 2013-14'!F32</f>
        <v>1</v>
      </c>
      <c r="G86" s="856">
        <f>'Statistics 2013-14'!G32</f>
        <v>6</v>
      </c>
      <c r="H86" s="859">
        <f>'Statistics 2013-14'!H32</f>
        <v>7</v>
      </c>
      <c r="I86" s="508">
        <f>'Statistics 2013-14'!I32</f>
        <v>11</v>
      </c>
      <c r="J86" s="856">
        <f>'Statistics 2013-14'!J32</f>
        <v>9</v>
      </c>
      <c r="K86" s="859">
        <f>'Statistics 2013-14'!K32</f>
        <v>20</v>
      </c>
      <c r="L86" s="508">
        <f>'Statistics 2013-14'!L32</f>
        <v>16</v>
      </c>
      <c r="M86" s="856">
        <f>'Statistics 2013-14'!M32</f>
        <v>7</v>
      </c>
      <c r="N86" s="859">
        <f>'Statistics 2013-14'!N32</f>
        <v>23</v>
      </c>
      <c r="O86" s="508">
        <f>'Statistics 2013-14'!O32</f>
        <v>42</v>
      </c>
      <c r="P86" s="856">
        <f>'Statistics 2013-14'!P32</f>
        <v>41</v>
      </c>
      <c r="Q86" s="859">
        <f>'Statistics 2013-14'!Q32</f>
        <v>83</v>
      </c>
      <c r="R86" s="599"/>
    </row>
    <row r="87" spans="2:18" ht="15" customHeight="1" thickBot="1" x14ac:dyDescent="0.25">
      <c r="B87" s="541">
        <f t="shared" si="23"/>
        <v>457</v>
      </c>
      <c r="C87" s="505">
        <f>'Statistics 2013-14'!C33</f>
        <v>14</v>
      </c>
      <c r="D87" s="857">
        <f>'Statistics 2013-14'!D33</f>
        <v>20</v>
      </c>
      <c r="E87" s="860">
        <f>'Statistics 2013-14'!E33</f>
        <v>34</v>
      </c>
      <c r="F87" s="511">
        <f>'Statistics 2013-14'!F33</f>
        <v>1</v>
      </c>
      <c r="G87" s="857">
        <f>'Statistics 2013-14'!G33</f>
        <v>6</v>
      </c>
      <c r="H87" s="860">
        <f>'Statistics 2013-14'!H33</f>
        <v>7</v>
      </c>
      <c r="I87" s="511">
        <f>'Statistics 2013-14'!I33</f>
        <v>11</v>
      </c>
      <c r="J87" s="857">
        <f>'Statistics 2013-14'!J33</f>
        <v>9</v>
      </c>
      <c r="K87" s="860">
        <f>'Statistics 2013-14'!K33</f>
        <v>20</v>
      </c>
      <c r="L87" s="511">
        <f>'Statistics 2013-14'!L33</f>
        <v>20</v>
      </c>
      <c r="M87" s="857">
        <f>'Statistics 2013-14'!M33</f>
        <v>7</v>
      </c>
      <c r="N87" s="860">
        <f>'Statistics 2013-14'!N33</f>
        <v>27</v>
      </c>
      <c r="O87" s="511">
        <f>'Statistics 2013-14'!O33</f>
        <v>46</v>
      </c>
      <c r="P87" s="857">
        <f>'Statistics 2013-14'!P33</f>
        <v>42</v>
      </c>
      <c r="Q87" s="860">
        <f>'Statistics 2013-14'!Q33</f>
        <v>88</v>
      </c>
      <c r="R87" s="866"/>
    </row>
    <row r="88" spans="2:18" ht="15" customHeight="1" thickBot="1" x14ac:dyDescent="0.25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24"/>
      <c r="Q88" s="24"/>
    </row>
    <row r="89" spans="2:18" ht="15" customHeight="1" x14ac:dyDescent="0.2">
      <c r="B89" s="608" t="s">
        <v>97</v>
      </c>
      <c r="C89" s="869">
        <f>C78</f>
        <v>1</v>
      </c>
      <c r="D89" s="909">
        <f>D78</f>
        <v>8</v>
      </c>
      <c r="E89" s="616">
        <f t="shared" ref="E89:Q89" si="24">E78</f>
        <v>9</v>
      </c>
      <c r="F89" s="869">
        <f t="shared" si="24"/>
        <v>0</v>
      </c>
      <c r="G89" s="909">
        <f t="shared" si="24"/>
        <v>1</v>
      </c>
      <c r="H89" s="620">
        <f t="shared" si="24"/>
        <v>1</v>
      </c>
      <c r="I89" s="869">
        <f t="shared" si="24"/>
        <v>0</v>
      </c>
      <c r="J89" s="909">
        <f t="shared" si="24"/>
        <v>1</v>
      </c>
      <c r="K89" s="885">
        <f t="shared" si="24"/>
        <v>1</v>
      </c>
      <c r="L89" s="869">
        <f t="shared" si="24"/>
        <v>0</v>
      </c>
      <c r="M89" s="909">
        <f t="shared" si="24"/>
        <v>1</v>
      </c>
      <c r="N89" s="912">
        <f t="shared" si="24"/>
        <v>1</v>
      </c>
      <c r="O89" s="869">
        <f t="shared" si="24"/>
        <v>1</v>
      </c>
      <c r="P89" s="909">
        <f t="shared" si="24"/>
        <v>11</v>
      </c>
      <c r="Q89" s="881">
        <f t="shared" si="24"/>
        <v>12</v>
      </c>
      <c r="R89" s="915">
        <f>SUM(R76:R78)</f>
        <v>0</v>
      </c>
    </row>
    <row r="90" spans="2:18" ht="15" customHeight="1" x14ac:dyDescent="0.2">
      <c r="B90" s="609" t="s">
        <v>98</v>
      </c>
      <c r="C90" s="870">
        <f>C81-C78</f>
        <v>4</v>
      </c>
      <c r="D90" s="910">
        <f>D81-D78</f>
        <v>4</v>
      </c>
      <c r="E90" s="617">
        <f t="shared" ref="E90:Q90" si="25">E81-E78</f>
        <v>8</v>
      </c>
      <c r="F90" s="870">
        <f t="shared" si="25"/>
        <v>1</v>
      </c>
      <c r="G90" s="910">
        <f t="shared" si="25"/>
        <v>3</v>
      </c>
      <c r="H90" s="621">
        <f t="shared" si="25"/>
        <v>4</v>
      </c>
      <c r="I90" s="870">
        <f t="shared" si="25"/>
        <v>6</v>
      </c>
      <c r="J90" s="910">
        <f t="shared" si="25"/>
        <v>6</v>
      </c>
      <c r="K90" s="886">
        <f t="shared" si="25"/>
        <v>12</v>
      </c>
      <c r="L90" s="870">
        <f t="shared" si="25"/>
        <v>8</v>
      </c>
      <c r="M90" s="910">
        <f t="shared" si="25"/>
        <v>5</v>
      </c>
      <c r="N90" s="913">
        <f t="shared" si="25"/>
        <v>13</v>
      </c>
      <c r="O90" s="870">
        <f t="shared" si="25"/>
        <v>19</v>
      </c>
      <c r="P90" s="910">
        <f t="shared" si="25"/>
        <v>18</v>
      </c>
      <c r="Q90" s="882">
        <f t="shared" si="25"/>
        <v>37</v>
      </c>
      <c r="R90" s="916">
        <f>SUM(R79:R81)</f>
        <v>0</v>
      </c>
    </row>
    <row r="91" spans="2:18" ht="15" customHeight="1" x14ac:dyDescent="0.2">
      <c r="B91" s="609" t="s">
        <v>99</v>
      </c>
      <c r="C91" s="870">
        <f>C84-C81</f>
        <v>4</v>
      </c>
      <c r="D91" s="910">
        <f>D84-D81</f>
        <v>3</v>
      </c>
      <c r="E91" s="617">
        <f t="shared" ref="E91:Q91" si="26">E84-E81</f>
        <v>7</v>
      </c>
      <c r="F91" s="870">
        <f t="shared" si="26"/>
        <v>0</v>
      </c>
      <c r="G91" s="910">
        <f t="shared" si="26"/>
        <v>0</v>
      </c>
      <c r="H91" s="621">
        <f t="shared" si="26"/>
        <v>0</v>
      </c>
      <c r="I91" s="870">
        <f t="shared" si="26"/>
        <v>5</v>
      </c>
      <c r="J91" s="910">
        <f t="shared" si="26"/>
        <v>2</v>
      </c>
      <c r="K91" s="886">
        <f t="shared" si="26"/>
        <v>7</v>
      </c>
      <c r="L91" s="870">
        <f t="shared" si="26"/>
        <v>8</v>
      </c>
      <c r="M91" s="910">
        <f t="shared" si="26"/>
        <v>1</v>
      </c>
      <c r="N91" s="913">
        <f t="shared" si="26"/>
        <v>9</v>
      </c>
      <c r="O91" s="870">
        <f t="shared" si="26"/>
        <v>17</v>
      </c>
      <c r="P91" s="910">
        <f t="shared" si="26"/>
        <v>6</v>
      </c>
      <c r="Q91" s="882">
        <f t="shared" si="26"/>
        <v>23</v>
      </c>
      <c r="R91" s="916">
        <f>SUM(R82:R84)</f>
        <v>0</v>
      </c>
    </row>
    <row r="92" spans="2:18" ht="15" customHeight="1" thickBot="1" x14ac:dyDescent="0.25">
      <c r="B92" s="610" t="s">
        <v>100</v>
      </c>
      <c r="C92" s="870">
        <f>C87-C84</f>
        <v>5</v>
      </c>
      <c r="D92" s="910">
        <f>D87-D84</f>
        <v>5</v>
      </c>
      <c r="E92" s="617">
        <f t="shared" ref="E92:Q92" si="27">E87-E84</f>
        <v>10</v>
      </c>
      <c r="F92" s="870">
        <f t="shared" si="27"/>
        <v>0</v>
      </c>
      <c r="G92" s="910">
        <f t="shared" si="27"/>
        <v>2</v>
      </c>
      <c r="H92" s="621">
        <f t="shared" si="27"/>
        <v>2</v>
      </c>
      <c r="I92" s="870">
        <f t="shared" si="27"/>
        <v>0</v>
      </c>
      <c r="J92" s="910">
        <f t="shared" si="27"/>
        <v>0</v>
      </c>
      <c r="K92" s="886">
        <f t="shared" si="27"/>
        <v>0</v>
      </c>
      <c r="L92" s="870">
        <f t="shared" si="27"/>
        <v>4</v>
      </c>
      <c r="M92" s="910">
        <f t="shared" si="27"/>
        <v>0</v>
      </c>
      <c r="N92" s="913">
        <f t="shared" si="27"/>
        <v>4</v>
      </c>
      <c r="O92" s="870">
        <f t="shared" si="27"/>
        <v>9</v>
      </c>
      <c r="P92" s="910">
        <f t="shared" si="27"/>
        <v>7</v>
      </c>
      <c r="Q92" s="882">
        <f t="shared" si="27"/>
        <v>16</v>
      </c>
      <c r="R92" s="916">
        <f>SUM(R85:R87)</f>
        <v>0</v>
      </c>
    </row>
    <row r="93" spans="2:18" ht="15" customHeight="1" thickBot="1" x14ac:dyDescent="0.25">
      <c r="B93" s="904" t="s">
        <v>96</v>
      </c>
      <c r="C93" s="872">
        <f>SUM(C89:C92)</f>
        <v>14</v>
      </c>
      <c r="D93" s="911">
        <f>SUM(D89:D92)</f>
        <v>20</v>
      </c>
      <c r="E93" s="619">
        <f t="shared" ref="E93:R93" si="28">SUM(E89:E92)</f>
        <v>34</v>
      </c>
      <c r="F93" s="872">
        <f t="shared" si="28"/>
        <v>1</v>
      </c>
      <c r="G93" s="911">
        <f t="shared" si="28"/>
        <v>6</v>
      </c>
      <c r="H93" s="623">
        <f t="shared" si="28"/>
        <v>7</v>
      </c>
      <c r="I93" s="872">
        <f t="shared" si="28"/>
        <v>11</v>
      </c>
      <c r="J93" s="911">
        <f t="shared" si="28"/>
        <v>9</v>
      </c>
      <c r="K93" s="888">
        <f t="shared" si="28"/>
        <v>20</v>
      </c>
      <c r="L93" s="872">
        <f t="shared" si="28"/>
        <v>20</v>
      </c>
      <c r="M93" s="911">
        <f t="shared" si="28"/>
        <v>7</v>
      </c>
      <c r="N93" s="914">
        <f t="shared" si="28"/>
        <v>27</v>
      </c>
      <c r="O93" s="872">
        <f t="shared" si="28"/>
        <v>46</v>
      </c>
      <c r="P93" s="911">
        <f t="shared" si="28"/>
        <v>42</v>
      </c>
      <c r="Q93" s="884">
        <f t="shared" si="28"/>
        <v>88</v>
      </c>
      <c r="R93" s="917">
        <f t="shared" si="28"/>
        <v>0</v>
      </c>
    </row>
    <row r="94" spans="2:18" ht="15" customHeight="1" x14ac:dyDescent="0.2"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24"/>
      <c r="Q94" s="24"/>
    </row>
    <row r="95" spans="2:18" ht="15" customHeight="1" x14ac:dyDescent="0.2">
      <c r="C95" s="506">
        <f>C72+1</f>
        <v>4</v>
      </c>
      <c r="D95" s="522" t="s">
        <v>87</v>
      </c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24"/>
      <c r="Q95" s="24"/>
    </row>
    <row r="96" spans="2:18" ht="15" customHeight="1" thickBot="1" x14ac:dyDescent="0.25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24"/>
      <c r="Q96" s="24"/>
    </row>
    <row r="97" spans="2:27" ht="30" customHeight="1" thickBot="1" x14ac:dyDescent="0.25">
      <c r="B97" s="81" t="s">
        <v>76</v>
      </c>
      <c r="C97" s="1113" t="s">
        <v>73</v>
      </c>
      <c r="D97" s="1114"/>
      <c r="E97" s="1115"/>
      <c r="F97" s="1099" t="s">
        <v>75</v>
      </c>
      <c r="G97" s="1100"/>
      <c r="H97" s="1101"/>
      <c r="I97" s="1108" t="s">
        <v>41</v>
      </c>
      <c r="J97" s="1109"/>
      <c r="K97" s="1110"/>
      <c r="L97" s="1105" t="s">
        <v>68</v>
      </c>
      <c r="M97" s="1106"/>
      <c r="N97" s="1179"/>
      <c r="O97" s="1138" t="s">
        <v>76</v>
      </c>
      <c r="P97" s="1139"/>
      <c r="Q97" s="1140"/>
      <c r="R97" s="598" t="s">
        <v>91</v>
      </c>
      <c r="S97" s="24"/>
      <c r="T97" s="1138" t="s">
        <v>104</v>
      </c>
      <c r="U97" s="1139"/>
      <c r="V97" s="1139"/>
      <c r="W97" s="1139"/>
      <c r="X97" s="1139"/>
      <c r="Y97" s="1139"/>
      <c r="Z97" s="1140"/>
      <c r="AA97" s="482"/>
    </row>
    <row r="98" spans="2:27" ht="30" customHeight="1" thickBot="1" x14ac:dyDescent="0.25">
      <c r="B98" s="694" t="s">
        <v>161</v>
      </c>
      <c r="C98" s="184" t="s">
        <v>6</v>
      </c>
      <c r="D98" s="185" t="s">
        <v>4</v>
      </c>
      <c r="E98" s="67" t="s">
        <v>28</v>
      </c>
      <c r="F98" s="184" t="s">
        <v>6</v>
      </c>
      <c r="G98" s="185" t="s">
        <v>4</v>
      </c>
      <c r="H98" s="67" t="s">
        <v>28</v>
      </c>
      <c r="I98" s="184" t="s">
        <v>6</v>
      </c>
      <c r="J98" s="185" t="s">
        <v>4</v>
      </c>
      <c r="K98" s="67" t="s">
        <v>28</v>
      </c>
      <c r="L98" s="184" t="s">
        <v>6</v>
      </c>
      <c r="M98" s="185" t="s">
        <v>4</v>
      </c>
      <c r="N98" s="67" t="s">
        <v>28</v>
      </c>
      <c r="O98" s="186" t="s">
        <v>6</v>
      </c>
      <c r="P98" s="187" t="s">
        <v>4</v>
      </c>
      <c r="Q98" s="80" t="s">
        <v>28</v>
      </c>
      <c r="R98" s="694" t="s">
        <v>28</v>
      </c>
      <c r="S98" s="24"/>
      <c r="T98" s="1163" t="str">
        <f>B98</f>
        <v>F/Y  2012 ~ 2013</v>
      </c>
      <c r="U98" s="1164"/>
      <c r="V98" s="1165"/>
      <c r="W98" s="188" t="s">
        <v>6</v>
      </c>
      <c r="X98" s="185" t="s">
        <v>4</v>
      </c>
      <c r="Y98" s="1186" t="s">
        <v>28</v>
      </c>
      <c r="Z98" s="1187"/>
      <c r="AA98" s="482"/>
    </row>
    <row r="99" spans="2:27" ht="15" customHeight="1" x14ac:dyDescent="0.2">
      <c r="B99" s="537">
        <f>DATE($U$2,4,30)</f>
        <v>121</v>
      </c>
      <c r="C99" s="501">
        <f>'Statistics 2012-13'!C22</f>
        <v>0</v>
      </c>
      <c r="D99" s="855">
        <f>'Statistics 2012-13'!D22</f>
        <v>1</v>
      </c>
      <c r="E99" s="858">
        <f>'Statistics 2012-13'!E22</f>
        <v>1</v>
      </c>
      <c r="F99" s="507">
        <f>'Statistics 2012-13'!F22</f>
        <v>1</v>
      </c>
      <c r="G99" s="855">
        <f>'Statistics 2012-13'!G22</f>
        <v>0</v>
      </c>
      <c r="H99" s="858">
        <f>'Statistics 2012-13'!H22</f>
        <v>1</v>
      </c>
      <c r="I99" s="507">
        <f>'Statistics 2012-13'!I22</f>
        <v>0</v>
      </c>
      <c r="J99" s="855">
        <f>'Statistics 2012-13'!J22</f>
        <v>0</v>
      </c>
      <c r="K99" s="858">
        <f>'Statistics 2012-13'!K22</f>
        <v>0</v>
      </c>
      <c r="L99" s="507">
        <f>'Statistics 2012-13'!L22</f>
        <v>0</v>
      </c>
      <c r="M99" s="855">
        <f>'Statistics 2012-13'!M22</f>
        <v>3</v>
      </c>
      <c r="N99" s="858">
        <f>'Statistics 2012-13'!N22</f>
        <v>3</v>
      </c>
      <c r="O99" s="507">
        <f>'Statistics 2012-13'!O22</f>
        <v>1</v>
      </c>
      <c r="P99" s="855">
        <f>'Statistics 2012-13'!P22</f>
        <v>4</v>
      </c>
      <c r="Q99" s="858">
        <f>'Statistics 2012-13'!Q22</f>
        <v>5</v>
      </c>
      <c r="R99" s="865"/>
      <c r="T99" s="1156" t="s">
        <v>73</v>
      </c>
      <c r="U99" s="1157"/>
      <c r="V99" s="1158"/>
      <c r="W99" s="189">
        <f>C116</f>
        <v>8</v>
      </c>
      <c r="X99" s="190">
        <f>D116</f>
        <v>17</v>
      </c>
      <c r="Y99" s="921">
        <f>SUM(W99:X99)</f>
        <v>25</v>
      </c>
      <c r="Z99" s="1192">
        <f>SUM(W99:X100)</f>
        <v>32</v>
      </c>
    </row>
    <row r="100" spans="2:27" ht="15" customHeight="1" x14ac:dyDescent="0.2">
      <c r="B100" s="538">
        <f>B99+31</f>
        <v>152</v>
      </c>
      <c r="C100" s="502">
        <f>'Statistics 2012-13'!C23</f>
        <v>0</v>
      </c>
      <c r="D100" s="856">
        <f>'Statistics 2012-13'!D23</f>
        <v>4</v>
      </c>
      <c r="E100" s="859">
        <f>'Statistics 2012-13'!E23</f>
        <v>4</v>
      </c>
      <c r="F100" s="508">
        <f>'Statistics 2012-13'!F23</f>
        <v>1</v>
      </c>
      <c r="G100" s="856">
        <f>'Statistics 2012-13'!G23</f>
        <v>1</v>
      </c>
      <c r="H100" s="859">
        <f>'Statistics 2012-13'!H23</f>
        <v>2</v>
      </c>
      <c r="I100" s="508">
        <f>'Statistics 2012-13'!I23</f>
        <v>0</v>
      </c>
      <c r="J100" s="856">
        <f>'Statistics 2012-13'!J23</f>
        <v>1</v>
      </c>
      <c r="K100" s="859">
        <f>'Statistics 2012-13'!K23</f>
        <v>1</v>
      </c>
      <c r="L100" s="508">
        <f>'Statistics 2012-13'!L23</f>
        <v>0</v>
      </c>
      <c r="M100" s="856">
        <f>'Statistics 2012-13'!M23</f>
        <v>6</v>
      </c>
      <c r="N100" s="859">
        <f>'Statistics 2012-13'!N23</f>
        <v>6</v>
      </c>
      <c r="O100" s="508">
        <f>'Statistics 2012-13'!O23</f>
        <v>1</v>
      </c>
      <c r="P100" s="856">
        <f>'Statistics 2012-13'!P23</f>
        <v>12</v>
      </c>
      <c r="Q100" s="859">
        <f>'Statistics 2012-13'!Q23</f>
        <v>13</v>
      </c>
      <c r="R100" s="599"/>
      <c r="T100" s="1133" t="s">
        <v>75</v>
      </c>
      <c r="U100" s="1134"/>
      <c r="V100" s="1135"/>
      <c r="W100" s="919">
        <f>F116</f>
        <v>5</v>
      </c>
      <c r="X100" s="920">
        <f>G116</f>
        <v>2</v>
      </c>
      <c r="Y100" s="922">
        <f>SUM(W100:X100)</f>
        <v>7</v>
      </c>
      <c r="Z100" s="1193"/>
    </row>
    <row r="101" spans="2:27" ht="15" customHeight="1" x14ac:dyDescent="0.2">
      <c r="B101" s="539">
        <f>B100+30</f>
        <v>182</v>
      </c>
      <c r="C101" s="502">
        <f>'Statistics 2012-13'!C24</f>
        <v>2</v>
      </c>
      <c r="D101" s="856">
        <f>'Statistics 2012-13'!D24</f>
        <v>6</v>
      </c>
      <c r="E101" s="859">
        <f>'Statistics 2012-13'!E24</f>
        <v>8</v>
      </c>
      <c r="F101" s="508">
        <f>'Statistics 2012-13'!F24</f>
        <v>1</v>
      </c>
      <c r="G101" s="856">
        <f>'Statistics 2012-13'!G24</f>
        <v>1</v>
      </c>
      <c r="H101" s="859">
        <f>'Statistics 2012-13'!H24</f>
        <v>2</v>
      </c>
      <c r="I101" s="508">
        <f>'Statistics 2012-13'!I24</f>
        <v>1</v>
      </c>
      <c r="J101" s="856">
        <f>'Statistics 2012-13'!J24</f>
        <v>3</v>
      </c>
      <c r="K101" s="859">
        <f>'Statistics 2012-13'!K24</f>
        <v>4</v>
      </c>
      <c r="L101" s="508">
        <f>'Statistics 2012-13'!L24</f>
        <v>0</v>
      </c>
      <c r="M101" s="856">
        <f>'Statistics 2012-13'!M24</f>
        <v>7</v>
      </c>
      <c r="N101" s="859">
        <f>'Statistics 2012-13'!N24</f>
        <v>7</v>
      </c>
      <c r="O101" s="508">
        <f>'Statistics 2012-13'!O24</f>
        <v>4</v>
      </c>
      <c r="P101" s="856">
        <f>'Statistics 2012-13'!P24</f>
        <v>17</v>
      </c>
      <c r="Q101" s="859">
        <f>'Statistics 2012-13'!Q24</f>
        <v>21</v>
      </c>
      <c r="R101" s="599"/>
      <c r="T101" s="1120" t="s">
        <v>41</v>
      </c>
      <c r="U101" s="1121"/>
      <c r="V101" s="1122"/>
      <c r="W101" s="191">
        <f>I116</f>
        <v>10</v>
      </c>
      <c r="X101" s="192">
        <f>J116</f>
        <v>5</v>
      </c>
      <c r="Y101" s="923">
        <f t="shared" ref="Y101:Y102" si="29">SUM(W101:X101)</f>
        <v>15</v>
      </c>
      <c r="Z101" s="1190">
        <f>SUM(W101:X102)</f>
        <v>37</v>
      </c>
    </row>
    <row r="102" spans="2:27" ht="15" customHeight="1" thickBot="1" x14ac:dyDescent="0.25">
      <c r="B102" s="538">
        <f t="shared" ref="B102:B110" si="30">B101+31</f>
        <v>213</v>
      </c>
      <c r="C102" s="504">
        <f>'Statistics 2012-13'!C25</f>
        <v>5</v>
      </c>
      <c r="D102" s="861">
        <f>'Statistics 2012-13'!D25</f>
        <v>7</v>
      </c>
      <c r="E102" s="862">
        <f>'Statistics 2012-13'!E25</f>
        <v>12</v>
      </c>
      <c r="F102" s="510">
        <f>'Statistics 2012-13'!F25</f>
        <v>2</v>
      </c>
      <c r="G102" s="861">
        <f>'Statistics 2012-13'!G25</f>
        <v>2</v>
      </c>
      <c r="H102" s="862">
        <f>'Statistics 2012-13'!H25</f>
        <v>4</v>
      </c>
      <c r="I102" s="510">
        <f>'Statistics 2012-13'!I25</f>
        <v>2</v>
      </c>
      <c r="J102" s="861">
        <f>'Statistics 2012-13'!J25</f>
        <v>3</v>
      </c>
      <c r="K102" s="862">
        <f>'Statistics 2012-13'!K25</f>
        <v>5</v>
      </c>
      <c r="L102" s="510">
        <f>'Statistics 2012-13'!L25</f>
        <v>2</v>
      </c>
      <c r="M102" s="861">
        <f>'Statistics 2012-13'!M25</f>
        <v>8</v>
      </c>
      <c r="N102" s="862">
        <f>'Statistics 2012-13'!N25</f>
        <v>10</v>
      </c>
      <c r="O102" s="510">
        <f>'Statistics 2012-13'!O25</f>
        <v>11</v>
      </c>
      <c r="P102" s="861">
        <f>'Statistics 2012-13'!P25</f>
        <v>20</v>
      </c>
      <c r="Q102" s="862">
        <f>'Statistics 2012-13'!Q25</f>
        <v>31</v>
      </c>
      <c r="R102" s="600"/>
      <c r="T102" s="1123" t="s">
        <v>68</v>
      </c>
      <c r="U102" s="1124"/>
      <c r="V102" s="1125"/>
      <c r="W102" s="193">
        <f>L116</f>
        <v>5</v>
      </c>
      <c r="X102" s="194">
        <f>M116</f>
        <v>17</v>
      </c>
      <c r="Y102" s="924">
        <f t="shared" si="29"/>
        <v>22</v>
      </c>
      <c r="Z102" s="1191"/>
    </row>
    <row r="103" spans="2:27" ht="15" customHeight="1" thickBot="1" x14ac:dyDescent="0.25">
      <c r="B103" s="538">
        <f t="shared" si="30"/>
        <v>244</v>
      </c>
      <c r="C103" s="502">
        <f>'Statistics 2012-13'!C26</f>
        <v>5</v>
      </c>
      <c r="D103" s="856">
        <f>'Statistics 2012-13'!D26</f>
        <v>8</v>
      </c>
      <c r="E103" s="859">
        <f>'Statistics 2012-13'!E26</f>
        <v>13</v>
      </c>
      <c r="F103" s="508">
        <f>'Statistics 2012-13'!F26</f>
        <v>2</v>
      </c>
      <c r="G103" s="856">
        <f>'Statistics 2012-13'!G26</f>
        <v>2</v>
      </c>
      <c r="H103" s="859">
        <f>'Statistics 2012-13'!H26</f>
        <v>4</v>
      </c>
      <c r="I103" s="508">
        <f>'Statistics 2012-13'!I26</f>
        <v>2</v>
      </c>
      <c r="J103" s="856">
        <f>'Statistics 2012-13'!J26</f>
        <v>4</v>
      </c>
      <c r="K103" s="859">
        <f>'Statistics 2012-13'!K26</f>
        <v>6</v>
      </c>
      <c r="L103" s="508">
        <f>'Statistics 2012-13'!L26</f>
        <v>4</v>
      </c>
      <c r="M103" s="856">
        <f>'Statistics 2012-13'!M26</f>
        <v>11</v>
      </c>
      <c r="N103" s="859">
        <f>'Statistics 2012-13'!N26</f>
        <v>15</v>
      </c>
      <c r="O103" s="508">
        <f>'Statistics 2012-13'!O26</f>
        <v>13</v>
      </c>
      <c r="P103" s="856">
        <f>'Statistics 2012-13'!P26</f>
        <v>25</v>
      </c>
      <c r="Q103" s="859">
        <f>'Statistics 2012-13'!Q26</f>
        <v>38</v>
      </c>
      <c r="R103" s="599"/>
      <c r="T103" s="1150" t="s">
        <v>78</v>
      </c>
      <c r="U103" s="1151"/>
      <c r="V103" s="1152"/>
      <c r="W103" s="107">
        <f>SUM(W99:W102)</f>
        <v>28</v>
      </c>
      <c r="X103" s="103">
        <f>SUM(X99:X102)</f>
        <v>41</v>
      </c>
      <c r="Y103" s="1182">
        <f>SUM(Y99:Y102)</f>
        <v>69</v>
      </c>
      <c r="Z103" s="1183"/>
    </row>
    <row r="104" spans="2:27" ht="15" customHeight="1" x14ac:dyDescent="0.2">
      <c r="B104" s="538">
        <f>B103+30</f>
        <v>274</v>
      </c>
      <c r="C104" s="503">
        <f>'Statistics 2012-13'!C27</f>
        <v>5</v>
      </c>
      <c r="D104" s="863">
        <f>'Statistics 2012-13'!D27</f>
        <v>10</v>
      </c>
      <c r="E104" s="864">
        <f>'Statistics 2012-13'!E27</f>
        <v>15</v>
      </c>
      <c r="F104" s="509">
        <f>'Statistics 2012-13'!F27</f>
        <v>4</v>
      </c>
      <c r="G104" s="863">
        <f>'Statistics 2012-13'!G27</f>
        <v>2</v>
      </c>
      <c r="H104" s="864">
        <f>'Statistics 2012-13'!H27</f>
        <v>6</v>
      </c>
      <c r="I104" s="509">
        <f>'Statistics 2012-13'!I27</f>
        <v>8</v>
      </c>
      <c r="J104" s="863">
        <f>'Statistics 2012-13'!J27</f>
        <v>4</v>
      </c>
      <c r="K104" s="864">
        <f>'Statistics 2012-13'!K27</f>
        <v>12</v>
      </c>
      <c r="L104" s="509">
        <f>'Statistics 2012-13'!L27</f>
        <v>4</v>
      </c>
      <c r="M104" s="863">
        <f>'Statistics 2012-13'!M27</f>
        <v>11</v>
      </c>
      <c r="N104" s="864">
        <f>'Statistics 2012-13'!N27</f>
        <v>15</v>
      </c>
      <c r="O104" s="509">
        <f>'Statistics 2012-13'!O27</f>
        <v>21</v>
      </c>
      <c r="P104" s="863">
        <f>'Statistics 2012-13'!P27</f>
        <v>27</v>
      </c>
      <c r="Q104" s="864">
        <f>'Statistics 2012-13'!Q27</f>
        <v>48</v>
      </c>
      <c r="R104" s="601"/>
    </row>
    <row r="105" spans="2:27" ht="15" customHeight="1" x14ac:dyDescent="0.2">
      <c r="B105" s="540">
        <f t="shared" si="30"/>
        <v>305</v>
      </c>
      <c r="C105" s="504">
        <f>'Statistics 2012-13'!C28</f>
        <v>6</v>
      </c>
      <c r="D105" s="861">
        <f>'Statistics 2012-13'!D28</f>
        <v>11</v>
      </c>
      <c r="E105" s="862">
        <f>'Statistics 2012-13'!E28</f>
        <v>17</v>
      </c>
      <c r="F105" s="510">
        <f>'Statistics 2012-13'!F28</f>
        <v>5</v>
      </c>
      <c r="G105" s="861">
        <f>'Statistics 2012-13'!G28</f>
        <v>2</v>
      </c>
      <c r="H105" s="862">
        <f>'Statistics 2012-13'!H28</f>
        <v>7</v>
      </c>
      <c r="I105" s="510">
        <f>'Statistics 2012-13'!I28</f>
        <v>9</v>
      </c>
      <c r="J105" s="861">
        <f>'Statistics 2012-13'!J28</f>
        <v>4</v>
      </c>
      <c r="K105" s="862">
        <f>'Statistics 2012-13'!K28</f>
        <v>13</v>
      </c>
      <c r="L105" s="510">
        <f>'Statistics 2012-13'!L28</f>
        <v>5</v>
      </c>
      <c r="M105" s="861">
        <f>'Statistics 2012-13'!M28</f>
        <v>13</v>
      </c>
      <c r="N105" s="862">
        <f>'Statistics 2012-13'!N28</f>
        <v>18</v>
      </c>
      <c r="O105" s="510">
        <f>'Statistics 2012-13'!O28</f>
        <v>25</v>
      </c>
      <c r="P105" s="861">
        <f>'Statistics 2012-13'!P28</f>
        <v>30</v>
      </c>
      <c r="Q105" s="862">
        <f>'Statistics 2012-13'!Q28</f>
        <v>55</v>
      </c>
      <c r="R105" s="600"/>
    </row>
    <row r="106" spans="2:27" ht="15" customHeight="1" x14ac:dyDescent="0.2">
      <c r="B106" s="538">
        <f>B105+30</f>
        <v>335</v>
      </c>
      <c r="C106" s="502">
        <f>'Statistics 2012-13'!C29</f>
        <v>6</v>
      </c>
      <c r="D106" s="856">
        <f>'Statistics 2012-13'!D29</f>
        <v>12</v>
      </c>
      <c r="E106" s="859">
        <f>'Statistics 2012-13'!E29</f>
        <v>18</v>
      </c>
      <c r="F106" s="508">
        <f>'Statistics 2012-13'!F29</f>
        <v>5</v>
      </c>
      <c r="G106" s="856">
        <f>'Statistics 2012-13'!G29</f>
        <v>2</v>
      </c>
      <c r="H106" s="859">
        <f>'Statistics 2012-13'!H29</f>
        <v>7</v>
      </c>
      <c r="I106" s="508">
        <f>'Statistics 2012-13'!I29</f>
        <v>10</v>
      </c>
      <c r="J106" s="856">
        <f>'Statistics 2012-13'!J29</f>
        <v>4</v>
      </c>
      <c r="K106" s="859">
        <f>'Statistics 2012-13'!K29</f>
        <v>14</v>
      </c>
      <c r="L106" s="508">
        <f>'Statistics 2012-13'!L29</f>
        <v>5</v>
      </c>
      <c r="M106" s="856">
        <f>'Statistics 2012-13'!M29</f>
        <v>13</v>
      </c>
      <c r="N106" s="859">
        <f>'Statistics 2012-13'!N29</f>
        <v>18</v>
      </c>
      <c r="O106" s="508">
        <f>'Statistics 2012-13'!O29</f>
        <v>26</v>
      </c>
      <c r="P106" s="856">
        <f>'Statistics 2012-13'!P29</f>
        <v>31</v>
      </c>
      <c r="Q106" s="859">
        <f>'Statistics 2012-13'!Q29</f>
        <v>57</v>
      </c>
      <c r="R106" s="599"/>
    </row>
    <row r="107" spans="2:27" ht="15" customHeight="1" x14ac:dyDescent="0.2">
      <c r="B107" s="539">
        <f t="shared" si="30"/>
        <v>366</v>
      </c>
      <c r="C107" s="503">
        <f>'Statistics 2012-13'!C30</f>
        <v>8</v>
      </c>
      <c r="D107" s="863">
        <f>'Statistics 2012-13'!D30</f>
        <v>14</v>
      </c>
      <c r="E107" s="864">
        <f>'Statistics 2012-13'!E30</f>
        <v>22</v>
      </c>
      <c r="F107" s="509">
        <f>'Statistics 2012-13'!F30</f>
        <v>5</v>
      </c>
      <c r="G107" s="863">
        <f>'Statistics 2012-13'!G30</f>
        <v>2</v>
      </c>
      <c r="H107" s="864">
        <f>'Statistics 2012-13'!H30</f>
        <v>7</v>
      </c>
      <c r="I107" s="509">
        <f>'Statistics 2012-13'!I30</f>
        <v>10</v>
      </c>
      <c r="J107" s="863">
        <f>'Statistics 2012-13'!J30</f>
        <v>4</v>
      </c>
      <c r="K107" s="864">
        <f>'Statistics 2012-13'!K30</f>
        <v>14</v>
      </c>
      <c r="L107" s="509">
        <f>'Statistics 2012-13'!L30</f>
        <v>5</v>
      </c>
      <c r="M107" s="863">
        <f>'Statistics 2012-13'!M30</f>
        <v>13</v>
      </c>
      <c r="N107" s="864">
        <f>'Statistics 2012-13'!N30</f>
        <v>18</v>
      </c>
      <c r="O107" s="509">
        <f>'Statistics 2012-13'!O30</f>
        <v>28</v>
      </c>
      <c r="P107" s="863">
        <f>'Statistics 2012-13'!P30</f>
        <v>33</v>
      </c>
      <c r="Q107" s="864">
        <f>'Statistics 2012-13'!Q30</f>
        <v>61</v>
      </c>
      <c r="R107" s="601"/>
    </row>
    <row r="108" spans="2:27" ht="15" customHeight="1" x14ac:dyDescent="0.2">
      <c r="B108" s="538">
        <f t="shared" si="30"/>
        <v>397</v>
      </c>
      <c r="C108" s="502">
        <f>'Statistics 2012-13'!C31</f>
        <v>8</v>
      </c>
      <c r="D108" s="856">
        <f>'Statistics 2012-13'!D31</f>
        <v>15</v>
      </c>
      <c r="E108" s="859">
        <f>'Statistics 2012-13'!E31</f>
        <v>23</v>
      </c>
      <c r="F108" s="508">
        <f>'Statistics 2012-13'!F31</f>
        <v>5</v>
      </c>
      <c r="G108" s="856">
        <f>'Statistics 2012-13'!G31</f>
        <v>2</v>
      </c>
      <c r="H108" s="859">
        <f>'Statistics 2012-13'!H31</f>
        <v>7</v>
      </c>
      <c r="I108" s="508">
        <f>'Statistics 2012-13'!I31</f>
        <v>10</v>
      </c>
      <c r="J108" s="856">
        <f>'Statistics 2012-13'!J31</f>
        <v>4</v>
      </c>
      <c r="K108" s="859">
        <f>'Statistics 2012-13'!K31</f>
        <v>14</v>
      </c>
      <c r="L108" s="508">
        <f>'Statistics 2012-13'!L31</f>
        <v>5</v>
      </c>
      <c r="M108" s="856">
        <f>'Statistics 2012-13'!M31</f>
        <v>13</v>
      </c>
      <c r="N108" s="859">
        <f>'Statistics 2012-13'!N31</f>
        <v>18</v>
      </c>
      <c r="O108" s="508">
        <f>'Statistics 2012-13'!O31</f>
        <v>28</v>
      </c>
      <c r="P108" s="856">
        <f>'Statistics 2012-13'!P31</f>
        <v>34</v>
      </c>
      <c r="Q108" s="859">
        <f>'Statistics 2012-13'!Q31</f>
        <v>62</v>
      </c>
      <c r="R108" s="599"/>
    </row>
    <row r="109" spans="2:27" ht="15" customHeight="1" x14ac:dyDescent="0.2">
      <c r="B109" s="538">
        <f>B108+28+IF(MOD(R$2,4)=0,0,1)</f>
        <v>426</v>
      </c>
      <c r="C109" s="502">
        <f>'Statistics 2012-13'!C32</f>
        <v>8</v>
      </c>
      <c r="D109" s="856">
        <f>'Statistics 2012-13'!D32</f>
        <v>15</v>
      </c>
      <c r="E109" s="859">
        <f>'Statistics 2012-13'!E32</f>
        <v>23</v>
      </c>
      <c r="F109" s="508">
        <f>'Statistics 2012-13'!F32</f>
        <v>5</v>
      </c>
      <c r="G109" s="856">
        <f>'Statistics 2012-13'!G32</f>
        <v>2</v>
      </c>
      <c r="H109" s="859">
        <f>'Statistics 2012-13'!H32</f>
        <v>7</v>
      </c>
      <c r="I109" s="508">
        <f>'Statistics 2012-13'!I32</f>
        <v>10</v>
      </c>
      <c r="J109" s="856">
        <f>'Statistics 2012-13'!J32</f>
        <v>4</v>
      </c>
      <c r="K109" s="859">
        <f>'Statistics 2012-13'!K32</f>
        <v>14</v>
      </c>
      <c r="L109" s="508">
        <f>'Statistics 2012-13'!L32</f>
        <v>5</v>
      </c>
      <c r="M109" s="856">
        <f>'Statistics 2012-13'!M32</f>
        <v>15</v>
      </c>
      <c r="N109" s="859">
        <f>'Statistics 2012-13'!N32</f>
        <v>20</v>
      </c>
      <c r="O109" s="508">
        <f>'Statistics 2012-13'!O32</f>
        <v>28</v>
      </c>
      <c r="P109" s="856">
        <f>'Statistics 2012-13'!P32</f>
        <v>36</v>
      </c>
      <c r="Q109" s="859">
        <f>'Statistics 2012-13'!Q32</f>
        <v>64</v>
      </c>
      <c r="R109" s="599"/>
    </row>
    <row r="110" spans="2:27" ht="15" customHeight="1" thickBot="1" x14ac:dyDescent="0.25">
      <c r="B110" s="541">
        <f t="shared" si="30"/>
        <v>457</v>
      </c>
      <c r="C110" s="505">
        <f>'Statistics 2012-13'!C33</f>
        <v>8</v>
      </c>
      <c r="D110" s="857">
        <f>'Statistics 2012-13'!D33</f>
        <v>17</v>
      </c>
      <c r="E110" s="860">
        <f>'Statistics 2012-13'!E33</f>
        <v>25</v>
      </c>
      <c r="F110" s="511">
        <f>'Statistics 2012-13'!F33</f>
        <v>5</v>
      </c>
      <c r="G110" s="857">
        <f>'Statistics 2012-13'!G33</f>
        <v>2</v>
      </c>
      <c r="H110" s="860">
        <f>'Statistics 2012-13'!H33</f>
        <v>7</v>
      </c>
      <c r="I110" s="511">
        <f>'Statistics 2012-13'!I33</f>
        <v>10</v>
      </c>
      <c r="J110" s="857">
        <f>'Statistics 2012-13'!J33</f>
        <v>5</v>
      </c>
      <c r="K110" s="860">
        <f>'Statistics 2012-13'!K33</f>
        <v>15</v>
      </c>
      <c r="L110" s="511">
        <f>'Statistics 2012-13'!L33</f>
        <v>5</v>
      </c>
      <c r="M110" s="857">
        <f>'Statistics 2012-13'!M33</f>
        <v>17</v>
      </c>
      <c r="N110" s="860">
        <f>'Statistics 2012-13'!N33</f>
        <v>22</v>
      </c>
      <c r="O110" s="511">
        <f>'Statistics 2012-13'!O33</f>
        <v>28</v>
      </c>
      <c r="P110" s="857">
        <f>'Statistics 2012-13'!P33</f>
        <v>41</v>
      </c>
      <c r="Q110" s="860">
        <f>'Statistics 2012-13'!Q33</f>
        <v>69</v>
      </c>
      <c r="R110" s="866"/>
    </row>
    <row r="111" spans="2:27" ht="15" customHeight="1" thickBot="1" x14ac:dyDescent="0.25">
      <c r="B111" s="38"/>
      <c r="C111" s="506"/>
      <c r="D111" s="522"/>
      <c r="E111" s="534"/>
      <c r="F111" s="506"/>
      <c r="G111" s="522"/>
      <c r="H111" s="534"/>
      <c r="I111" s="506"/>
      <c r="J111" s="522"/>
      <c r="K111" s="534"/>
      <c r="L111" s="506"/>
      <c r="M111" s="522"/>
      <c r="N111" s="534"/>
      <c r="O111" s="506"/>
      <c r="P111" s="522"/>
      <c r="Q111" s="534"/>
    </row>
    <row r="112" spans="2:27" ht="15" customHeight="1" x14ac:dyDescent="0.2">
      <c r="B112" s="608" t="s">
        <v>97</v>
      </c>
      <c r="C112" s="869">
        <f>C101</f>
        <v>2</v>
      </c>
      <c r="D112" s="909">
        <f>D101</f>
        <v>6</v>
      </c>
      <c r="E112" s="616">
        <f t="shared" ref="E112:Q112" si="31">E101</f>
        <v>8</v>
      </c>
      <c r="F112" s="869">
        <f t="shared" si="31"/>
        <v>1</v>
      </c>
      <c r="G112" s="909">
        <f t="shared" si="31"/>
        <v>1</v>
      </c>
      <c r="H112" s="620">
        <f t="shared" si="31"/>
        <v>2</v>
      </c>
      <c r="I112" s="869">
        <f t="shared" si="31"/>
        <v>1</v>
      </c>
      <c r="J112" s="909">
        <f t="shared" si="31"/>
        <v>3</v>
      </c>
      <c r="K112" s="885">
        <f t="shared" si="31"/>
        <v>4</v>
      </c>
      <c r="L112" s="869">
        <f t="shared" si="31"/>
        <v>0</v>
      </c>
      <c r="M112" s="909">
        <f t="shared" si="31"/>
        <v>7</v>
      </c>
      <c r="N112" s="912">
        <f t="shared" si="31"/>
        <v>7</v>
      </c>
      <c r="O112" s="869">
        <f t="shared" si="31"/>
        <v>4</v>
      </c>
      <c r="P112" s="909">
        <f t="shared" si="31"/>
        <v>17</v>
      </c>
      <c r="Q112" s="881">
        <f t="shared" si="31"/>
        <v>21</v>
      </c>
      <c r="R112" s="915">
        <f>SUM(R99:R101)</f>
        <v>0</v>
      </c>
    </row>
    <row r="113" spans="2:27" ht="15" customHeight="1" x14ac:dyDescent="0.2">
      <c r="B113" s="609" t="s">
        <v>98</v>
      </c>
      <c r="C113" s="870">
        <f>C104-C101</f>
        <v>3</v>
      </c>
      <c r="D113" s="910">
        <f>D104-D101</f>
        <v>4</v>
      </c>
      <c r="E113" s="617">
        <f t="shared" ref="E113:Q113" si="32">E104-E101</f>
        <v>7</v>
      </c>
      <c r="F113" s="870">
        <f t="shared" si="32"/>
        <v>3</v>
      </c>
      <c r="G113" s="910">
        <f t="shared" si="32"/>
        <v>1</v>
      </c>
      <c r="H113" s="621">
        <f t="shared" si="32"/>
        <v>4</v>
      </c>
      <c r="I113" s="870">
        <f t="shared" si="32"/>
        <v>7</v>
      </c>
      <c r="J113" s="910">
        <f t="shared" si="32"/>
        <v>1</v>
      </c>
      <c r="K113" s="886">
        <f t="shared" si="32"/>
        <v>8</v>
      </c>
      <c r="L113" s="870">
        <f t="shared" si="32"/>
        <v>4</v>
      </c>
      <c r="M113" s="910">
        <f t="shared" si="32"/>
        <v>4</v>
      </c>
      <c r="N113" s="913">
        <f t="shared" si="32"/>
        <v>8</v>
      </c>
      <c r="O113" s="870">
        <f t="shared" si="32"/>
        <v>17</v>
      </c>
      <c r="P113" s="910">
        <f t="shared" si="32"/>
        <v>10</v>
      </c>
      <c r="Q113" s="882">
        <f t="shared" si="32"/>
        <v>27</v>
      </c>
      <c r="R113" s="916">
        <f>SUM(R102:R104)</f>
        <v>0</v>
      </c>
    </row>
    <row r="114" spans="2:27" ht="15" customHeight="1" x14ac:dyDescent="0.2">
      <c r="B114" s="609" t="s">
        <v>99</v>
      </c>
      <c r="C114" s="870">
        <f>C107-C104</f>
        <v>3</v>
      </c>
      <c r="D114" s="910">
        <f>D107-D104</f>
        <v>4</v>
      </c>
      <c r="E114" s="617">
        <f t="shared" ref="E114:Q114" si="33">E107-E104</f>
        <v>7</v>
      </c>
      <c r="F114" s="870">
        <f t="shared" si="33"/>
        <v>1</v>
      </c>
      <c r="G114" s="910">
        <f t="shared" si="33"/>
        <v>0</v>
      </c>
      <c r="H114" s="621">
        <f t="shared" si="33"/>
        <v>1</v>
      </c>
      <c r="I114" s="870">
        <f t="shared" si="33"/>
        <v>2</v>
      </c>
      <c r="J114" s="910">
        <f t="shared" si="33"/>
        <v>0</v>
      </c>
      <c r="K114" s="886">
        <f t="shared" si="33"/>
        <v>2</v>
      </c>
      <c r="L114" s="870">
        <f t="shared" si="33"/>
        <v>1</v>
      </c>
      <c r="M114" s="910">
        <f t="shared" si="33"/>
        <v>2</v>
      </c>
      <c r="N114" s="913">
        <f t="shared" si="33"/>
        <v>3</v>
      </c>
      <c r="O114" s="870">
        <f t="shared" si="33"/>
        <v>7</v>
      </c>
      <c r="P114" s="910">
        <f t="shared" si="33"/>
        <v>6</v>
      </c>
      <c r="Q114" s="882">
        <f t="shared" si="33"/>
        <v>13</v>
      </c>
      <c r="R114" s="916">
        <f>SUM(R105:R107)</f>
        <v>0</v>
      </c>
    </row>
    <row r="115" spans="2:27" ht="15" customHeight="1" thickBot="1" x14ac:dyDescent="0.25">
      <c r="B115" s="610" t="s">
        <v>100</v>
      </c>
      <c r="C115" s="870">
        <f>C110-C107</f>
        <v>0</v>
      </c>
      <c r="D115" s="910">
        <f>D110-D107</f>
        <v>3</v>
      </c>
      <c r="E115" s="617">
        <f t="shared" ref="E115:Q115" si="34">E110-E107</f>
        <v>3</v>
      </c>
      <c r="F115" s="870">
        <f t="shared" si="34"/>
        <v>0</v>
      </c>
      <c r="G115" s="910">
        <f t="shared" si="34"/>
        <v>0</v>
      </c>
      <c r="H115" s="621">
        <f t="shared" si="34"/>
        <v>0</v>
      </c>
      <c r="I115" s="870">
        <f t="shared" si="34"/>
        <v>0</v>
      </c>
      <c r="J115" s="910">
        <f t="shared" si="34"/>
        <v>1</v>
      </c>
      <c r="K115" s="886">
        <f t="shared" si="34"/>
        <v>1</v>
      </c>
      <c r="L115" s="870">
        <f t="shared" si="34"/>
        <v>0</v>
      </c>
      <c r="M115" s="910">
        <f t="shared" si="34"/>
        <v>4</v>
      </c>
      <c r="N115" s="913">
        <f t="shared" si="34"/>
        <v>4</v>
      </c>
      <c r="O115" s="870">
        <f t="shared" si="34"/>
        <v>0</v>
      </c>
      <c r="P115" s="910">
        <f t="shared" si="34"/>
        <v>8</v>
      </c>
      <c r="Q115" s="882">
        <f t="shared" si="34"/>
        <v>8</v>
      </c>
      <c r="R115" s="916">
        <f>SUM(R108:R110)</f>
        <v>0</v>
      </c>
    </row>
    <row r="116" spans="2:27" ht="15" customHeight="1" thickBot="1" x14ac:dyDescent="0.25">
      <c r="B116" s="904" t="s">
        <v>96</v>
      </c>
      <c r="C116" s="872">
        <f>SUM(C112:C115)</f>
        <v>8</v>
      </c>
      <c r="D116" s="911">
        <f>SUM(D112:D115)</f>
        <v>17</v>
      </c>
      <c r="E116" s="619">
        <f t="shared" ref="E116:R116" si="35">SUM(E112:E115)</f>
        <v>25</v>
      </c>
      <c r="F116" s="872">
        <f t="shared" si="35"/>
        <v>5</v>
      </c>
      <c r="G116" s="911">
        <f t="shared" si="35"/>
        <v>2</v>
      </c>
      <c r="H116" s="623">
        <f t="shared" si="35"/>
        <v>7</v>
      </c>
      <c r="I116" s="872">
        <f t="shared" si="35"/>
        <v>10</v>
      </c>
      <c r="J116" s="911">
        <f t="shared" si="35"/>
        <v>5</v>
      </c>
      <c r="K116" s="888">
        <f t="shared" si="35"/>
        <v>15</v>
      </c>
      <c r="L116" s="872">
        <f t="shared" si="35"/>
        <v>5</v>
      </c>
      <c r="M116" s="911">
        <f t="shared" si="35"/>
        <v>17</v>
      </c>
      <c r="N116" s="914">
        <f t="shared" si="35"/>
        <v>22</v>
      </c>
      <c r="O116" s="872">
        <f t="shared" si="35"/>
        <v>28</v>
      </c>
      <c r="P116" s="911">
        <f t="shared" si="35"/>
        <v>41</v>
      </c>
      <c r="Q116" s="884">
        <f t="shared" si="35"/>
        <v>69</v>
      </c>
      <c r="R116" s="917">
        <f t="shared" si="35"/>
        <v>0</v>
      </c>
    </row>
    <row r="117" spans="2:27" ht="15" customHeight="1" x14ac:dyDescent="0.2">
      <c r="B117" s="38"/>
      <c r="C117" s="506"/>
      <c r="D117" s="522"/>
      <c r="E117" s="534"/>
      <c r="F117" s="506"/>
      <c r="G117" s="522"/>
      <c r="H117" s="534"/>
      <c r="I117" s="506"/>
      <c r="J117" s="522"/>
      <c r="K117" s="534"/>
      <c r="L117" s="506"/>
      <c r="M117" s="522"/>
      <c r="N117" s="534"/>
      <c r="O117" s="506"/>
      <c r="P117" s="522"/>
      <c r="Q117" s="534"/>
    </row>
    <row r="118" spans="2:27" ht="15" customHeight="1" x14ac:dyDescent="0.2">
      <c r="C118" s="506">
        <f>C95+1</f>
        <v>5</v>
      </c>
      <c r="D118" s="522" t="s">
        <v>87</v>
      </c>
      <c r="E118" s="534"/>
      <c r="F118" s="506"/>
      <c r="G118" s="522"/>
      <c r="H118" s="534"/>
      <c r="I118" s="506"/>
      <c r="J118" s="522"/>
      <c r="K118" s="534"/>
      <c r="L118" s="506"/>
      <c r="M118" s="522"/>
      <c r="N118" s="534"/>
      <c r="O118" s="506"/>
      <c r="P118" s="522"/>
      <c r="Q118" s="534"/>
    </row>
    <row r="119" spans="2:27" ht="15" customHeight="1" thickBot="1" x14ac:dyDescent="0.25">
      <c r="B119" s="38"/>
      <c r="C119" s="506"/>
      <c r="D119" s="522"/>
      <c r="E119" s="534"/>
      <c r="F119" s="506"/>
      <c r="G119" s="522"/>
      <c r="H119" s="534"/>
      <c r="I119" s="506"/>
      <c r="J119" s="522"/>
      <c r="K119" s="534"/>
      <c r="L119" s="506"/>
      <c r="M119" s="522"/>
      <c r="N119" s="534"/>
      <c r="O119" s="506"/>
      <c r="P119" s="522"/>
      <c r="Q119" s="534"/>
    </row>
    <row r="120" spans="2:27" ht="30" customHeight="1" thickBot="1" x14ac:dyDescent="0.25">
      <c r="B120" s="81" t="s">
        <v>76</v>
      </c>
      <c r="C120" s="1113" t="s">
        <v>73</v>
      </c>
      <c r="D120" s="1114"/>
      <c r="E120" s="1115"/>
      <c r="F120" s="1099" t="s">
        <v>75</v>
      </c>
      <c r="G120" s="1100"/>
      <c r="H120" s="1101"/>
      <c r="I120" s="1108" t="s">
        <v>41</v>
      </c>
      <c r="J120" s="1109"/>
      <c r="K120" s="1110"/>
      <c r="L120" s="1105" t="s">
        <v>68</v>
      </c>
      <c r="M120" s="1106"/>
      <c r="N120" s="1179"/>
      <c r="O120" s="1138" t="s">
        <v>76</v>
      </c>
      <c r="P120" s="1139"/>
      <c r="Q120" s="1140"/>
      <c r="R120" s="598" t="s">
        <v>91</v>
      </c>
      <c r="S120" s="24"/>
      <c r="T120" s="1138" t="s">
        <v>104</v>
      </c>
      <c r="U120" s="1139"/>
      <c r="V120" s="1139"/>
      <c r="W120" s="1139"/>
      <c r="X120" s="1139"/>
      <c r="Y120" s="1139"/>
      <c r="Z120" s="1140"/>
      <c r="AA120" s="482"/>
    </row>
    <row r="121" spans="2:27" ht="30" customHeight="1" thickBot="1" x14ac:dyDescent="0.25">
      <c r="B121" s="694" t="s">
        <v>160</v>
      </c>
      <c r="C121" s="184" t="s">
        <v>6</v>
      </c>
      <c r="D121" s="185" t="s">
        <v>4</v>
      </c>
      <c r="E121" s="67" t="s">
        <v>28</v>
      </c>
      <c r="F121" s="184" t="s">
        <v>6</v>
      </c>
      <c r="G121" s="185" t="s">
        <v>4</v>
      </c>
      <c r="H121" s="67" t="s">
        <v>28</v>
      </c>
      <c r="I121" s="184" t="s">
        <v>6</v>
      </c>
      <c r="J121" s="185" t="s">
        <v>4</v>
      </c>
      <c r="K121" s="67" t="s">
        <v>28</v>
      </c>
      <c r="L121" s="184" t="s">
        <v>6</v>
      </c>
      <c r="M121" s="185" t="s">
        <v>4</v>
      </c>
      <c r="N121" s="67" t="s">
        <v>28</v>
      </c>
      <c r="O121" s="186" t="s">
        <v>6</v>
      </c>
      <c r="P121" s="187" t="s">
        <v>4</v>
      </c>
      <c r="Q121" s="80" t="s">
        <v>28</v>
      </c>
      <c r="R121" s="694" t="s">
        <v>28</v>
      </c>
      <c r="S121" s="24"/>
      <c r="T121" s="1163" t="str">
        <f>B121</f>
        <v>F/Y  2011 ~ 2012</v>
      </c>
      <c r="U121" s="1164"/>
      <c r="V121" s="1165"/>
      <c r="W121" s="188" t="s">
        <v>6</v>
      </c>
      <c r="X121" s="185" t="s">
        <v>4</v>
      </c>
      <c r="Y121" s="1186" t="s">
        <v>28</v>
      </c>
      <c r="Z121" s="1187"/>
      <c r="AA121" s="482"/>
    </row>
    <row r="122" spans="2:27" ht="15" customHeight="1" x14ac:dyDescent="0.2">
      <c r="B122" s="537">
        <f>DATE($U$2,4,30)</f>
        <v>121</v>
      </c>
      <c r="C122" s="501">
        <f>'Statistics 2011-12'!C22</f>
        <v>0</v>
      </c>
      <c r="D122" s="855">
        <f>'Statistics 2011-12'!D22</f>
        <v>2</v>
      </c>
      <c r="E122" s="858">
        <f>'Statistics 2011-12'!E22</f>
        <v>2</v>
      </c>
      <c r="F122" s="507">
        <f>'Statistics 2011-12'!F22</f>
        <v>0</v>
      </c>
      <c r="G122" s="855">
        <f>'Statistics 2011-12'!G22</f>
        <v>1</v>
      </c>
      <c r="H122" s="858">
        <f>'Statistics 2011-12'!H22</f>
        <v>1</v>
      </c>
      <c r="I122" s="507">
        <f>'Statistics 2011-12'!I22</f>
        <v>0</v>
      </c>
      <c r="J122" s="855">
        <f>'Statistics 2011-12'!J22</f>
        <v>2</v>
      </c>
      <c r="K122" s="858">
        <f>'Statistics 2011-12'!K22</f>
        <v>2</v>
      </c>
      <c r="L122" s="507">
        <f>'Statistics 2011-12'!L22</f>
        <v>0</v>
      </c>
      <c r="M122" s="855">
        <f>'Statistics 2011-12'!M22</f>
        <v>0</v>
      </c>
      <c r="N122" s="858">
        <f>'Statistics 2011-12'!N22</f>
        <v>0</v>
      </c>
      <c r="O122" s="507">
        <f>'Statistics 2011-12'!O22</f>
        <v>0</v>
      </c>
      <c r="P122" s="855">
        <f>'Statistics 2011-12'!P22</f>
        <v>5</v>
      </c>
      <c r="Q122" s="858">
        <f>'Statistics 2011-12'!Q22</f>
        <v>5</v>
      </c>
      <c r="R122" s="865">
        <v>1</v>
      </c>
      <c r="T122" s="1156" t="s">
        <v>73</v>
      </c>
      <c r="U122" s="1157"/>
      <c r="V122" s="1158"/>
      <c r="W122" s="189">
        <f>C139</f>
        <v>5</v>
      </c>
      <c r="X122" s="190">
        <f>D139</f>
        <v>18</v>
      </c>
      <c r="Y122" s="921">
        <f>SUM(W122:X122)</f>
        <v>23</v>
      </c>
      <c r="Z122" s="1192">
        <f>SUM(W122:X123)</f>
        <v>45</v>
      </c>
    </row>
    <row r="123" spans="2:27" ht="15" customHeight="1" x14ac:dyDescent="0.2">
      <c r="B123" s="538">
        <f>B122+31</f>
        <v>152</v>
      </c>
      <c r="C123" s="502">
        <f>'Statistics 2011-12'!C23</f>
        <v>1</v>
      </c>
      <c r="D123" s="856">
        <f>'Statistics 2011-12'!D23</f>
        <v>2</v>
      </c>
      <c r="E123" s="859">
        <f>'Statistics 2011-12'!E23</f>
        <v>3</v>
      </c>
      <c r="F123" s="508">
        <f>'Statistics 2011-12'!F23</f>
        <v>0</v>
      </c>
      <c r="G123" s="856">
        <f>'Statistics 2011-12'!G23</f>
        <v>1</v>
      </c>
      <c r="H123" s="859">
        <f>'Statistics 2011-12'!H23</f>
        <v>1</v>
      </c>
      <c r="I123" s="508">
        <f>'Statistics 2011-12'!I23</f>
        <v>0</v>
      </c>
      <c r="J123" s="856">
        <f>'Statistics 2011-12'!J23</f>
        <v>5</v>
      </c>
      <c r="K123" s="859">
        <f>'Statistics 2011-12'!K23</f>
        <v>5</v>
      </c>
      <c r="L123" s="508">
        <f>'Statistics 2011-12'!L23</f>
        <v>0</v>
      </c>
      <c r="M123" s="856">
        <f>'Statistics 2011-12'!M23</f>
        <v>0</v>
      </c>
      <c r="N123" s="859">
        <f>'Statistics 2011-12'!N23</f>
        <v>0</v>
      </c>
      <c r="O123" s="508">
        <f>'Statistics 2011-12'!O23</f>
        <v>1</v>
      </c>
      <c r="P123" s="856">
        <f>'Statistics 2011-12'!P23</f>
        <v>8</v>
      </c>
      <c r="Q123" s="859">
        <f>'Statistics 2011-12'!Q23</f>
        <v>9</v>
      </c>
      <c r="R123" s="599"/>
      <c r="T123" s="1133" t="s">
        <v>75</v>
      </c>
      <c r="U123" s="1134"/>
      <c r="V123" s="1135"/>
      <c r="W123" s="919">
        <f>F139</f>
        <v>10</v>
      </c>
      <c r="X123" s="920">
        <f>G139</f>
        <v>12</v>
      </c>
      <c r="Y123" s="922">
        <f>SUM(W123:X123)</f>
        <v>22</v>
      </c>
      <c r="Z123" s="1193"/>
    </row>
    <row r="124" spans="2:27" ht="15" customHeight="1" x14ac:dyDescent="0.2">
      <c r="B124" s="539">
        <f>B123+30</f>
        <v>182</v>
      </c>
      <c r="C124" s="502">
        <f>'Statistics 2011-12'!C24</f>
        <v>2</v>
      </c>
      <c r="D124" s="856">
        <f>'Statistics 2011-12'!D24</f>
        <v>4</v>
      </c>
      <c r="E124" s="859">
        <f>'Statistics 2011-12'!E24</f>
        <v>6</v>
      </c>
      <c r="F124" s="508">
        <f>'Statistics 2011-12'!F24</f>
        <v>2</v>
      </c>
      <c r="G124" s="856">
        <f>'Statistics 2011-12'!G24</f>
        <v>1</v>
      </c>
      <c r="H124" s="859">
        <f>'Statistics 2011-12'!H24</f>
        <v>3</v>
      </c>
      <c r="I124" s="508">
        <f>'Statistics 2011-12'!I24</f>
        <v>0</v>
      </c>
      <c r="J124" s="856">
        <f>'Statistics 2011-12'!J24</f>
        <v>6</v>
      </c>
      <c r="K124" s="859">
        <f>'Statistics 2011-12'!K24</f>
        <v>6</v>
      </c>
      <c r="L124" s="508">
        <f>'Statistics 2011-12'!L24</f>
        <v>7</v>
      </c>
      <c r="M124" s="856">
        <f>'Statistics 2011-12'!M24</f>
        <v>0</v>
      </c>
      <c r="N124" s="859">
        <f>'Statistics 2011-12'!N24</f>
        <v>7</v>
      </c>
      <c r="O124" s="508">
        <f>'Statistics 2011-12'!O24</f>
        <v>11</v>
      </c>
      <c r="P124" s="856">
        <f>'Statistics 2011-12'!P24</f>
        <v>11</v>
      </c>
      <c r="Q124" s="859">
        <f>'Statistics 2011-12'!Q24</f>
        <v>22</v>
      </c>
      <c r="R124" s="599"/>
      <c r="T124" s="1120" t="s">
        <v>41</v>
      </c>
      <c r="U124" s="1121"/>
      <c r="V124" s="1122"/>
      <c r="W124" s="191">
        <f>I139</f>
        <v>8</v>
      </c>
      <c r="X124" s="192">
        <f>J139</f>
        <v>16</v>
      </c>
      <c r="Y124" s="923">
        <f t="shared" ref="Y124:Y125" si="36">SUM(W124:X124)</f>
        <v>24</v>
      </c>
      <c r="Z124" s="1190">
        <f>SUM(W124:X125)</f>
        <v>51</v>
      </c>
    </row>
    <row r="125" spans="2:27" ht="15" customHeight="1" thickBot="1" x14ac:dyDescent="0.25">
      <c r="B125" s="538">
        <f t="shared" ref="B125:B133" si="37">B124+31</f>
        <v>213</v>
      </c>
      <c r="C125" s="504">
        <f>'Statistics 2011-12'!C25</f>
        <v>2</v>
      </c>
      <c r="D125" s="861">
        <f>'Statistics 2011-12'!D25</f>
        <v>5</v>
      </c>
      <c r="E125" s="862">
        <f>'Statistics 2011-12'!E25</f>
        <v>7</v>
      </c>
      <c r="F125" s="510">
        <f>'Statistics 2011-12'!F25</f>
        <v>3</v>
      </c>
      <c r="G125" s="861">
        <f>'Statistics 2011-12'!G25</f>
        <v>1</v>
      </c>
      <c r="H125" s="862">
        <f>'Statistics 2011-12'!H25</f>
        <v>4</v>
      </c>
      <c r="I125" s="510">
        <f>'Statistics 2011-12'!I25</f>
        <v>1</v>
      </c>
      <c r="J125" s="861">
        <f>'Statistics 2011-12'!J25</f>
        <v>6</v>
      </c>
      <c r="K125" s="862">
        <f>'Statistics 2011-12'!K25</f>
        <v>7</v>
      </c>
      <c r="L125" s="510">
        <f>'Statistics 2011-12'!L25</f>
        <v>7</v>
      </c>
      <c r="M125" s="861">
        <f>'Statistics 2011-12'!M25</f>
        <v>3</v>
      </c>
      <c r="N125" s="862">
        <f>'Statistics 2011-12'!N25</f>
        <v>10</v>
      </c>
      <c r="O125" s="510">
        <f>'Statistics 2011-12'!O25</f>
        <v>13</v>
      </c>
      <c r="P125" s="861">
        <f>'Statistics 2011-12'!P25</f>
        <v>15</v>
      </c>
      <c r="Q125" s="862">
        <f>'Statistics 2011-12'!Q25</f>
        <v>28</v>
      </c>
      <c r="R125" s="600"/>
      <c r="T125" s="1123" t="s">
        <v>68</v>
      </c>
      <c r="U125" s="1124"/>
      <c r="V125" s="1125"/>
      <c r="W125" s="193">
        <f>L139</f>
        <v>14</v>
      </c>
      <c r="X125" s="194">
        <f>M139</f>
        <v>13</v>
      </c>
      <c r="Y125" s="924">
        <f t="shared" si="36"/>
        <v>27</v>
      </c>
      <c r="Z125" s="1191"/>
    </row>
    <row r="126" spans="2:27" ht="15" customHeight="1" thickBot="1" x14ac:dyDescent="0.25">
      <c r="B126" s="538">
        <f t="shared" si="37"/>
        <v>244</v>
      </c>
      <c r="C126" s="502">
        <f>'Statistics 2011-12'!C26</f>
        <v>2</v>
      </c>
      <c r="D126" s="856">
        <f>'Statistics 2011-12'!D26</f>
        <v>5</v>
      </c>
      <c r="E126" s="859">
        <f>'Statistics 2011-12'!E26</f>
        <v>7</v>
      </c>
      <c r="F126" s="508">
        <f>'Statistics 2011-12'!F26</f>
        <v>3</v>
      </c>
      <c r="G126" s="856">
        <f>'Statistics 2011-12'!G26</f>
        <v>1</v>
      </c>
      <c r="H126" s="859">
        <f>'Statistics 2011-12'!H26</f>
        <v>4</v>
      </c>
      <c r="I126" s="508">
        <f>'Statistics 2011-12'!I26</f>
        <v>1</v>
      </c>
      <c r="J126" s="856">
        <f>'Statistics 2011-12'!J26</f>
        <v>8</v>
      </c>
      <c r="K126" s="859">
        <f>'Statistics 2011-12'!K26</f>
        <v>9</v>
      </c>
      <c r="L126" s="508">
        <f>'Statistics 2011-12'!L26</f>
        <v>7</v>
      </c>
      <c r="M126" s="856">
        <f>'Statistics 2011-12'!M26</f>
        <v>6</v>
      </c>
      <c r="N126" s="859">
        <f>'Statistics 2011-12'!N26</f>
        <v>13</v>
      </c>
      <c r="O126" s="508">
        <f>'Statistics 2011-12'!O26</f>
        <v>13</v>
      </c>
      <c r="P126" s="856">
        <f>'Statistics 2011-12'!P26</f>
        <v>20</v>
      </c>
      <c r="Q126" s="859">
        <f>'Statistics 2011-12'!Q26</f>
        <v>33</v>
      </c>
      <c r="R126" s="599"/>
      <c r="T126" s="1150" t="s">
        <v>78</v>
      </c>
      <c r="U126" s="1151"/>
      <c r="V126" s="1152"/>
      <c r="W126" s="107">
        <f>SUM(W122:W125)</f>
        <v>37</v>
      </c>
      <c r="X126" s="103">
        <f>SUM(X122:X125)</f>
        <v>59</v>
      </c>
      <c r="Y126" s="1182">
        <f>SUM(Y122:Y125)</f>
        <v>96</v>
      </c>
      <c r="Z126" s="1183"/>
    </row>
    <row r="127" spans="2:27" ht="15" customHeight="1" x14ac:dyDescent="0.2">
      <c r="B127" s="538">
        <f>B126+30</f>
        <v>274</v>
      </c>
      <c r="C127" s="503">
        <f>'Statistics 2011-12'!C27</f>
        <v>3</v>
      </c>
      <c r="D127" s="863">
        <f>'Statistics 2011-12'!D27</f>
        <v>8</v>
      </c>
      <c r="E127" s="864">
        <f>'Statistics 2011-12'!E27</f>
        <v>11</v>
      </c>
      <c r="F127" s="509">
        <f>'Statistics 2011-12'!F27</f>
        <v>3</v>
      </c>
      <c r="G127" s="863">
        <f>'Statistics 2011-12'!G27</f>
        <v>2</v>
      </c>
      <c r="H127" s="864">
        <f>'Statistics 2011-12'!H27</f>
        <v>5</v>
      </c>
      <c r="I127" s="509">
        <f>'Statistics 2011-12'!I27</f>
        <v>4</v>
      </c>
      <c r="J127" s="863">
        <f>'Statistics 2011-12'!J27</f>
        <v>8</v>
      </c>
      <c r="K127" s="864">
        <f>'Statistics 2011-12'!K27</f>
        <v>12</v>
      </c>
      <c r="L127" s="509">
        <f>'Statistics 2011-12'!L27</f>
        <v>7</v>
      </c>
      <c r="M127" s="863">
        <f>'Statistics 2011-12'!M27</f>
        <v>7</v>
      </c>
      <c r="N127" s="864">
        <f>'Statistics 2011-12'!N27</f>
        <v>14</v>
      </c>
      <c r="O127" s="509">
        <f>'Statistics 2011-12'!O27</f>
        <v>17</v>
      </c>
      <c r="P127" s="863">
        <f>'Statistics 2011-12'!P27</f>
        <v>25</v>
      </c>
      <c r="Q127" s="864">
        <f>'Statistics 2011-12'!Q27</f>
        <v>42</v>
      </c>
      <c r="R127" s="601"/>
    </row>
    <row r="128" spans="2:27" ht="15" customHeight="1" x14ac:dyDescent="0.2">
      <c r="B128" s="540">
        <f t="shared" si="37"/>
        <v>305</v>
      </c>
      <c r="C128" s="504">
        <f>'Statistics 2011-12'!C28</f>
        <v>3</v>
      </c>
      <c r="D128" s="861">
        <f>'Statistics 2011-12'!D28</f>
        <v>9</v>
      </c>
      <c r="E128" s="862">
        <f>'Statistics 2011-12'!E28</f>
        <v>12</v>
      </c>
      <c r="F128" s="510">
        <f>'Statistics 2011-12'!F28</f>
        <v>5</v>
      </c>
      <c r="G128" s="861">
        <f>'Statistics 2011-12'!G28</f>
        <v>3</v>
      </c>
      <c r="H128" s="862">
        <f>'Statistics 2011-12'!H28</f>
        <v>8</v>
      </c>
      <c r="I128" s="510">
        <f>'Statistics 2011-12'!I28</f>
        <v>6</v>
      </c>
      <c r="J128" s="861">
        <f>'Statistics 2011-12'!J28</f>
        <v>8</v>
      </c>
      <c r="K128" s="862">
        <f>'Statistics 2011-12'!K28</f>
        <v>14</v>
      </c>
      <c r="L128" s="510">
        <f>'Statistics 2011-12'!L28</f>
        <v>11</v>
      </c>
      <c r="M128" s="861">
        <f>'Statistics 2011-12'!M28</f>
        <v>7</v>
      </c>
      <c r="N128" s="862">
        <f>'Statistics 2011-12'!N28</f>
        <v>18</v>
      </c>
      <c r="O128" s="510">
        <f>'Statistics 2011-12'!O28</f>
        <v>25</v>
      </c>
      <c r="P128" s="861">
        <f>'Statistics 2011-12'!P28</f>
        <v>27</v>
      </c>
      <c r="Q128" s="862">
        <f>'Statistics 2011-12'!Q28</f>
        <v>52</v>
      </c>
      <c r="R128" s="600">
        <v>1</v>
      </c>
    </row>
    <row r="129" spans="2:27" ht="15" customHeight="1" x14ac:dyDescent="0.2">
      <c r="B129" s="538">
        <f>B128+30</f>
        <v>335</v>
      </c>
      <c r="C129" s="502">
        <f>'Statistics 2011-12'!C29</f>
        <v>4</v>
      </c>
      <c r="D129" s="856">
        <f>'Statistics 2011-12'!D29</f>
        <v>9</v>
      </c>
      <c r="E129" s="859">
        <f>'Statistics 2011-12'!E29</f>
        <v>13</v>
      </c>
      <c r="F129" s="508">
        <f>'Statistics 2011-12'!F29</f>
        <v>7</v>
      </c>
      <c r="G129" s="856">
        <f>'Statistics 2011-12'!G29</f>
        <v>4</v>
      </c>
      <c r="H129" s="859">
        <f>'Statistics 2011-12'!H29</f>
        <v>11</v>
      </c>
      <c r="I129" s="508">
        <f>'Statistics 2011-12'!I29</f>
        <v>7</v>
      </c>
      <c r="J129" s="856">
        <f>'Statistics 2011-12'!J29</f>
        <v>9</v>
      </c>
      <c r="K129" s="859">
        <f>'Statistics 2011-12'!K29</f>
        <v>16</v>
      </c>
      <c r="L129" s="508">
        <f>'Statistics 2011-12'!L29</f>
        <v>12</v>
      </c>
      <c r="M129" s="856">
        <f>'Statistics 2011-12'!M29</f>
        <v>7</v>
      </c>
      <c r="N129" s="859">
        <f>'Statistics 2011-12'!N29</f>
        <v>19</v>
      </c>
      <c r="O129" s="508">
        <f>'Statistics 2011-12'!O29</f>
        <v>30</v>
      </c>
      <c r="P129" s="856">
        <f>'Statistics 2011-12'!P29</f>
        <v>29</v>
      </c>
      <c r="Q129" s="859">
        <f>'Statistics 2011-12'!Q29</f>
        <v>59</v>
      </c>
      <c r="R129" s="599"/>
    </row>
    <row r="130" spans="2:27" ht="15" customHeight="1" x14ac:dyDescent="0.2">
      <c r="B130" s="539">
        <f t="shared" si="37"/>
        <v>366</v>
      </c>
      <c r="C130" s="503">
        <f>'Statistics 2011-12'!C30</f>
        <v>4</v>
      </c>
      <c r="D130" s="863">
        <f>'Statistics 2011-12'!D30</f>
        <v>9</v>
      </c>
      <c r="E130" s="864">
        <f>'Statistics 2011-12'!E30</f>
        <v>13</v>
      </c>
      <c r="F130" s="509">
        <f>'Statistics 2011-12'!F30</f>
        <v>8</v>
      </c>
      <c r="G130" s="863">
        <f>'Statistics 2011-12'!G30</f>
        <v>4</v>
      </c>
      <c r="H130" s="864">
        <f>'Statistics 2011-12'!H30</f>
        <v>12</v>
      </c>
      <c r="I130" s="509">
        <f>'Statistics 2011-12'!I30</f>
        <v>7</v>
      </c>
      <c r="J130" s="863">
        <f>'Statistics 2011-12'!J30</f>
        <v>11</v>
      </c>
      <c r="K130" s="864">
        <f>'Statistics 2011-12'!K30</f>
        <v>18</v>
      </c>
      <c r="L130" s="509">
        <f>'Statistics 2011-12'!L30</f>
        <v>12</v>
      </c>
      <c r="M130" s="863">
        <f>'Statistics 2011-12'!M30</f>
        <v>7</v>
      </c>
      <c r="N130" s="864">
        <f>'Statistics 2011-12'!N30</f>
        <v>19</v>
      </c>
      <c r="O130" s="509">
        <f>'Statistics 2011-12'!O30</f>
        <v>31</v>
      </c>
      <c r="P130" s="863">
        <f>'Statistics 2011-12'!P30</f>
        <v>31</v>
      </c>
      <c r="Q130" s="864">
        <f>'Statistics 2011-12'!Q30</f>
        <v>62</v>
      </c>
      <c r="R130" s="601"/>
    </row>
    <row r="131" spans="2:27" ht="15" customHeight="1" x14ac:dyDescent="0.2">
      <c r="B131" s="538">
        <f t="shared" si="37"/>
        <v>397</v>
      </c>
      <c r="C131" s="502">
        <f>'Statistics 2011-12'!C31</f>
        <v>5</v>
      </c>
      <c r="D131" s="856">
        <f>'Statistics 2011-12'!D31</f>
        <v>14</v>
      </c>
      <c r="E131" s="859">
        <f>'Statistics 2011-12'!E31</f>
        <v>19</v>
      </c>
      <c r="F131" s="508">
        <f>'Statistics 2011-12'!F31</f>
        <v>9</v>
      </c>
      <c r="G131" s="856">
        <f>'Statistics 2011-12'!G31</f>
        <v>10</v>
      </c>
      <c r="H131" s="859">
        <f>'Statistics 2011-12'!H31</f>
        <v>19</v>
      </c>
      <c r="I131" s="508">
        <f>'Statistics 2011-12'!I31</f>
        <v>7</v>
      </c>
      <c r="J131" s="856">
        <f>'Statistics 2011-12'!J31</f>
        <v>13</v>
      </c>
      <c r="K131" s="859">
        <f>'Statistics 2011-12'!K31</f>
        <v>20</v>
      </c>
      <c r="L131" s="508">
        <f>'Statistics 2011-12'!L31</f>
        <v>12</v>
      </c>
      <c r="M131" s="856">
        <f>'Statistics 2011-12'!M31</f>
        <v>11</v>
      </c>
      <c r="N131" s="859">
        <f>'Statistics 2011-12'!N31</f>
        <v>23</v>
      </c>
      <c r="O131" s="508">
        <f>'Statistics 2011-12'!O31</f>
        <v>33</v>
      </c>
      <c r="P131" s="856">
        <f>'Statistics 2011-12'!P31</f>
        <v>48</v>
      </c>
      <c r="Q131" s="859">
        <f>'Statistics 2011-12'!Q31</f>
        <v>81</v>
      </c>
      <c r="R131" s="599"/>
    </row>
    <row r="132" spans="2:27" ht="15" customHeight="1" x14ac:dyDescent="0.2">
      <c r="B132" s="538">
        <f>B131+28+IF(MOD(R$2,4)=0,0,1)</f>
        <v>426</v>
      </c>
      <c r="C132" s="502">
        <f>'Statistics 2011-12'!C32</f>
        <v>5</v>
      </c>
      <c r="D132" s="856">
        <f>'Statistics 2011-12'!D32</f>
        <v>14</v>
      </c>
      <c r="E132" s="859">
        <f>'Statistics 2011-12'!E32</f>
        <v>19</v>
      </c>
      <c r="F132" s="508">
        <f>'Statistics 2011-12'!F32</f>
        <v>10</v>
      </c>
      <c r="G132" s="856">
        <f>'Statistics 2011-12'!G32</f>
        <v>11</v>
      </c>
      <c r="H132" s="859">
        <f>'Statistics 2011-12'!H32</f>
        <v>21</v>
      </c>
      <c r="I132" s="508">
        <f>'Statistics 2011-12'!I32</f>
        <v>7</v>
      </c>
      <c r="J132" s="856">
        <f>'Statistics 2011-12'!J32</f>
        <v>14</v>
      </c>
      <c r="K132" s="859">
        <f>'Statistics 2011-12'!K32</f>
        <v>21</v>
      </c>
      <c r="L132" s="508">
        <f>'Statistics 2011-12'!L32</f>
        <v>12</v>
      </c>
      <c r="M132" s="856">
        <f>'Statistics 2011-12'!M32</f>
        <v>11</v>
      </c>
      <c r="N132" s="859">
        <f>'Statistics 2011-12'!N32</f>
        <v>23</v>
      </c>
      <c r="O132" s="508">
        <f>'Statistics 2011-12'!O32</f>
        <v>34</v>
      </c>
      <c r="P132" s="856">
        <f>'Statistics 2011-12'!P32</f>
        <v>50</v>
      </c>
      <c r="Q132" s="859">
        <f>'Statistics 2011-12'!Q32</f>
        <v>84</v>
      </c>
      <c r="R132" s="599"/>
    </row>
    <row r="133" spans="2:27" ht="15" customHeight="1" thickBot="1" x14ac:dyDescent="0.25">
      <c r="B133" s="541">
        <f t="shared" si="37"/>
        <v>457</v>
      </c>
      <c r="C133" s="505">
        <f>'Statistics 2011-12'!C33</f>
        <v>5</v>
      </c>
      <c r="D133" s="857">
        <f>'Statistics 2011-12'!D33</f>
        <v>18</v>
      </c>
      <c r="E133" s="860">
        <f>'Statistics 2011-12'!E33</f>
        <v>23</v>
      </c>
      <c r="F133" s="511">
        <f>'Statistics 2011-12'!F33</f>
        <v>10</v>
      </c>
      <c r="G133" s="857">
        <f>'Statistics 2011-12'!G33</f>
        <v>12</v>
      </c>
      <c r="H133" s="860">
        <f>'Statistics 2011-12'!H33</f>
        <v>22</v>
      </c>
      <c r="I133" s="511">
        <f>'Statistics 2011-12'!I33</f>
        <v>8</v>
      </c>
      <c r="J133" s="857">
        <f>'Statistics 2011-12'!J33</f>
        <v>16</v>
      </c>
      <c r="K133" s="860">
        <f>'Statistics 2011-12'!K33</f>
        <v>24</v>
      </c>
      <c r="L133" s="511">
        <f>'Statistics 2011-12'!L33</f>
        <v>14</v>
      </c>
      <c r="M133" s="857">
        <f>'Statistics 2011-12'!M33</f>
        <v>13</v>
      </c>
      <c r="N133" s="860">
        <f>'Statistics 2011-12'!N33</f>
        <v>27</v>
      </c>
      <c r="O133" s="511">
        <f>'Statistics 2011-12'!O33</f>
        <v>37</v>
      </c>
      <c r="P133" s="857">
        <f>'Statistics 2011-12'!P33</f>
        <v>59</v>
      </c>
      <c r="Q133" s="860">
        <f>'Statistics 2011-12'!Q33</f>
        <v>96</v>
      </c>
      <c r="R133" s="866"/>
    </row>
    <row r="134" spans="2:27" ht="15" customHeight="1" thickBot="1" x14ac:dyDescent="0.25"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24"/>
      <c r="Q134" s="38"/>
    </row>
    <row r="135" spans="2:27" ht="15" customHeight="1" x14ac:dyDescent="0.2">
      <c r="B135" s="608" t="s">
        <v>97</v>
      </c>
      <c r="C135" s="869">
        <f>C124</f>
        <v>2</v>
      </c>
      <c r="D135" s="909">
        <f>D124</f>
        <v>4</v>
      </c>
      <c r="E135" s="616">
        <f t="shared" ref="E135:Q135" si="38">E124</f>
        <v>6</v>
      </c>
      <c r="F135" s="869">
        <f t="shared" si="38"/>
        <v>2</v>
      </c>
      <c r="G135" s="909">
        <f t="shared" si="38"/>
        <v>1</v>
      </c>
      <c r="H135" s="620">
        <f t="shared" si="38"/>
        <v>3</v>
      </c>
      <c r="I135" s="869">
        <f t="shared" si="38"/>
        <v>0</v>
      </c>
      <c r="J135" s="909">
        <f t="shared" si="38"/>
        <v>6</v>
      </c>
      <c r="K135" s="885">
        <f t="shared" si="38"/>
        <v>6</v>
      </c>
      <c r="L135" s="869">
        <f t="shared" si="38"/>
        <v>7</v>
      </c>
      <c r="M135" s="909">
        <f t="shared" si="38"/>
        <v>0</v>
      </c>
      <c r="N135" s="912">
        <f t="shared" si="38"/>
        <v>7</v>
      </c>
      <c r="O135" s="869">
        <f t="shared" si="38"/>
        <v>11</v>
      </c>
      <c r="P135" s="909">
        <f t="shared" si="38"/>
        <v>11</v>
      </c>
      <c r="Q135" s="881">
        <f t="shared" si="38"/>
        <v>22</v>
      </c>
      <c r="R135" s="915">
        <f>SUM(R122:R124)</f>
        <v>1</v>
      </c>
    </row>
    <row r="136" spans="2:27" ht="15" customHeight="1" x14ac:dyDescent="0.2">
      <c r="B136" s="609" t="s">
        <v>98</v>
      </c>
      <c r="C136" s="870">
        <f>C127-C124</f>
        <v>1</v>
      </c>
      <c r="D136" s="910">
        <f>D127-D124</f>
        <v>4</v>
      </c>
      <c r="E136" s="617">
        <f t="shared" ref="E136:Q136" si="39">E127-E124</f>
        <v>5</v>
      </c>
      <c r="F136" s="870">
        <f t="shared" si="39"/>
        <v>1</v>
      </c>
      <c r="G136" s="910">
        <f t="shared" si="39"/>
        <v>1</v>
      </c>
      <c r="H136" s="621">
        <f t="shared" si="39"/>
        <v>2</v>
      </c>
      <c r="I136" s="870">
        <f t="shared" si="39"/>
        <v>4</v>
      </c>
      <c r="J136" s="910">
        <f t="shared" si="39"/>
        <v>2</v>
      </c>
      <c r="K136" s="886">
        <f t="shared" si="39"/>
        <v>6</v>
      </c>
      <c r="L136" s="870">
        <f t="shared" si="39"/>
        <v>0</v>
      </c>
      <c r="M136" s="910">
        <f t="shared" si="39"/>
        <v>7</v>
      </c>
      <c r="N136" s="913">
        <f t="shared" si="39"/>
        <v>7</v>
      </c>
      <c r="O136" s="870">
        <f t="shared" si="39"/>
        <v>6</v>
      </c>
      <c r="P136" s="910">
        <f t="shared" si="39"/>
        <v>14</v>
      </c>
      <c r="Q136" s="882">
        <f t="shared" si="39"/>
        <v>20</v>
      </c>
      <c r="R136" s="916">
        <f>SUM(R125:R127)</f>
        <v>0</v>
      </c>
    </row>
    <row r="137" spans="2:27" ht="15" customHeight="1" x14ac:dyDescent="0.2">
      <c r="B137" s="609" t="s">
        <v>99</v>
      </c>
      <c r="C137" s="870">
        <f>C130-C127</f>
        <v>1</v>
      </c>
      <c r="D137" s="910">
        <f>D130-D127</f>
        <v>1</v>
      </c>
      <c r="E137" s="617">
        <f t="shared" ref="E137:Q137" si="40">E130-E127</f>
        <v>2</v>
      </c>
      <c r="F137" s="870">
        <f t="shared" si="40"/>
        <v>5</v>
      </c>
      <c r="G137" s="910">
        <f t="shared" si="40"/>
        <v>2</v>
      </c>
      <c r="H137" s="621">
        <f t="shared" si="40"/>
        <v>7</v>
      </c>
      <c r="I137" s="870">
        <f t="shared" si="40"/>
        <v>3</v>
      </c>
      <c r="J137" s="910">
        <f t="shared" si="40"/>
        <v>3</v>
      </c>
      <c r="K137" s="886">
        <f t="shared" si="40"/>
        <v>6</v>
      </c>
      <c r="L137" s="870">
        <f t="shared" si="40"/>
        <v>5</v>
      </c>
      <c r="M137" s="910">
        <f t="shared" si="40"/>
        <v>0</v>
      </c>
      <c r="N137" s="913">
        <f t="shared" si="40"/>
        <v>5</v>
      </c>
      <c r="O137" s="870">
        <f t="shared" si="40"/>
        <v>14</v>
      </c>
      <c r="P137" s="910">
        <f t="shared" si="40"/>
        <v>6</v>
      </c>
      <c r="Q137" s="882">
        <f t="shared" si="40"/>
        <v>20</v>
      </c>
      <c r="R137" s="916">
        <f>SUM(R128:R130)</f>
        <v>1</v>
      </c>
    </row>
    <row r="138" spans="2:27" ht="15" customHeight="1" thickBot="1" x14ac:dyDescent="0.25">
      <c r="B138" s="610" t="s">
        <v>100</v>
      </c>
      <c r="C138" s="870">
        <f>C133-C130</f>
        <v>1</v>
      </c>
      <c r="D138" s="910">
        <f>D133-D130</f>
        <v>9</v>
      </c>
      <c r="E138" s="617">
        <f t="shared" ref="E138:Q138" si="41">E133-E130</f>
        <v>10</v>
      </c>
      <c r="F138" s="870">
        <f t="shared" si="41"/>
        <v>2</v>
      </c>
      <c r="G138" s="910">
        <f t="shared" si="41"/>
        <v>8</v>
      </c>
      <c r="H138" s="621">
        <f t="shared" si="41"/>
        <v>10</v>
      </c>
      <c r="I138" s="870">
        <f t="shared" si="41"/>
        <v>1</v>
      </c>
      <c r="J138" s="910">
        <f t="shared" si="41"/>
        <v>5</v>
      </c>
      <c r="K138" s="886">
        <f t="shared" si="41"/>
        <v>6</v>
      </c>
      <c r="L138" s="870">
        <f t="shared" si="41"/>
        <v>2</v>
      </c>
      <c r="M138" s="910">
        <f t="shared" si="41"/>
        <v>6</v>
      </c>
      <c r="N138" s="913">
        <f t="shared" si="41"/>
        <v>8</v>
      </c>
      <c r="O138" s="870">
        <f t="shared" si="41"/>
        <v>6</v>
      </c>
      <c r="P138" s="910">
        <f t="shared" si="41"/>
        <v>28</v>
      </c>
      <c r="Q138" s="882">
        <f t="shared" si="41"/>
        <v>34</v>
      </c>
      <c r="R138" s="916">
        <f>SUM(R131:R133)</f>
        <v>0</v>
      </c>
    </row>
    <row r="139" spans="2:27" ht="15" customHeight="1" thickBot="1" x14ac:dyDescent="0.25">
      <c r="B139" s="904" t="s">
        <v>96</v>
      </c>
      <c r="C139" s="872">
        <f>SUM(C135:C138)</f>
        <v>5</v>
      </c>
      <c r="D139" s="911">
        <f>SUM(D135:D138)</f>
        <v>18</v>
      </c>
      <c r="E139" s="619">
        <f t="shared" ref="E139:R139" si="42">SUM(E135:E138)</f>
        <v>23</v>
      </c>
      <c r="F139" s="872">
        <f t="shared" si="42"/>
        <v>10</v>
      </c>
      <c r="G139" s="911">
        <f t="shared" si="42"/>
        <v>12</v>
      </c>
      <c r="H139" s="623">
        <f t="shared" si="42"/>
        <v>22</v>
      </c>
      <c r="I139" s="872">
        <f t="shared" si="42"/>
        <v>8</v>
      </c>
      <c r="J139" s="911">
        <f t="shared" si="42"/>
        <v>16</v>
      </c>
      <c r="K139" s="888">
        <f t="shared" si="42"/>
        <v>24</v>
      </c>
      <c r="L139" s="872">
        <f t="shared" si="42"/>
        <v>14</v>
      </c>
      <c r="M139" s="911">
        <f t="shared" si="42"/>
        <v>13</v>
      </c>
      <c r="N139" s="914">
        <f t="shared" si="42"/>
        <v>27</v>
      </c>
      <c r="O139" s="872">
        <f t="shared" si="42"/>
        <v>37</v>
      </c>
      <c r="P139" s="911">
        <f t="shared" si="42"/>
        <v>59</v>
      </c>
      <c r="Q139" s="884">
        <f t="shared" si="42"/>
        <v>96</v>
      </c>
      <c r="R139" s="917">
        <f t="shared" si="42"/>
        <v>2</v>
      </c>
    </row>
    <row r="140" spans="2:27" ht="15" customHeight="1" x14ac:dyDescent="0.2"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24"/>
      <c r="Q140" s="38"/>
    </row>
    <row r="141" spans="2:27" ht="15" customHeight="1" x14ac:dyDescent="0.2">
      <c r="C141" s="506">
        <f>C118+1</f>
        <v>6</v>
      </c>
      <c r="D141" s="522" t="s">
        <v>87</v>
      </c>
      <c r="E141" s="534"/>
      <c r="F141" s="506"/>
      <c r="G141" s="522"/>
      <c r="H141" s="534"/>
      <c r="I141" s="506"/>
      <c r="J141" s="522"/>
      <c r="K141" s="534"/>
      <c r="L141" s="506"/>
      <c r="M141" s="522"/>
      <c r="N141" s="534"/>
      <c r="O141" s="506"/>
      <c r="P141" s="522"/>
      <c r="Q141" s="534"/>
    </row>
    <row r="142" spans="2:27" ht="15" customHeight="1" thickBot="1" x14ac:dyDescent="0.25">
      <c r="B142" s="38"/>
      <c r="C142" s="506"/>
      <c r="D142" s="522"/>
      <c r="E142" s="534"/>
      <c r="F142" s="506"/>
      <c r="G142" s="522"/>
      <c r="H142" s="534"/>
      <c r="I142" s="506"/>
      <c r="J142" s="522"/>
      <c r="K142" s="534"/>
      <c r="L142" s="506"/>
      <c r="M142" s="522"/>
      <c r="N142" s="534"/>
      <c r="O142" s="506"/>
      <c r="P142" s="522"/>
      <c r="Q142" s="534"/>
    </row>
    <row r="143" spans="2:27" ht="30" customHeight="1" thickBot="1" x14ac:dyDescent="0.25">
      <c r="B143" s="81" t="s">
        <v>76</v>
      </c>
      <c r="C143" s="1113" t="s">
        <v>73</v>
      </c>
      <c r="D143" s="1114"/>
      <c r="E143" s="1115"/>
      <c r="F143" s="1099" t="s">
        <v>75</v>
      </c>
      <c r="G143" s="1100"/>
      <c r="H143" s="1101"/>
      <c r="I143" s="1108" t="s">
        <v>41</v>
      </c>
      <c r="J143" s="1109"/>
      <c r="K143" s="1110"/>
      <c r="L143" s="1105" t="s">
        <v>68</v>
      </c>
      <c r="M143" s="1106"/>
      <c r="N143" s="1179"/>
      <c r="O143" s="1138" t="s">
        <v>76</v>
      </c>
      <c r="P143" s="1139"/>
      <c r="Q143" s="1140"/>
      <c r="R143" s="598" t="s">
        <v>91</v>
      </c>
      <c r="S143" s="24"/>
      <c r="T143" s="1138" t="s">
        <v>104</v>
      </c>
      <c r="U143" s="1139"/>
      <c r="V143" s="1139"/>
      <c r="W143" s="1139"/>
      <c r="X143" s="1139"/>
      <c r="Y143" s="1139"/>
      <c r="Z143" s="1140"/>
      <c r="AA143" s="482"/>
    </row>
    <row r="144" spans="2:27" ht="30" customHeight="1" thickBot="1" x14ac:dyDescent="0.25">
      <c r="B144" s="694" t="s">
        <v>159</v>
      </c>
      <c r="C144" s="184" t="s">
        <v>6</v>
      </c>
      <c r="D144" s="185" t="s">
        <v>4</v>
      </c>
      <c r="E144" s="67" t="s">
        <v>28</v>
      </c>
      <c r="F144" s="184" t="s">
        <v>6</v>
      </c>
      <c r="G144" s="185" t="s">
        <v>4</v>
      </c>
      <c r="H144" s="67" t="s">
        <v>28</v>
      </c>
      <c r="I144" s="184" t="s">
        <v>6</v>
      </c>
      <c r="J144" s="185" t="s">
        <v>4</v>
      </c>
      <c r="K144" s="67" t="s">
        <v>28</v>
      </c>
      <c r="L144" s="184" t="s">
        <v>6</v>
      </c>
      <c r="M144" s="185" t="s">
        <v>4</v>
      </c>
      <c r="N144" s="67" t="s">
        <v>28</v>
      </c>
      <c r="O144" s="186" t="s">
        <v>6</v>
      </c>
      <c r="P144" s="187" t="s">
        <v>4</v>
      </c>
      <c r="Q144" s="80" t="s">
        <v>28</v>
      </c>
      <c r="R144" s="694" t="s">
        <v>28</v>
      </c>
      <c r="S144" s="24"/>
      <c r="T144" s="1163" t="str">
        <f>B144</f>
        <v>F/Y  2010 ~ 2011</v>
      </c>
      <c r="U144" s="1164"/>
      <c r="V144" s="1165"/>
      <c r="W144" s="188" t="s">
        <v>6</v>
      </c>
      <c r="X144" s="185" t="s">
        <v>4</v>
      </c>
      <c r="Y144" s="1186" t="s">
        <v>28</v>
      </c>
      <c r="Z144" s="1187"/>
      <c r="AA144" s="482"/>
    </row>
    <row r="145" spans="2:26" ht="15" customHeight="1" x14ac:dyDescent="0.2">
      <c r="B145" s="537">
        <f>DATE($U$2,4,30)</f>
        <v>121</v>
      </c>
      <c r="C145" s="501">
        <f>'Statistics 2010-11'!C22</f>
        <v>0</v>
      </c>
      <c r="D145" s="855">
        <f>'Statistics 2010-11'!D22</f>
        <v>0</v>
      </c>
      <c r="E145" s="858">
        <f>'Statistics 2010-11'!E22</f>
        <v>0</v>
      </c>
      <c r="F145" s="507">
        <f>'Statistics 2010-11'!F22</f>
        <v>0</v>
      </c>
      <c r="G145" s="855">
        <f>'Statistics 2010-11'!G22</f>
        <v>0</v>
      </c>
      <c r="H145" s="858">
        <f>'Statistics 2010-11'!H22</f>
        <v>0</v>
      </c>
      <c r="I145" s="507">
        <f>'Statistics 2010-11'!I22</f>
        <v>0</v>
      </c>
      <c r="J145" s="855">
        <f>'Statistics 2010-11'!J22</f>
        <v>0</v>
      </c>
      <c r="K145" s="858">
        <f>'Statistics 2010-11'!K22</f>
        <v>0</v>
      </c>
      <c r="L145" s="507">
        <f>'Statistics 2010-11'!L22</f>
        <v>0</v>
      </c>
      <c r="M145" s="855">
        <f>'Statistics 2010-11'!M22</f>
        <v>0</v>
      </c>
      <c r="N145" s="858">
        <f>'Statistics 2010-11'!N22</f>
        <v>0</v>
      </c>
      <c r="O145" s="507">
        <f>'Statistics 2010-11'!O22</f>
        <v>0</v>
      </c>
      <c r="P145" s="855">
        <f>'Statistics 2010-11'!P22</f>
        <v>0</v>
      </c>
      <c r="Q145" s="858">
        <f>'Statistics 2010-11'!Q22</f>
        <v>0</v>
      </c>
      <c r="R145" s="865"/>
      <c r="T145" s="1144" t="s">
        <v>73</v>
      </c>
      <c r="U145" s="1145"/>
      <c r="V145" s="1146"/>
      <c r="W145" s="189">
        <f>C162</f>
        <v>0</v>
      </c>
      <c r="X145" s="190">
        <f>D162</f>
        <v>0</v>
      </c>
      <c r="Y145" s="921">
        <f>SUM(W145:X145)</f>
        <v>0</v>
      </c>
      <c r="Z145" s="1188">
        <f>SUM(W145:X146)</f>
        <v>0</v>
      </c>
    </row>
    <row r="146" spans="2:26" ht="15" customHeight="1" x14ac:dyDescent="0.2">
      <c r="B146" s="538">
        <f>B145+31</f>
        <v>152</v>
      </c>
      <c r="C146" s="502">
        <f>'Statistics 2010-11'!C23</f>
        <v>0</v>
      </c>
      <c r="D146" s="856">
        <f>'Statistics 2010-11'!D23</f>
        <v>0</v>
      </c>
      <c r="E146" s="859">
        <f>'Statistics 2010-11'!E23</f>
        <v>0</v>
      </c>
      <c r="F146" s="508">
        <f>'Statistics 2010-11'!F23</f>
        <v>0</v>
      </c>
      <c r="G146" s="856">
        <f>'Statistics 2010-11'!G23</f>
        <v>0</v>
      </c>
      <c r="H146" s="859">
        <f>'Statistics 2010-11'!H23</f>
        <v>0</v>
      </c>
      <c r="I146" s="508">
        <f>'Statistics 2010-11'!I23</f>
        <v>0</v>
      </c>
      <c r="J146" s="856">
        <f>'Statistics 2010-11'!J23</f>
        <v>0</v>
      </c>
      <c r="K146" s="859">
        <f>'Statistics 2010-11'!K23</f>
        <v>0</v>
      </c>
      <c r="L146" s="508">
        <f>'Statistics 2010-11'!L23</f>
        <v>0</v>
      </c>
      <c r="M146" s="856">
        <f>'Statistics 2010-11'!M23</f>
        <v>0</v>
      </c>
      <c r="N146" s="859">
        <f>'Statistics 2010-11'!N23</f>
        <v>0</v>
      </c>
      <c r="O146" s="508">
        <f>'Statistics 2010-11'!O23</f>
        <v>0</v>
      </c>
      <c r="P146" s="856">
        <f>'Statistics 2010-11'!P23</f>
        <v>0</v>
      </c>
      <c r="Q146" s="859">
        <f>'Statistics 2010-11'!Q23</f>
        <v>0</v>
      </c>
      <c r="R146" s="599"/>
      <c r="T146" s="1147" t="s">
        <v>75</v>
      </c>
      <c r="U146" s="1148"/>
      <c r="V146" s="1149"/>
      <c r="W146" s="919">
        <f>F162</f>
        <v>0</v>
      </c>
      <c r="X146" s="920">
        <f>G162</f>
        <v>0</v>
      </c>
      <c r="Y146" s="922">
        <f>SUM(W146:X146)</f>
        <v>0</v>
      </c>
      <c r="Z146" s="1189"/>
    </row>
    <row r="147" spans="2:26" ht="15" customHeight="1" x14ac:dyDescent="0.2">
      <c r="B147" s="539">
        <f>B146+30</f>
        <v>182</v>
      </c>
      <c r="C147" s="502">
        <f>'Statistics 2010-11'!C24</f>
        <v>0</v>
      </c>
      <c r="D147" s="856">
        <f>'Statistics 2010-11'!D24</f>
        <v>0</v>
      </c>
      <c r="E147" s="859">
        <f>'Statistics 2010-11'!E24</f>
        <v>0</v>
      </c>
      <c r="F147" s="508">
        <f>'Statistics 2010-11'!F24</f>
        <v>0</v>
      </c>
      <c r="G147" s="856">
        <f>'Statistics 2010-11'!G24</f>
        <v>0</v>
      </c>
      <c r="H147" s="859">
        <f>'Statistics 2010-11'!H24</f>
        <v>0</v>
      </c>
      <c r="I147" s="508">
        <f>'Statistics 2010-11'!I24</f>
        <v>0</v>
      </c>
      <c r="J147" s="856">
        <f>'Statistics 2010-11'!J24</f>
        <v>0</v>
      </c>
      <c r="K147" s="859">
        <f>'Statistics 2010-11'!K24</f>
        <v>0</v>
      </c>
      <c r="L147" s="508">
        <f>'Statistics 2010-11'!L24</f>
        <v>0</v>
      </c>
      <c r="M147" s="856">
        <f>'Statistics 2010-11'!M24</f>
        <v>0</v>
      </c>
      <c r="N147" s="859">
        <f>'Statistics 2010-11'!N24</f>
        <v>0</v>
      </c>
      <c r="O147" s="508">
        <f>'Statistics 2010-11'!O24</f>
        <v>0</v>
      </c>
      <c r="P147" s="856">
        <f>'Statistics 2010-11'!P24</f>
        <v>0</v>
      </c>
      <c r="Q147" s="859">
        <f>'Statistics 2010-11'!Q24</f>
        <v>0</v>
      </c>
      <c r="R147" s="599"/>
      <c r="T147" s="1120" t="s">
        <v>41</v>
      </c>
      <c r="U147" s="1121"/>
      <c r="V147" s="1122"/>
      <c r="W147" s="191">
        <f>I162</f>
        <v>0</v>
      </c>
      <c r="X147" s="192">
        <f>J162</f>
        <v>0</v>
      </c>
      <c r="Y147" s="923">
        <f t="shared" ref="Y147:Y148" si="43">SUM(W147:X147)</f>
        <v>0</v>
      </c>
      <c r="Z147" s="1180">
        <f>SUM(W147:X148)</f>
        <v>0</v>
      </c>
    </row>
    <row r="148" spans="2:26" ht="15" customHeight="1" thickBot="1" x14ac:dyDescent="0.25">
      <c r="B148" s="538">
        <f t="shared" ref="B148:B156" si="44">B147+31</f>
        <v>213</v>
      </c>
      <c r="C148" s="504">
        <f>'Statistics 2010-11'!C25</f>
        <v>0</v>
      </c>
      <c r="D148" s="861">
        <f>'Statistics 2010-11'!D25</f>
        <v>0</v>
      </c>
      <c r="E148" s="862">
        <f>'Statistics 2010-11'!E25</f>
        <v>0</v>
      </c>
      <c r="F148" s="510">
        <f>'Statistics 2010-11'!F25</f>
        <v>0</v>
      </c>
      <c r="G148" s="861">
        <f>'Statistics 2010-11'!G25</f>
        <v>0</v>
      </c>
      <c r="H148" s="862">
        <f>'Statistics 2010-11'!H25</f>
        <v>0</v>
      </c>
      <c r="I148" s="510">
        <f>'Statistics 2010-11'!I25</f>
        <v>0</v>
      </c>
      <c r="J148" s="861">
        <f>'Statistics 2010-11'!J25</f>
        <v>0</v>
      </c>
      <c r="K148" s="862">
        <f>'Statistics 2010-11'!K25</f>
        <v>0</v>
      </c>
      <c r="L148" s="510">
        <f>'Statistics 2010-11'!L25</f>
        <v>0</v>
      </c>
      <c r="M148" s="861">
        <f>'Statistics 2010-11'!M25</f>
        <v>0</v>
      </c>
      <c r="N148" s="862">
        <f>'Statistics 2010-11'!N25</f>
        <v>0</v>
      </c>
      <c r="O148" s="510">
        <f>'Statistics 2010-11'!O25</f>
        <v>0</v>
      </c>
      <c r="P148" s="861">
        <f>'Statistics 2010-11'!P25</f>
        <v>0</v>
      </c>
      <c r="Q148" s="862">
        <f>'Statistics 2010-11'!Q25</f>
        <v>0</v>
      </c>
      <c r="R148" s="600">
        <v>1</v>
      </c>
      <c r="T148" s="1123" t="s">
        <v>68</v>
      </c>
      <c r="U148" s="1124"/>
      <c r="V148" s="1125"/>
      <c r="W148" s="193">
        <f>L162</f>
        <v>0</v>
      </c>
      <c r="X148" s="194">
        <f>M162</f>
        <v>0</v>
      </c>
      <c r="Y148" s="924">
        <f t="shared" si="43"/>
        <v>0</v>
      </c>
      <c r="Z148" s="1181"/>
    </row>
    <row r="149" spans="2:26" ht="15" customHeight="1" thickBot="1" x14ac:dyDescent="0.25">
      <c r="B149" s="538">
        <f t="shared" si="44"/>
        <v>244</v>
      </c>
      <c r="C149" s="502">
        <f>'Statistics 2010-11'!C26</f>
        <v>0</v>
      </c>
      <c r="D149" s="856">
        <f>'Statistics 2010-11'!D26</f>
        <v>0</v>
      </c>
      <c r="E149" s="859">
        <f>'Statistics 2010-11'!E26</f>
        <v>0</v>
      </c>
      <c r="F149" s="508">
        <f>'Statistics 2010-11'!F26</f>
        <v>0</v>
      </c>
      <c r="G149" s="856">
        <f>'Statistics 2010-11'!G26</f>
        <v>0</v>
      </c>
      <c r="H149" s="859">
        <f>'Statistics 2010-11'!H26</f>
        <v>0</v>
      </c>
      <c r="I149" s="508">
        <f>'Statistics 2010-11'!I26</f>
        <v>0</v>
      </c>
      <c r="J149" s="856">
        <f>'Statistics 2010-11'!J26</f>
        <v>0</v>
      </c>
      <c r="K149" s="859">
        <f>'Statistics 2010-11'!K26</f>
        <v>0</v>
      </c>
      <c r="L149" s="508">
        <f>'Statistics 2010-11'!L26</f>
        <v>0</v>
      </c>
      <c r="M149" s="856">
        <f>'Statistics 2010-11'!M26</f>
        <v>0</v>
      </c>
      <c r="N149" s="859">
        <f>'Statistics 2010-11'!N26</f>
        <v>0</v>
      </c>
      <c r="O149" s="508">
        <f>'Statistics 2010-11'!O26</f>
        <v>0</v>
      </c>
      <c r="P149" s="856">
        <f>'Statistics 2010-11'!P26</f>
        <v>0</v>
      </c>
      <c r="Q149" s="859">
        <f>'Statistics 2010-11'!Q26</f>
        <v>0</v>
      </c>
      <c r="R149" s="599">
        <v>1</v>
      </c>
      <c r="T149" s="1127" t="s">
        <v>78</v>
      </c>
      <c r="U149" s="1128"/>
      <c r="V149" s="1129"/>
      <c r="W149" s="107">
        <f>SUM(W145:W148)</f>
        <v>0</v>
      </c>
      <c r="X149" s="103">
        <f>SUM(X145:X148)</f>
        <v>0</v>
      </c>
      <c r="Y149" s="1182">
        <f>SUM(Y145:Y148)</f>
        <v>0</v>
      </c>
      <c r="Z149" s="1183"/>
    </row>
    <row r="150" spans="2:26" ht="15" customHeight="1" x14ac:dyDescent="0.2">
      <c r="B150" s="538">
        <f>B149+30</f>
        <v>274</v>
      </c>
      <c r="C150" s="503">
        <f>'Statistics 2010-11'!C27</f>
        <v>0</v>
      </c>
      <c r="D150" s="863">
        <f>'Statistics 2010-11'!D27</f>
        <v>0</v>
      </c>
      <c r="E150" s="864">
        <f>'Statistics 2010-11'!E27</f>
        <v>0</v>
      </c>
      <c r="F150" s="509">
        <f>'Statistics 2010-11'!F27</f>
        <v>0</v>
      </c>
      <c r="G150" s="863">
        <f>'Statistics 2010-11'!G27</f>
        <v>0</v>
      </c>
      <c r="H150" s="864">
        <f>'Statistics 2010-11'!H27</f>
        <v>0</v>
      </c>
      <c r="I150" s="509">
        <f>'Statistics 2010-11'!I27</f>
        <v>0</v>
      </c>
      <c r="J150" s="863">
        <f>'Statistics 2010-11'!J27</f>
        <v>0</v>
      </c>
      <c r="K150" s="864">
        <f>'Statistics 2010-11'!K27</f>
        <v>0</v>
      </c>
      <c r="L150" s="509">
        <f>'Statistics 2010-11'!L27</f>
        <v>0</v>
      </c>
      <c r="M150" s="863">
        <f>'Statistics 2010-11'!M27</f>
        <v>0</v>
      </c>
      <c r="N150" s="864">
        <f>'Statistics 2010-11'!N27</f>
        <v>0</v>
      </c>
      <c r="O150" s="509">
        <f>'Statistics 2010-11'!O27</f>
        <v>0</v>
      </c>
      <c r="P150" s="863">
        <f>'Statistics 2010-11'!P27</f>
        <v>0</v>
      </c>
      <c r="Q150" s="864">
        <f>'Statistics 2010-11'!Q27</f>
        <v>0</v>
      </c>
      <c r="R150" s="601">
        <v>1</v>
      </c>
    </row>
    <row r="151" spans="2:26" ht="15" customHeight="1" x14ac:dyDescent="0.2">
      <c r="B151" s="540">
        <f t="shared" si="44"/>
        <v>305</v>
      </c>
      <c r="C151" s="504">
        <f>'Statistics 2010-11'!C28</f>
        <v>0</v>
      </c>
      <c r="D151" s="861">
        <f>'Statistics 2010-11'!D28</f>
        <v>0</v>
      </c>
      <c r="E151" s="862">
        <f>'Statistics 2010-11'!E28</f>
        <v>0</v>
      </c>
      <c r="F151" s="510">
        <f>'Statistics 2010-11'!F28</f>
        <v>0</v>
      </c>
      <c r="G151" s="861">
        <f>'Statistics 2010-11'!G28</f>
        <v>0</v>
      </c>
      <c r="H151" s="862">
        <f>'Statistics 2010-11'!H28</f>
        <v>0</v>
      </c>
      <c r="I151" s="510">
        <f>'Statistics 2010-11'!I28</f>
        <v>0</v>
      </c>
      <c r="J151" s="861">
        <f>'Statistics 2010-11'!J28</f>
        <v>0</v>
      </c>
      <c r="K151" s="862">
        <f>'Statistics 2010-11'!K28</f>
        <v>0</v>
      </c>
      <c r="L151" s="510">
        <f>'Statistics 2010-11'!L28</f>
        <v>0</v>
      </c>
      <c r="M151" s="861">
        <f>'Statistics 2010-11'!M28</f>
        <v>0</v>
      </c>
      <c r="N151" s="862">
        <f>'Statistics 2010-11'!N28</f>
        <v>0</v>
      </c>
      <c r="O151" s="510">
        <f>'Statistics 2010-11'!O28</f>
        <v>0</v>
      </c>
      <c r="P151" s="861">
        <f>'Statistics 2010-11'!P28</f>
        <v>0</v>
      </c>
      <c r="Q151" s="862">
        <f>'Statistics 2010-11'!Q28</f>
        <v>0</v>
      </c>
      <c r="R151" s="600"/>
    </row>
    <row r="152" spans="2:26" ht="15" customHeight="1" x14ac:dyDescent="0.2">
      <c r="B152" s="538">
        <f>B151+30</f>
        <v>335</v>
      </c>
      <c r="C152" s="502">
        <f>'Statistics 2010-11'!C29</f>
        <v>0</v>
      </c>
      <c r="D152" s="856">
        <f>'Statistics 2010-11'!D29</f>
        <v>0</v>
      </c>
      <c r="E152" s="859">
        <f>'Statistics 2010-11'!E29</f>
        <v>0</v>
      </c>
      <c r="F152" s="508">
        <f>'Statistics 2010-11'!F29</f>
        <v>0</v>
      </c>
      <c r="G152" s="856">
        <f>'Statistics 2010-11'!G29</f>
        <v>0</v>
      </c>
      <c r="H152" s="859">
        <f>'Statistics 2010-11'!H29</f>
        <v>0</v>
      </c>
      <c r="I152" s="508">
        <f>'Statistics 2010-11'!I29</f>
        <v>0</v>
      </c>
      <c r="J152" s="856">
        <f>'Statistics 2010-11'!J29</f>
        <v>0</v>
      </c>
      <c r="K152" s="859">
        <f>'Statistics 2010-11'!K29</f>
        <v>0</v>
      </c>
      <c r="L152" s="508">
        <f>'Statistics 2010-11'!L29</f>
        <v>0</v>
      </c>
      <c r="M152" s="856">
        <f>'Statistics 2010-11'!M29</f>
        <v>0</v>
      </c>
      <c r="N152" s="859">
        <f>'Statistics 2010-11'!N29</f>
        <v>0</v>
      </c>
      <c r="O152" s="508">
        <f>'Statistics 2010-11'!O29</f>
        <v>0</v>
      </c>
      <c r="P152" s="856">
        <f>'Statistics 2010-11'!P29</f>
        <v>0</v>
      </c>
      <c r="Q152" s="859">
        <f>'Statistics 2010-11'!Q29</f>
        <v>0</v>
      </c>
      <c r="R152" s="599"/>
    </row>
    <row r="153" spans="2:26" ht="15" customHeight="1" x14ac:dyDescent="0.2">
      <c r="B153" s="539">
        <f t="shared" si="44"/>
        <v>366</v>
      </c>
      <c r="C153" s="503">
        <f>'Statistics 2010-11'!C30</f>
        <v>0</v>
      </c>
      <c r="D153" s="863">
        <f>'Statistics 2010-11'!D30</f>
        <v>0</v>
      </c>
      <c r="E153" s="864">
        <f>'Statistics 2010-11'!E30</f>
        <v>0</v>
      </c>
      <c r="F153" s="509">
        <f>'Statistics 2010-11'!F30</f>
        <v>0</v>
      </c>
      <c r="G153" s="863">
        <f>'Statistics 2010-11'!G30</f>
        <v>0</v>
      </c>
      <c r="H153" s="864">
        <f>'Statistics 2010-11'!H30</f>
        <v>0</v>
      </c>
      <c r="I153" s="509">
        <f>'Statistics 2010-11'!I30</f>
        <v>0</v>
      </c>
      <c r="J153" s="863">
        <f>'Statistics 2010-11'!J30</f>
        <v>0</v>
      </c>
      <c r="K153" s="864">
        <f>'Statistics 2010-11'!K30</f>
        <v>0</v>
      </c>
      <c r="L153" s="509">
        <f>'Statistics 2010-11'!L30</f>
        <v>0</v>
      </c>
      <c r="M153" s="863">
        <f>'Statistics 2010-11'!M30</f>
        <v>0</v>
      </c>
      <c r="N153" s="864">
        <f>'Statistics 2010-11'!N30</f>
        <v>0</v>
      </c>
      <c r="O153" s="509">
        <f>'Statistics 2010-11'!O30</f>
        <v>0</v>
      </c>
      <c r="P153" s="863">
        <f>'Statistics 2010-11'!P30</f>
        <v>0</v>
      </c>
      <c r="Q153" s="864">
        <f>'Statistics 2010-11'!Q30</f>
        <v>0</v>
      </c>
      <c r="R153" s="601"/>
    </row>
    <row r="154" spans="2:26" ht="15" customHeight="1" x14ac:dyDescent="0.2">
      <c r="B154" s="538">
        <f t="shared" si="44"/>
        <v>397</v>
      </c>
      <c r="C154" s="502">
        <f>'Statistics 2010-11'!C31</f>
        <v>0</v>
      </c>
      <c r="D154" s="856">
        <f>'Statistics 2010-11'!D31</f>
        <v>0</v>
      </c>
      <c r="E154" s="859">
        <f>'Statistics 2010-11'!E31</f>
        <v>0</v>
      </c>
      <c r="F154" s="508">
        <f>'Statistics 2010-11'!F31</f>
        <v>0</v>
      </c>
      <c r="G154" s="856">
        <f>'Statistics 2010-11'!G31</f>
        <v>0</v>
      </c>
      <c r="H154" s="859">
        <f>'Statistics 2010-11'!H31</f>
        <v>0</v>
      </c>
      <c r="I154" s="508">
        <f>'Statistics 2010-11'!I31</f>
        <v>0</v>
      </c>
      <c r="J154" s="856">
        <f>'Statistics 2010-11'!J31</f>
        <v>0</v>
      </c>
      <c r="K154" s="859">
        <f>'Statistics 2010-11'!K31</f>
        <v>0</v>
      </c>
      <c r="L154" s="508">
        <f>'Statistics 2010-11'!L31</f>
        <v>0</v>
      </c>
      <c r="M154" s="856">
        <f>'Statistics 2010-11'!M31</f>
        <v>0</v>
      </c>
      <c r="N154" s="859">
        <f>'Statistics 2010-11'!N31</f>
        <v>0</v>
      </c>
      <c r="O154" s="508">
        <f>'Statistics 2010-11'!O31</f>
        <v>0</v>
      </c>
      <c r="P154" s="856">
        <f>'Statistics 2010-11'!P31</f>
        <v>0</v>
      </c>
      <c r="Q154" s="859">
        <f>'Statistics 2010-11'!Q31</f>
        <v>0</v>
      </c>
      <c r="R154" s="599">
        <v>1</v>
      </c>
    </row>
    <row r="155" spans="2:26" ht="15" customHeight="1" x14ac:dyDescent="0.2">
      <c r="B155" s="538">
        <f>B154+28+IF(MOD(R$2,4)=0,0,1)</f>
        <v>426</v>
      </c>
      <c r="C155" s="502">
        <f>'Statistics 2010-11'!C32</f>
        <v>0</v>
      </c>
      <c r="D155" s="856">
        <f>'Statistics 2010-11'!D32</f>
        <v>0</v>
      </c>
      <c r="E155" s="859">
        <f>'Statistics 2010-11'!E32</f>
        <v>0</v>
      </c>
      <c r="F155" s="508">
        <f>'Statistics 2010-11'!F32</f>
        <v>0</v>
      </c>
      <c r="G155" s="856">
        <f>'Statistics 2010-11'!G32</f>
        <v>0</v>
      </c>
      <c r="H155" s="859">
        <f>'Statistics 2010-11'!H32</f>
        <v>0</v>
      </c>
      <c r="I155" s="508">
        <f>'Statistics 2010-11'!I32</f>
        <v>0</v>
      </c>
      <c r="J155" s="856">
        <f>'Statistics 2010-11'!J32</f>
        <v>0</v>
      </c>
      <c r="K155" s="859">
        <f>'Statistics 2010-11'!K32</f>
        <v>0</v>
      </c>
      <c r="L155" s="508">
        <f>'Statistics 2010-11'!L32</f>
        <v>0</v>
      </c>
      <c r="M155" s="856">
        <f>'Statistics 2010-11'!M32</f>
        <v>0</v>
      </c>
      <c r="N155" s="859">
        <f>'Statistics 2010-11'!N32</f>
        <v>0</v>
      </c>
      <c r="O155" s="508">
        <f>'Statistics 2010-11'!O32</f>
        <v>0</v>
      </c>
      <c r="P155" s="856">
        <f>'Statistics 2010-11'!P32</f>
        <v>0</v>
      </c>
      <c r="Q155" s="859">
        <f>'Statistics 2010-11'!Q32</f>
        <v>0</v>
      </c>
      <c r="R155" s="599"/>
    </row>
    <row r="156" spans="2:26" ht="15" customHeight="1" thickBot="1" x14ac:dyDescent="0.25">
      <c r="B156" s="541">
        <f t="shared" si="44"/>
        <v>457</v>
      </c>
      <c r="C156" s="505">
        <f>'Statistics 2010-11'!C33</f>
        <v>0</v>
      </c>
      <c r="D156" s="857">
        <f>'Statistics 2010-11'!D33</f>
        <v>0</v>
      </c>
      <c r="E156" s="860">
        <f>'Statistics 2010-11'!E33</f>
        <v>0</v>
      </c>
      <c r="F156" s="511">
        <f>'Statistics 2010-11'!F33</f>
        <v>0</v>
      </c>
      <c r="G156" s="857">
        <f>'Statistics 2010-11'!G33</f>
        <v>0</v>
      </c>
      <c r="H156" s="860">
        <f>'Statistics 2010-11'!H33</f>
        <v>0</v>
      </c>
      <c r="I156" s="511">
        <f>'Statistics 2010-11'!I33</f>
        <v>0</v>
      </c>
      <c r="J156" s="857">
        <f>'Statistics 2010-11'!J33</f>
        <v>0</v>
      </c>
      <c r="K156" s="860">
        <f>'Statistics 2010-11'!K33</f>
        <v>0</v>
      </c>
      <c r="L156" s="511">
        <f>'Statistics 2010-11'!L33</f>
        <v>0</v>
      </c>
      <c r="M156" s="857">
        <f>'Statistics 2010-11'!M33</f>
        <v>0</v>
      </c>
      <c r="N156" s="860">
        <f>'Statistics 2010-11'!N33</f>
        <v>0</v>
      </c>
      <c r="O156" s="511">
        <f>'Statistics 2010-11'!O33</f>
        <v>0</v>
      </c>
      <c r="P156" s="857">
        <f>'Statistics 2010-11'!P33</f>
        <v>0</v>
      </c>
      <c r="Q156" s="860">
        <f>'Statistics 2010-11'!Q33</f>
        <v>0</v>
      </c>
      <c r="R156" s="866"/>
    </row>
    <row r="157" spans="2:26" ht="15" customHeight="1" thickBot="1" x14ac:dyDescent="0.25"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7"/>
      <c r="Q157" s="7"/>
    </row>
    <row r="158" spans="2:26" ht="15" customHeight="1" x14ac:dyDescent="0.2">
      <c r="B158" s="608" t="s">
        <v>97</v>
      </c>
      <c r="C158" s="869">
        <f>C147</f>
        <v>0</v>
      </c>
      <c r="D158" s="909">
        <f>D147</f>
        <v>0</v>
      </c>
      <c r="E158" s="616">
        <f t="shared" ref="E158:Q158" si="45">E147</f>
        <v>0</v>
      </c>
      <c r="F158" s="869">
        <f t="shared" si="45"/>
        <v>0</v>
      </c>
      <c r="G158" s="909">
        <f t="shared" si="45"/>
        <v>0</v>
      </c>
      <c r="H158" s="620">
        <f t="shared" si="45"/>
        <v>0</v>
      </c>
      <c r="I158" s="869">
        <f t="shared" si="45"/>
        <v>0</v>
      </c>
      <c r="J158" s="909">
        <f t="shared" si="45"/>
        <v>0</v>
      </c>
      <c r="K158" s="885">
        <f t="shared" si="45"/>
        <v>0</v>
      </c>
      <c r="L158" s="869">
        <f t="shared" si="45"/>
        <v>0</v>
      </c>
      <c r="M158" s="909">
        <f t="shared" si="45"/>
        <v>0</v>
      </c>
      <c r="N158" s="912">
        <f t="shared" si="45"/>
        <v>0</v>
      </c>
      <c r="O158" s="869">
        <f t="shared" si="45"/>
        <v>0</v>
      </c>
      <c r="P158" s="909">
        <f t="shared" si="45"/>
        <v>0</v>
      </c>
      <c r="Q158" s="881">
        <f t="shared" si="45"/>
        <v>0</v>
      </c>
      <c r="R158" s="915">
        <f>SUM(R145:R147)</f>
        <v>0</v>
      </c>
    </row>
    <row r="159" spans="2:26" ht="15" customHeight="1" x14ac:dyDescent="0.2">
      <c r="B159" s="609" t="s">
        <v>98</v>
      </c>
      <c r="C159" s="870">
        <f>C150-C147</f>
        <v>0</v>
      </c>
      <c r="D159" s="910">
        <f>D150-D147</f>
        <v>0</v>
      </c>
      <c r="E159" s="617">
        <f t="shared" ref="E159:Q159" si="46">E150-E147</f>
        <v>0</v>
      </c>
      <c r="F159" s="870">
        <f t="shared" si="46"/>
        <v>0</v>
      </c>
      <c r="G159" s="910">
        <f t="shared" si="46"/>
        <v>0</v>
      </c>
      <c r="H159" s="621">
        <f t="shared" si="46"/>
        <v>0</v>
      </c>
      <c r="I159" s="870">
        <f t="shared" si="46"/>
        <v>0</v>
      </c>
      <c r="J159" s="910">
        <f t="shared" si="46"/>
        <v>0</v>
      </c>
      <c r="K159" s="886">
        <f t="shared" si="46"/>
        <v>0</v>
      </c>
      <c r="L159" s="870">
        <f t="shared" si="46"/>
        <v>0</v>
      </c>
      <c r="M159" s="910">
        <f t="shared" si="46"/>
        <v>0</v>
      </c>
      <c r="N159" s="913">
        <f t="shared" si="46"/>
        <v>0</v>
      </c>
      <c r="O159" s="870">
        <f t="shared" si="46"/>
        <v>0</v>
      </c>
      <c r="P159" s="910">
        <f t="shared" si="46"/>
        <v>0</v>
      </c>
      <c r="Q159" s="882">
        <f t="shared" si="46"/>
        <v>0</v>
      </c>
      <c r="R159" s="916">
        <f>SUM(R148:R150)</f>
        <v>3</v>
      </c>
    </row>
    <row r="160" spans="2:26" ht="15" customHeight="1" x14ac:dyDescent="0.2">
      <c r="B160" s="609" t="s">
        <v>99</v>
      </c>
      <c r="C160" s="870">
        <f>C153-C150</f>
        <v>0</v>
      </c>
      <c r="D160" s="910">
        <f>D153-D150</f>
        <v>0</v>
      </c>
      <c r="E160" s="617">
        <f t="shared" ref="E160:Q160" si="47">E153-E150</f>
        <v>0</v>
      </c>
      <c r="F160" s="870">
        <f t="shared" si="47"/>
        <v>0</v>
      </c>
      <c r="G160" s="910">
        <f t="shared" si="47"/>
        <v>0</v>
      </c>
      <c r="H160" s="621">
        <f t="shared" si="47"/>
        <v>0</v>
      </c>
      <c r="I160" s="870">
        <f t="shared" si="47"/>
        <v>0</v>
      </c>
      <c r="J160" s="910">
        <f t="shared" si="47"/>
        <v>0</v>
      </c>
      <c r="K160" s="886">
        <f t="shared" si="47"/>
        <v>0</v>
      </c>
      <c r="L160" s="870">
        <f t="shared" si="47"/>
        <v>0</v>
      </c>
      <c r="M160" s="910">
        <f t="shared" si="47"/>
        <v>0</v>
      </c>
      <c r="N160" s="913">
        <f t="shared" si="47"/>
        <v>0</v>
      </c>
      <c r="O160" s="870">
        <f t="shared" si="47"/>
        <v>0</v>
      </c>
      <c r="P160" s="910">
        <f t="shared" si="47"/>
        <v>0</v>
      </c>
      <c r="Q160" s="882">
        <f t="shared" si="47"/>
        <v>0</v>
      </c>
      <c r="R160" s="916">
        <f>SUM(R151:R153)</f>
        <v>0</v>
      </c>
    </row>
    <row r="161" spans="2:18" ht="15" customHeight="1" thickBot="1" x14ac:dyDescent="0.25">
      <c r="B161" s="610" t="s">
        <v>100</v>
      </c>
      <c r="C161" s="870">
        <f>C156-C153</f>
        <v>0</v>
      </c>
      <c r="D161" s="910">
        <f>D156-D153</f>
        <v>0</v>
      </c>
      <c r="E161" s="617">
        <f t="shared" ref="E161:Q161" si="48">E156-E153</f>
        <v>0</v>
      </c>
      <c r="F161" s="870">
        <f t="shared" si="48"/>
        <v>0</v>
      </c>
      <c r="G161" s="910">
        <f t="shared" si="48"/>
        <v>0</v>
      </c>
      <c r="H161" s="621">
        <f t="shared" si="48"/>
        <v>0</v>
      </c>
      <c r="I161" s="870">
        <f t="shared" si="48"/>
        <v>0</v>
      </c>
      <c r="J161" s="910">
        <f t="shared" si="48"/>
        <v>0</v>
      </c>
      <c r="K161" s="886">
        <f t="shared" si="48"/>
        <v>0</v>
      </c>
      <c r="L161" s="870">
        <f t="shared" si="48"/>
        <v>0</v>
      </c>
      <c r="M161" s="910">
        <f t="shared" si="48"/>
        <v>0</v>
      </c>
      <c r="N161" s="913">
        <f t="shared" si="48"/>
        <v>0</v>
      </c>
      <c r="O161" s="870">
        <f t="shared" si="48"/>
        <v>0</v>
      </c>
      <c r="P161" s="910">
        <f t="shared" si="48"/>
        <v>0</v>
      </c>
      <c r="Q161" s="882">
        <f t="shared" si="48"/>
        <v>0</v>
      </c>
      <c r="R161" s="916">
        <f>SUM(R154:R156)</f>
        <v>1</v>
      </c>
    </row>
    <row r="162" spans="2:18" ht="15" customHeight="1" thickBot="1" x14ac:dyDescent="0.25">
      <c r="B162" s="904" t="s">
        <v>96</v>
      </c>
      <c r="C162" s="872">
        <f>SUM(C158:C161)</f>
        <v>0</v>
      </c>
      <c r="D162" s="911">
        <f>SUM(D158:D161)</f>
        <v>0</v>
      </c>
      <c r="E162" s="619">
        <f t="shared" ref="E162:R162" si="49">SUM(E158:E161)</f>
        <v>0</v>
      </c>
      <c r="F162" s="872">
        <f t="shared" si="49"/>
        <v>0</v>
      </c>
      <c r="G162" s="911">
        <f t="shared" si="49"/>
        <v>0</v>
      </c>
      <c r="H162" s="623">
        <f t="shared" si="49"/>
        <v>0</v>
      </c>
      <c r="I162" s="872">
        <f t="shared" si="49"/>
        <v>0</v>
      </c>
      <c r="J162" s="911">
        <f t="shared" si="49"/>
        <v>0</v>
      </c>
      <c r="K162" s="888">
        <f t="shared" si="49"/>
        <v>0</v>
      </c>
      <c r="L162" s="872">
        <f t="shared" si="49"/>
        <v>0</v>
      </c>
      <c r="M162" s="911">
        <f t="shared" si="49"/>
        <v>0</v>
      </c>
      <c r="N162" s="914">
        <f t="shared" si="49"/>
        <v>0</v>
      </c>
      <c r="O162" s="872">
        <f t="shared" si="49"/>
        <v>0</v>
      </c>
      <c r="P162" s="911">
        <f t="shared" si="49"/>
        <v>0</v>
      </c>
      <c r="Q162" s="884">
        <f t="shared" si="49"/>
        <v>0</v>
      </c>
      <c r="R162" s="917">
        <f t="shared" si="49"/>
        <v>4</v>
      </c>
    </row>
    <row r="163" spans="2:18" ht="15" customHeight="1" x14ac:dyDescent="0.2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</row>
    <row r="164" spans="2:18" ht="15" customHeight="1" x14ac:dyDescent="0.2"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</row>
    <row r="165" spans="2:18" ht="15" customHeight="1" x14ac:dyDescent="0.2"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</row>
    <row r="166" spans="2:18" ht="15" customHeight="1" x14ac:dyDescent="0.2"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</row>
    <row r="167" spans="2:18" ht="15" customHeight="1" x14ac:dyDescent="0.2"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</row>
    <row r="168" spans="2:18" ht="15" customHeight="1" x14ac:dyDescent="0.2"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</row>
    <row r="169" spans="2:18" ht="15" customHeight="1" x14ac:dyDescent="0.2"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</row>
    <row r="170" spans="2:18" ht="15" customHeight="1" x14ac:dyDescent="0.2"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</row>
    <row r="171" spans="2:18" ht="15" customHeight="1" x14ac:dyDescent="0.2"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</row>
    <row r="172" spans="2:18" ht="15" customHeight="1" x14ac:dyDescent="0.2"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</row>
    <row r="173" spans="2:18" ht="15" customHeight="1" x14ac:dyDescent="0.2"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</row>
    <row r="174" spans="2:18" ht="15" customHeight="1" x14ac:dyDescent="0.2"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</row>
    <row r="175" spans="2:18" ht="15" customHeight="1" x14ac:dyDescent="0.2"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</row>
    <row r="176" spans="2:18" ht="15" customHeight="1" x14ac:dyDescent="0.2"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</row>
    <row r="177" spans="2:15" ht="15" customHeight="1" x14ac:dyDescent="0.2"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</row>
    <row r="178" spans="2:15" ht="15" customHeight="1" x14ac:dyDescent="0.2"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</row>
    <row r="179" spans="2:15" ht="15" customHeight="1" x14ac:dyDescent="0.2"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</row>
    <row r="180" spans="2:15" ht="15" customHeight="1" x14ac:dyDescent="0.2"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</row>
    <row r="181" spans="2:15" ht="15" customHeight="1" x14ac:dyDescent="0.2"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</row>
    <row r="182" spans="2:15" ht="15" customHeight="1" x14ac:dyDescent="0.2"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</row>
    <row r="183" spans="2:15" ht="15" customHeight="1" x14ac:dyDescent="0.2"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</row>
    <row r="184" spans="2:15" ht="15" customHeight="1" x14ac:dyDescent="0.2"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</row>
    <row r="185" spans="2:15" ht="15" customHeight="1" x14ac:dyDescent="0.2"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</row>
    <row r="186" spans="2:15" ht="15" customHeight="1" x14ac:dyDescent="0.2"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</row>
    <row r="187" spans="2:15" ht="15" customHeight="1" x14ac:dyDescent="0.2"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</row>
    <row r="188" spans="2:15" ht="15" customHeight="1" x14ac:dyDescent="0.2"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</row>
    <row r="189" spans="2:15" ht="15" customHeight="1" x14ac:dyDescent="0.2"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</row>
  </sheetData>
  <mergeCells count="114">
    <mergeCell ref="O28:Q28"/>
    <mergeCell ref="T28:Z28"/>
    <mergeCell ref="T29:V29"/>
    <mergeCell ref="Y29:Z29"/>
    <mergeCell ref="T30:V30"/>
    <mergeCell ref="Z30:Z31"/>
    <mergeCell ref="T31:V31"/>
    <mergeCell ref="B2:L2"/>
    <mergeCell ref="M2:N2"/>
    <mergeCell ref="C28:E28"/>
    <mergeCell ref="F28:H28"/>
    <mergeCell ref="I28:K28"/>
    <mergeCell ref="L28:N28"/>
    <mergeCell ref="T9:V9"/>
    <mergeCell ref="Z9:Z10"/>
    <mergeCell ref="T10:V10"/>
    <mergeCell ref="T11:V11"/>
    <mergeCell ref="Y11:Z11"/>
    <mergeCell ref="T5:Z5"/>
    <mergeCell ref="T6:V6"/>
    <mergeCell ref="Y6:Z6"/>
    <mergeCell ref="T7:V7"/>
    <mergeCell ref="Z7:Z8"/>
    <mergeCell ref="T8:V8"/>
    <mergeCell ref="T32:V32"/>
    <mergeCell ref="Z32:Z33"/>
    <mergeCell ref="T33:V33"/>
    <mergeCell ref="T34:V34"/>
    <mergeCell ref="Y34:Z34"/>
    <mergeCell ref="C51:E51"/>
    <mergeCell ref="F51:H51"/>
    <mergeCell ref="I51:K51"/>
    <mergeCell ref="L51:N51"/>
    <mergeCell ref="O51:Q51"/>
    <mergeCell ref="C74:E74"/>
    <mergeCell ref="F74:H74"/>
    <mergeCell ref="I74:K74"/>
    <mergeCell ref="L74:N74"/>
    <mergeCell ref="O74:Q74"/>
    <mergeCell ref="T51:Z51"/>
    <mergeCell ref="T52:V52"/>
    <mergeCell ref="Y52:Z52"/>
    <mergeCell ref="T53:V53"/>
    <mergeCell ref="Z53:Z54"/>
    <mergeCell ref="T54:V54"/>
    <mergeCell ref="T74:Z74"/>
    <mergeCell ref="T75:V75"/>
    <mergeCell ref="Y75:Z75"/>
    <mergeCell ref="T76:V76"/>
    <mergeCell ref="Z76:Z77"/>
    <mergeCell ref="T77:V77"/>
    <mergeCell ref="T55:V55"/>
    <mergeCell ref="Z55:Z56"/>
    <mergeCell ref="T56:V56"/>
    <mergeCell ref="T57:V57"/>
    <mergeCell ref="Y57:Z57"/>
    <mergeCell ref="T78:V78"/>
    <mergeCell ref="Z78:Z79"/>
    <mergeCell ref="T79:V79"/>
    <mergeCell ref="T80:V80"/>
    <mergeCell ref="Y80:Z80"/>
    <mergeCell ref="C97:E97"/>
    <mergeCell ref="F97:H97"/>
    <mergeCell ref="I97:K97"/>
    <mergeCell ref="L97:N97"/>
    <mergeCell ref="O97:Q97"/>
    <mergeCell ref="C120:E120"/>
    <mergeCell ref="F120:H120"/>
    <mergeCell ref="I120:K120"/>
    <mergeCell ref="L120:N120"/>
    <mergeCell ref="O120:Q120"/>
    <mergeCell ref="T97:Z97"/>
    <mergeCell ref="T98:V98"/>
    <mergeCell ref="Y98:Z98"/>
    <mergeCell ref="T99:V99"/>
    <mergeCell ref="Z99:Z100"/>
    <mergeCell ref="T100:V100"/>
    <mergeCell ref="L143:N143"/>
    <mergeCell ref="O143:Q143"/>
    <mergeCell ref="T120:Z120"/>
    <mergeCell ref="T121:V121"/>
    <mergeCell ref="Y121:Z121"/>
    <mergeCell ref="T122:V122"/>
    <mergeCell ref="Z122:Z123"/>
    <mergeCell ref="T123:V123"/>
    <mergeCell ref="T101:V101"/>
    <mergeCell ref="Z101:Z102"/>
    <mergeCell ref="T102:V102"/>
    <mergeCell ref="T103:V103"/>
    <mergeCell ref="Y103:Z103"/>
    <mergeCell ref="T147:V147"/>
    <mergeCell ref="Z147:Z148"/>
    <mergeCell ref="T148:V148"/>
    <mergeCell ref="T149:V149"/>
    <mergeCell ref="Y149:Z149"/>
    <mergeCell ref="C5:E5"/>
    <mergeCell ref="F5:H5"/>
    <mergeCell ref="I5:K5"/>
    <mergeCell ref="L5:N5"/>
    <mergeCell ref="O5:Q5"/>
    <mergeCell ref="T143:Z143"/>
    <mergeCell ref="T144:V144"/>
    <mergeCell ref="Y144:Z144"/>
    <mergeCell ref="T145:V145"/>
    <mergeCell ref="Z145:Z146"/>
    <mergeCell ref="T146:V146"/>
    <mergeCell ref="T124:V124"/>
    <mergeCell ref="Z124:Z125"/>
    <mergeCell ref="T125:V125"/>
    <mergeCell ref="T126:V126"/>
    <mergeCell ref="Y126:Z126"/>
    <mergeCell ref="C143:E143"/>
    <mergeCell ref="F143:H143"/>
    <mergeCell ref="I143:K143"/>
  </mergeCells>
  <conditionalFormatting sqref="Y30:Z30 W34:Y34 Y31:Y33">
    <cfRule type="expression" dxfId="179" priority="27">
      <formula>IF(W30=0,1,0)</formula>
    </cfRule>
  </conditionalFormatting>
  <conditionalFormatting sqref="W30:Z31 W32:Y35">
    <cfRule type="expression" dxfId="178" priority="28">
      <formula>IF(W30=0,1,0)</formula>
    </cfRule>
  </conditionalFormatting>
  <conditionalFormatting sqref="Z32">
    <cfRule type="expression" dxfId="177" priority="25">
      <formula>IF(Z32=0,1,0)</formula>
    </cfRule>
  </conditionalFormatting>
  <conditionalFormatting sqref="Z32">
    <cfRule type="expression" dxfId="176" priority="26">
      <formula>IF(Z32=0,1,0)</formula>
    </cfRule>
  </conditionalFormatting>
  <conditionalFormatting sqref="Z55">
    <cfRule type="expression" dxfId="175" priority="21">
      <formula>IF(Z55=0,1,0)</formula>
    </cfRule>
  </conditionalFormatting>
  <conditionalFormatting sqref="Y53:Z53 W57:Y57 Y54:Y56">
    <cfRule type="expression" dxfId="174" priority="23">
      <formula>IF(W53=0,1,0)</formula>
    </cfRule>
  </conditionalFormatting>
  <conditionalFormatting sqref="W53:Z53 W54:Y57">
    <cfRule type="expression" dxfId="173" priority="24">
      <formula>IF(W53=0,1,0)</formula>
    </cfRule>
  </conditionalFormatting>
  <conditionalFormatting sqref="Z55">
    <cfRule type="expression" dxfId="172" priority="22">
      <formula>IF(Z55=0,1,0)</formula>
    </cfRule>
  </conditionalFormatting>
  <conditionalFormatting sqref="Z78">
    <cfRule type="expression" dxfId="171" priority="17">
      <formula>IF(Z78=0,1,0)</formula>
    </cfRule>
  </conditionalFormatting>
  <conditionalFormatting sqref="Y76:Z76 W80:Y80 Y77:Y79">
    <cfRule type="expression" dxfId="170" priority="19">
      <formula>IF(W76=0,1,0)</formula>
    </cfRule>
  </conditionalFormatting>
  <conditionalFormatting sqref="W76:Z76 W77:Y80">
    <cfRule type="expression" dxfId="169" priority="20">
      <formula>IF(W76=0,1,0)</formula>
    </cfRule>
  </conditionalFormatting>
  <conditionalFormatting sqref="Z78">
    <cfRule type="expression" dxfId="168" priority="18">
      <formula>IF(Z78=0,1,0)</formula>
    </cfRule>
  </conditionalFormatting>
  <conditionalFormatting sqref="Z101">
    <cfRule type="expression" dxfId="167" priority="13">
      <formula>IF(Z101=0,1,0)</formula>
    </cfRule>
  </conditionalFormatting>
  <conditionalFormatting sqref="Y99:Z99 W103:Y103 Y100:Y102">
    <cfRule type="expression" dxfId="166" priority="15">
      <formula>IF(W99=0,1,0)</formula>
    </cfRule>
  </conditionalFormatting>
  <conditionalFormatting sqref="W99:Z99 W100:Y103">
    <cfRule type="expression" dxfId="165" priority="16">
      <formula>IF(W99=0,1,0)</formula>
    </cfRule>
  </conditionalFormatting>
  <conditionalFormatting sqref="Z101">
    <cfRule type="expression" dxfId="164" priority="14">
      <formula>IF(Z101=0,1,0)</formula>
    </cfRule>
  </conditionalFormatting>
  <conditionalFormatting sqref="Z124">
    <cfRule type="expression" dxfId="163" priority="9">
      <formula>IF(Z124=0,1,0)</formula>
    </cfRule>
  </conditionalFormatting>
  <conditionalFormatting sqref="Y122:Z122 W126:Y126 Y123:Y125">
    <cfRule type="expression" dxfId="162" priority="11">
      <formula>IF(W122=0,1,0)</formula>
    </cfRule>
  </conditionalFormatting>
  <conditionalFormatting sqref="W122:Z122 W123:Y126">
    <cfRule type="expression" dxfId="161" priority="12">
      <formula>IF(W122=0,1,0)</formula>
    </cfRule>
  </conditionalFormatting>
  <conditionalFormatting sqref="Z124">
    <cfRule type="expression" dxfId="160" priority="10">
      <formula>IF(Z124=0,1,0)</formula>
    </cfRule>
  </conditionalFormatting>
  <conditionalFormatting sqref="Z147">
    <cfRule type="expression" dxfId="159" priority="5">
      <formula>IF(Z147=0,1,0)</formula>
    </cfRule>
  </conditionalFormatting>
  <conditionalFormatting sqref="Y145:Z145 W149:Y149 Y146:Y148">
    <cfRule type="expression" dxfId="158" priority="7">
      <formula>IF(W145=0,1,0)</formula>
    </cfRule>
  </conditionalFormatting>
  <conditionalFormatting sqref="W145:Z145 W146:Y149">
    <cfRule type="expression" dxfId="157" priority="8">
      <formula>IF(W145=0,1,0)</formula>
    </cfRule>
  </conditionalFormatting>
  <conditionalFormatting sqref="Z147">
    <cfRule type="expression" dxfId="156" priority="6">
      <formula>IF(Z147=0,1,0)</formula>
    </cfRule>
  </conditionalFormatting>
  <conditionalFormatting sqref="Y7:Z7 W11:Y11 Y8:Y10">
    <cfRule type="expression" dxfId="155" priority="3">
      <formula>IF(W7=0,1,0)</formula>
    </cfRule>
  </conditionalFormatting>
  <conditionalFormatting sqref="W7:Z8 W9:Y12">
    <cfRule type="expression" dxfId="154" priority="4">
      <formula>IF(W7=0,1,0)</formula>
    </cfRule>
  </conditionalFormatting>
  <conditionalFormatting sqref="Z9">
    <cfRule type="expression" dxfId="153" priority="1">
      <formula>IF(Z9=0,1,0)</formula>
    </cfRule>
  </conditionalFormatting>
  <conditionalFormatting sqref="Z9">
    <cfRule type="expression" dxfId="152" priority="2">
      <formula>IF(Z9=0,1,0)</formula>
    </cfRule>
  </conditionalFormatting>
  <pageMargins left="0.23622047244094491" right="0.23622047244094491" top="0.15748031496062992" bottom="0.15748031496062992" header="0.31496062992125984" footer="0.31496062992125984"/>
  <pageSetup paperSize="8" scale="58" fitToHeight="0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WG167"/>
  <sheetViews>
    <sheetView topLeftCell="A22" zoomScale="70" zoomScaleNormal="70" zoomScalePageLayoutView="70" workbookViewId="0">
      <selection activeCell="M2" sqref="M2:N2"/>
    </sheetView>
  </sheetViews>
  <sheetFormatPr defaultColWidth="0" defaultRowHeight="12.75" x14ac:dyDescent="0.2"/>
  <cols>
    <col min="1" max="1" width="1.42578125" style="1" customWidth="1"/>
    <col min="2" max="2" width="23.28515625" style="1" customWidth="1"/>
    <col min="3" max="18" width="13.7109375" style="1" customWidth="1"/>
    <col min="19" max="19" width="2.140625" style="1" customWidth="1"/>
    <col min="20" max="20" width="13.7109375" style="1" customWidth="1"/>
    <col min="21" max="21" width="13.7109375" style="10" customWidth="1"/>
    <col min="22" max="22" width="3.140625" style="10" customWidth="1"/>
    <col min="23" max="24" width="13.7109375" style="1" customWidth="1"/>
    <col min="25" max="25" width="7.7109375" style="1" customWidth="1"/>
    <col min="26" max="26" width="7.42578125" style="1" customWidth="1"/>
    <col min="27" max="27" width="2.42578125" style="1" customWidth="1"/>
    <col min="28" max="250" width="8.85546875" style="1" hidden="1"/>
    <col min="251" max="251" width="23.28515625" style="1" hidden="1"/>
    <col min="252" max="252" width="12.28515625" style="1" hidden="1"/>
    <col min="253" max="253" width="10.28515625" style="1" hidden="1"/>
    <col min="254" max="254" width="10" style="1" hidden="1"/>
    <col min="255" max="255" width="11.42578125" style="1" hidden="1"/>
    <col min="256" max="256" width="10.7109375" style="1" hidden="1"/>
    <col min="257" max="257" width="10.28515625" style="1" hidden="1"/>
    <col min="258" max="258" width="9.7109375" style="1" hidden="1"/>
    <col min="259" max="259" width="10.7109375" style="1" hidden="1"/>
    <col min="260" max="261" width="9.7109375" style="1" hidden="1"/>
    <col min="262" max="262" width="10.7109375" style="1" hidden="1"/>
    <col min="263" max="263" width="12.42578125" style="1" hidden="1"/>
    <col min="264" max="264" width="12" style="1" hidden="1"/>
    <col min="265" max="265" width="8.85546875" style="1" hidden="1"/>
    <col min="266" max="266" width="11.28515625" style="1" hidden="1"/>
    <col min="267" max="267" width="10.7109375" style="1" hidden="1"/>
    <col min="268" max="268" width="9.42578125" style="1" hidden="1"/>
    <col min="269" max="269" width="12.7109375" style="1" hidden="1"/>
    <col min="270" max="270" width="10.140625" style="1" hidden="1"/>
    <col min="271" max="272" width="11.7109375" style="1" hidden="1"/>
    <col min="273" max="273" width="2.7109375" style="1" hidden="1"/>
    <col min="274" max="275" width="11.7109375" style="1" hidden="1"/>
    <col min="276" max="276" width="10.7109375" style="1" hidden="1"/>
    <col min="277" max="277" width="11.28515625" style="1" hidden="1"/>
    <col min="278" max="506" width="8.85546875" style="1" hidden="1"/>
    <col min="507" max="507" width="23.28515625" style="1" hidden="1"/>
    <col min="508" max="508" width="12.28515625" style="1" hidden="1"/>
    <col min="509" max="509" width="10.28515625" style="1" hidden="1"/>
    <col min="510" max="510" width="10" style="1" hidden="1"/>
    <col min="511" max="511" width="11.42578125" style="1" hidden="1"/>
    <col min="512" max="512" width="10.7109375" style="1" hidden="1"/>
    <col min="513" max="513" width="10.28515625" style="1" hidden="1"/>
    <col min="514" max="514" width="9.7109375" style="1" hidden="1"/>
    <col min="515" max="515" width="10.7109375" style="1" hidden="1"/>
    <col min="516" max="517" width="9.7109375" style="1" hidden="1"/>
    <col min="518" max="518" width="10.7109375" style="1" hidden="1"/>
    <col min="519" max="519" width="12.42578125" style="1" hidden="1"/>
    <col min="520" max="520" width="12" style="1" hidden="1"/>
    <col min="521" max="521" width="8.85546875" style="1" hidden="1"/>
    <col min="522" max="522" width="11.28515625" style="1" hidden="1"/>
    <col min="523" max="523" width="10.7109375" style="1" hidden="1"/>
    <col min="524" max="524" width="9.42578125" style="1" hidden="1"/>
    <col min="525" max="525" width="12.7109375" style="1" hidden="1"/>
    <col min="526" max="526" width="10.140625" style="1" hidden="1"/>
    <col min="527" max="528" width="11.7109375" style="1" hidden="1"/>
    <col min="529" max="529" width="2.7109375" style="1" hidden="1"/>
    <col min="530" max="531" width="11.7109375" style="1" hidden="1"/>
    <col min="532" max="532" width="10.7109375" style="1" hidden="1"/>
    <col min="533" max="533" width="11.28515625" style="1" hidden="1"/>
    <col min="534" max="762" width="8.85546875" style="1" hidden="1"/>
    <col min="763" max="763" width="23.28515625" style="1" hidden="1"/>
    <col min="764" max="764" width="12.28515625" style="1" hidden="1"/>
    <col min="765" max="765" width="10.28515625" style="1" hidden="1"/>
    <col min="766" max="766" width="10" style="1" hidden="1"/>
    <col min="767" max="767" width="11.42578125" style="1" hidden="1"/>
    <col min="768" max="768" width="10.7109375" style="1" hidden="1"/>
    <col min="769" max="769" width="10.28515625" style="1" hidden="1"/>
    <col min="770" max="770" width="9.7109375" style="1" hidden="1"/>
    <col min="771" max="771" width="10.7109375" style="1" hidden="1"/>
    <col min="772" max="773" width="9.7109375" style="1" hidden="1"/>
    <col min="774" max="774" width="10.7109375" style="1" hidden="1"/>
    <col min="775" max="775" width="12.42578125" style="1" hidden="1"/>
    <col min="776" max="776" width="12" style="1" hidden="1"/>
    <col min="777" max="777" width="8.85546875" style="1" hidden="1"/>
    <col min="778" max="778" width="11.28515625" style="1" hidden="1"/>
    <col min="779" max="779" width="10.7109375" style="1" hidden="1"/>
    <col min="780" max="780" width="9.42578125" style="1" hidden="1"/>
    <col min="781" max="781" width="12.7109375" style="1" hidden="1"/>
    <col min="782" max="782" width="10.140625" style="1" hidden="1"/>
    <col min="783" max="784" width="11.7109375" style="1" hidden="1"/>
    <col min="785" max="785" width="2.7109375" style="1" hidden="1"/>
    <col min="786" max="787" width="11.7109375" style="1" hidden="1"/>
    <col min="788" max="788" width="10.7109375" style="1" hidden="1"/>
    <col min="789" max="789" width="11.28515625" style="1" hidden="1"/>
    <col min="790" max="1018" width="8.85546875" style="1" hidden="1"/>
    <col min="1019" max="1019" width="23.28515625" style="1" hidden="1"/>
    <col min="1020" max="1020" width="12.28515625" style="1" hidden="1"/>
    <col min="1021" max="1021" width="10.28515625" style="1" hidden="1"/>
    <col min="1022" max="1022" width="10" style="1" hidden="1"/>
    <col min="1023" max="1023" width="11.42578125" style="1" hidden="1"/>
    <col min="1024" max="1024" width="10.7109375" style="1" hidden="1"/>
    <col min="1025" max="1025" width="10.28515625" style="1" hidden="1"/>
    <col min="1026" max="1026" width="9.7109375" style="1" hidden="1"/>
    <col min="1027" max="1027" width="10.7109375" style="1" hidden="1"/>
    <col min="1028" max="1029" width="9.7109375" style="1" hidden="1"/>
    <col min="1030" max="1030" width="10.7109375" style="1" hidden="1"/>
    <col min="1031" max="1031" width="12.42578125" style="1" hidden="1"/>
    <col min="1032" max="1032" width="12" style="1" hidden="1"/>
    <col min="1033" max="1033" width="8.85546875" style="1" hidden="1"/>
    <col min="1034" max="1034" width="11.28515625" style="1" hidden="1"/>
    <col min="1035" max="1035" width="10.7109375" style="1" hidden="1"/>
    <col min="1036" max="1036" width="9.42578125" style="1" hidden="1"/>
    <col min="1037" max="1037" width="12.7109375" style="1" hidden="1"/>
    <col min="1038" max="1038" width="10.140625" style="1" hidden="1"/>
    <col min="1039" max="1040" width="11.7109375" style="1" hidden="1"/>
    <col min="1041" max="1041" width="2.7109375" style="1" hidden="1"/>
    <col min="1042" max="1043" width="11.7109375" style="1" hidden="1"/>
    <col min="1044" max="1044" width="10.7109375" style="1" hidden="1"/>
    <col min="1045" max="1045" width="11.28515625" style="1" hidden="1"/>
    <col min="1046" max="1274" width="8.85546875" style="1" hidden="1"/>
    <col min="1275" max="1275" width="23.28515625" style="1" hidden="1"/>
    <col min="1276" max="1276" width="12.28515625" style="1" hidden="1"/>
    <col min="1277" max="1277" width="10.28515625" style="1" hidden="1"/>
    <col min="1278" max="1278" width="10" style="1" hidden="1"/>
    <col min="1279" max="1279" width="11.42578125" style="1" hidden="1"/>
    <col min="1280" max="1280" width="10.7109375" style="1" hidden="1"/>
    <col min="1281" max="1281" width="10.28515625" style="1" hidden="1"/>
    <col min="1282" max="1282" width="9.7109375" style="1" hidden="1"/>
    <col min="1283" max="1283" width="10.7109375" style="1" hidden="1"/>
    <col min="1284" max="1285" width="9.7109375" style="1" hidden="1"/>
    <col min="1286" max="1286" width="10.7109375" style="1" hidden="1"/>
    <col min="1287" max="1287" width="12.42578125" style="1" hidden="1"/>
    <col min="1288" max="1288" width="12" style="1" hidden="1"/>
    <col min="1289" max="1289" width="8.85546875" style="1" hidden="1"/>
    <col min="1290" max="1290" width="11.28515625" style="1" hidden="1"/>
    <col min="1291" max="1291" width="10.7109375" style="1" hidden="1"/>
    <col min="1292" max="1292" width="9.42578125" style="1" hidden="1"/>
    <col min="1293" max="1293" width="12.7109375" style="1" hidden="1"/>
    <col min="1294" max="1294" width="10.140625" style="1" hidden="1"/>
    <col min="1295" max="1296" width="11.7109375" style="1" hidden="1"/>
    <col min="1297" max="1297" width="2.7109375" style="1" hidden="1"/>
    <col min="1298" max="1299" width="11.7109375" style="1" hidden="1"/>
    <col min="1300" max="1300" width="10.7109375" style="1" hidden="1"/>
    <col min="1301" max="1301" width="11.28515625" style="1" hidden="1"/>
    <col min="1302" max="1530" width="8.85546875" style="1" hidden="1"/>
    <col min="1531" max="1531" width="23.28515625" style="1" hidden="1"/>
    <col min="1532" max="1532" width="12.28515625" style="1" hidden="1"/>
    <col min="1533" max="1533" width="10.28515625" style="1" hidden="1"/>
    <col min="1534" max="1534" width="10" style="1" hidden="1"/>
    <col min="1535" max="1535" width="11.42578125" style="1" hidden="1"/>
    <col min="1536" max="1536" width="10.7109375" style="1" hidden="1"/>
    <col min="1537" max="1537" width="10.28515625" style="1" hidden="1"/>
    <col min="1538" max="1538" width="9.7109375" style="1" hidden="1"/>
    <col min="1539" max="1539" width="10.7109375" style="1" hidden="1"/>
    <col min="1540" max="1541" width="9.7109375" style="1" hidden="1"/>
    <col min="1542" max="1542" width="10.7109375" style="1" hidden="1"/>
    <col min="1543" max="1543" width="12.42578125" style="1" hidden="1"/>
    <col min="1544" max="1544" width="12" style="1" hidden="1"/>
    <col min="1545" max="1545" width="8.85546875" style="1" hidden="1"/>
    <col min="1546" max="1546" width="11.28515625" style="1" hidden="1"/>
    <col min="1547" max="1547" width="10.7109375" style="1" hidden="1"/>
    <col min="1548" max="1548" width="9.42578125" style="1" hidden="1"/>
    <col min="1549" max="1549" width="12.7109375" style="1" hidden="1"/>
    <col min="1550" max="1550" width="10.140625" style="1" hidden="1"/>
    <col min="1551" max="1552" width="11.7109375" style="1" hidden="1"/>
    <col min="1553" max="1553" width="2.7109375" style="1" hidden="1"/>
    <col min="1554" max="1555" width="11.7109375" style="1" hidden="1"/>
    <col min="1556" max="1556" width="10.7109375" style="1" hidden="1"/>
    <col min="1557" max="1557" width="11.28515625" style="1" hidden="1"/>
    <col min="1558" max="1786" width="8.85546875" style="1" hidden="1"/>
    <col min="1787" max="1787" width="23.28515625" style="1" hidden="1"/>
    <col min="1788" max="1788" width="12.28515625" style="1" hidden="1"/>
    <col min="1789" max="1789" width="10.28515625" style="1" hidden="1"/>
    <col min="1790" max="1790" width="10" style="1" hidden="1"/>
    <col min="1791" max="1791" width="11.42578125" style="1" hidden="1"/>
    <col min="1792" max="1792" width="10.7109375" style="1" hidden="1"/>
    <col min="1793" max="1793" width="10.28515625" style="1" hidden="1"/>
    <col min="1794" max="1794" width="9.7109375" style="1" hidden="1"/>
    <col min="1795" max="1795" width="10.7109375" style="1" hidden="1"/>
    <col min="1796" max="1797" width="9.7109375" style="1" hidden="1"/>
    <col min="1798" max="1798" width="10.7109375" style="1" hidden="1"/>
    <col min="1799" max="1799" width="12.42578125" style="1" hidden="1"/>
    <col min="1800" max="1800" width="12" style="1" hidden="1"/>
    <col min="1801" max="1801" width="8.85546875" style="1" hidden="1"/>
    <col min="1802" max="1802" width="11.28515625" style="1" hidden="1"/>
    <col min="1803" max="1803" width="10.7109375" style="1" hidden="1"/>
    <col min="1804" max="1804" width="9.42578125" style="1" hidden="1"/>
    <col min="1805" max="1805" width="12.7109375" style="1" hidden="1"/>
    <col min="1806" max="1806" width="10.140625" style="1" hidden="1"/>
    <col min="1807" max="1808" width="11.7109375" style="1" hidden="1"/>
    <col min="1809" max="1809" width="2.7109375" style="1" hidden="1"/>
    <col min="1810" max="1811" width="11.7109375" style="1" hidden="1"/>
    <col min="1812" max="1812" width="10.7109375" style="1" hidden="1"/>
    <col min="1813" max="1813" width="11.28515625" style="1" hidden="1"/>
    <col min="1814" max="2042" width="8.85546875" style="1" hidden="1"/>
    <col min="2043" max="2043" width="23.28515625" style="1" hidden="1"/>
    <col min="2044" max="2044" width="12.28515625" style="1" hidden="1"/>
    <col min="2045" max="2045" width="10.28515625" style="1" hidden="1"/>
    <col min="2046" max="2046" width="10" style="1" hidden="1"/>
    <col min="2047" max="2047" width="11.42578125" style="1" hidden="1"/>
    <col min="2048" max="2048" width="10.7109375" style="1" hidden="1"/>
    <col min="2049" max="2049" width="10.28515625" style="1" hidden="1"/>
    <col min="2050" max="2050" width="9.7109375" style="1" hidden="1"/>
    <col min="2051" max="2051" width="10.7109375" style="1" hidden="1"/>
    <col min="2052" max="2053" width="9.7109375" style="1" hidden="1"/>
    <col min="2054" max="2054" width="10.7109375" style="1" hidden="1"/>
    <col min="2055" max="2055" width="12.42578125" style="1" hidden="1"/>
    <col min="2056" max="2056" width="12" style="1" hidden="1"/>
    <col min="2057" max="2057" width="8.85546875" style="1" hidden="1"/>
    <col min="2058" max="2058" width="11.28515625" style="1" hidden="1"/>
    <col min="2059" max="2059" width="10.7109375" style="1" hidden="1"/>
    <col min="2060" max="2060" width="9.42578125" style="1" hidden="1"/>
    <col min="2061" max="2061" width="12.7109375" style="1" hidden="1"/>
    <col min="2062" max="2062" width="10.140625" style="1" hidden="1"/>
    <col min="2063" max="2064" width="11.7109375" style="1" hidden="1"/>
    <col min="2065" max="2065" width="2.7109375" style="1" hidden="1"/>
    <col min="2066" max="2067" width="11.7109375" style="1" hidden="1"/>
    <col min="2068" max="2068" width="10.7109375" style="1" hidden="1"/>
    <col min="2069" max="2069" width="11.28515625" style="1" hidden="1"/>
    <col min="2070" max="2298" width="8.85546875" style="1" hidden="1"/>
    <col min="2299" max="2299" width="23.28515625" style="1" hidden="1"/>
    <col min="2300" max="2300" width="12.28515625" style="1" hidden="1"/>
    <col min="2301" max="2301" width="10.28515625" style="1" hidden="1"/>
    <col min="2302" max="2302" width="10" style="1" hidden="1"/>
    <col min="2303" max="2303" width="11.42578125" style="1" hidden="1"/>
    <col min="2304" max="2304" width="10.7109375" style="1" hidden="1"/>
    <col min="2305" max="2305" width="10.28515625" style="1" hidden="1"/>
    <col min="2306" max="2306" width="9.7109375" style="1" hidden="1"/>
    <col min="2307" max="2307" width="10.7109375" style="1" hidden="1"/>
    <col min="2308" max="2309" width="9.7109375" style="1" hidden="1"/>
    <col min="2310" max="2310" width="10.7109375" style="1" hidden="1"/>
    <col min="2311" max="2311" width="12.42578125" style="1" hidden="1"/>
    <col min="2312" max="2312" width="12" style="1" hidden="1"/>
    <col min="2313" max="2313" width="8.85546875" style="1" hidden="1"/>
    <col min="2314" max="2314" width="11.28515625" style="1" hidden="1"/>
    <col min="2315" max="2315" width="10.7109375" style="1" hidden="1"/>
    <col min="2316" max="2316" width="9.42578125" style="1" hidden="1"/>
    <col min="2317" max="2317" width="12.7109375" style="1" hidden="1"/>
    <col min="2318" max="2318" width="10.140625" style="1" hidden="1"/>
    <col min="2319" max="2320" width="11.7109375" style="1" hidden="1"/>
    <col min="2321" max="2321" width="2.7109375" style="1" hidden="1"/>
    <col min="2322" max="2323" width="11.7109375" style="1" hidden="1"/>
    <col min="2324" max="2324" width="10.7109375" style="1" hidden="1"/>
    <col min="2325" max="2325" width="11.28515625" style="1" hidden="1"/>
    <col min="2326" max="2554" width="8.85546875" style="1" hidden="1"/>
    <col min="2555" max="2555" width="23.28515625" style="1" hidden="1"/>
    <col min="2556" max="2556" width="12.28515625" style="1" hidden="1"/>
    <col min="2557" max="2557" width="10.28515625" style="1" hidden="1"/>
    <col min="2558" max="2558" width="10" style="1" hidden="1"/>
    <col min="2559" max="2559" width="11.42578125" style="1" hidden="1"/>
    <col min="2560" max="2560" width="10.7109375" style="1" hidden="1"/>
    <col min="2561" max="2561" width="10.28515625" style="1" hidden="1"/>
    <col min="2562" max="2562" width="9.7109375" style="1" hidden="1"/>
    <col min="2563" max="2563" width="10.7109375" style="1" hidden="1"/>
    <col min="2564" max="2565" width="9.7109375" style="1" hidden="1"/>
    <col min="2566" max="2566" width="10.7109375" style="1" hidden="1"/>
    <col min="2567" max="2567" width="12.42578125" style="1" hidden="1"/>
    <col min="2568" max="2568" width="12" style="1" hidden="1"/>
    <col min="2569" max="2569" width="8.85546875" style="1" hidden="1"/>
    <col min="2570" max="2570" width="11.28515625" style="1" hidden="1"/>
    <col min="2571" max="2571" width="10.7109375" style="1" hidden="1"/>
    <col min="2572" max="2572" width="9.42578125" style="1" hidden="1"/>
    <col min="2573" max="2573" width="12.7109375" style="1" hidden="1"/>
    <col min="2574" max="2574" width="10.140625" style="1" hidden="1"/>
    <col min="2575" max="2576" width="11.7109375" style="1" hidden="1"/>
    <col min="2577" max="2577" width="2.7109375" style="1" hidden="1"/>
    <col min="2578" max="2579" width="11.7109375" style="1" hidden="1"/>
    <col min="2580" max="2580" width="10.7109375" style="1" hidden="1"/>
    <col min="2581" max="2581" width="11.28515625" style="1" hidden="1"/>
    <col min="2582" max="2810" width="8.85546875" style="1" hidden="1"/>
    <col min="2811" max="2811" width="23.28515625" style="1" hidden="1"/>
    <col min="2812" max="2812" width="12.28515625" style="1" hidden="1"/>
    <col min="2813" max="2813" width="10.28515625" style="1" hidden="1"/>
    <col min="2814" max="2814" width="10" style="1" hidden="1"/>
    <col min="2815" max="2815" width="11.42578125" style="1" hidden="1"/>
    <col min="2816" max="2816" width="10.7109375" style="1" hidden="1"/>
    <col min="2817" max="2817" width="10.28515625" style="1" hidden="1"/>
    <col min="2818" max="2818" width="9.7109375" style="1" hidden="1"/>
    <col min="2819" max="2819" width="10.7109375" style="1" hidden="1"/>
    <col min="2820" max="2821" width="9.7109375" style="1" hidden="1"/>
    <col min="2822" max="2822" width="10.7109375" style="1" hidden="1"/>
    <col min="2823" max="2823" width="12.42578125" style="1" hidden="1"/>
    <col min="2824" max="2824" width="12" style="1" hidden="1"/>
    <col min="2825" max="2825" width="8.85546875" style="1" hidden="1"/>
    <col min="2826" max="2826" width="11.28515625" style="1" hidden="1"/>
    <col min="2827" max="2827" width="10.7109375" style="1" hidden="1"/>
    <col min="2828" max="2828" width="9.42578125" style="1" hidden="1"/>
    <col min="2829" max="2829" width="12.7109375" style="1" hidden="1"/>
    <col min="2830" max="2830" width="10.140625" style="1" hidden="1"/>
    <col min="2831" max="2832" width="11.7109375" style="1" hidden="1"/>
    <col min="2833" max="2833" width="2.7109375" style="1" hidden="1"/>
    <col min="2834" max="2835" width="11.7109375" style="1" hidden="1"/>
    <col min="2836" max="2836" width="10.7109375" style="1" hidden="1"/>
    <col min="2837" max="2837" width="11.28515625" style="1" hidden="1"/>
    <col min="2838" max="3066" width="8.85546875" style="1" hidden="1"/>
    <col min="3067" max="3067" width="23.28515625" style="1" hidden="1"/>
    <col min="3068" max="3068" width="12.28515625" style="1" hidden="1"/>
    <col min="3069" max="3069" width="10.28515625" style="1" hidden="1"/>
    <col min="3070" max="3070" width="10" style="1" hidden="1"/>
    <col min="3071" max="3071" width="11.42578125" style="1" hidden="1"/>
    <col min="3072" max="3072" width="10.7109375" style="1" hidden="1"/>
    <col min="3073" max="3073" width="10.28515625" style="1" hidden="1"/>
    <col min="3074" max="3074" width="9.7109375" style="1" hidden="1"/>
    <col min="3075" max="3075" width="10.7109375" style="1" hidden="1"/>
    <col min="3076" max="3077" width="9.7109375" style="1" hidden="1"/>
    <col min="3078" max="3078" width="10.7109375" style="1" hidden="1"/>
    <col min="3079" max="3079" width="12.42578125" style="1" hidden="1"/>
    <col min="3080" max="3080" width="12" style="1" hidden="1"/>
    <col min="3081" max="3081" width="8.85546875" style="1" hidden="1"/>
    <col min="3082" max="3082" width="11.28515625" style="1" hidden="1"/>
    <col min="3083" max="3083" width="10.7109375" style="1" hidden="1"/>
    <col min="3084" max="3084" width="9.42578125" style="1" hidden="1"/>
    <col min="3085" max="3085" width="12.7109375" style="1" hidden="1"/>
    <col min="3086" max="3086" width="10.140625" style="1" hidden="1"/>
    <col min="3087" max="3088" width="11.7109375" style="1" hidden="1"/>
    <col min="3089" max="3089" width="2.7109375" style="1" hidden="1"/>
    <col min="3090" max="3091" width="11.7109375" style="1" hidden="1"/>
    <col min="3092" max="3092" width="10.7109375" style="1" hidden="1"/>
    <col min="3093" max="3093" width="11.28515625" style="1" hidden="1"/>
    <col min="3094" max="3322" width="8.85546875" style="1" hidden="1"/>
    <col min="3323" max="3323" width="23.28515625" style="1" hidden="1"/>
    <col min="3324" max="3324" width="12.28515625" style="1" hidden="1"/>
    <col min="3325" max="3325" width="10.28515625" style="1" hidden="1"/>
    <col min="3326" max="3326" width="10" style="1" hidden="1"/>
    <col min="3327" max="3327" width="11.42578125" style="1" hidden="1"/>
    <col min="3328" max="3328" width="10.7109375" style="1" hidden="1"/>
    <col min="3329" max="3329" width="10.28515625" style="1" hidden="1"/>
    <col min="3330" max="3330" width="9.7109375" style="1" hidden="1"/>
    <col min="3331" max="3331" width="10.7109375" style="1" hidden="1"/>
    <col min="3332" max="3333" width="9.7109375" style="1" hidden="1"/>
    <col min="3334" max="3334" width="10.7109375" style="1" hidden="1"/>
    <col min="3335" max="3335" width="12.42578125" style="1" hidden="1"/>
    <col min="3336" max="3336" width="12" style="1" hidden="1"/>
    <col min="3337" max="3337" width="8.85546875" style="1" hidden="1"/>
    <col min="3338" max="3338" width="11.28515625" style="1" hidden="1"/>
    <col min="3339" max="3339" width="10.7109375" style="1" hidden="1"/>
    <col min="3340" max="3340" width="9.42578125" style="1" hidden="1"/>
    <col min="3341" max="3341" width="12.7109375" style="1" hidden="1"/>
    <col min="3342" max="3342" width="10.140625" style="1" hidden="1"/>
    <col min="3343" max="3344" width="11.7109375" style="1" hidden="1"/>
    <col min="3345" max="3345" width="2.7109375" style="1" hidden="1"/>
    <col min="3346" max="3347" width="11.7109375" style="1" hidden="1"/>
    <col min="3348" max="3348" width="10.7109375" style="1" hidden="1"/>
    <col min="3349" max="3349" width="11.28515625" style="1" hidden="1"/>
    <col min="3350" max="3578" width="8.85546875" style="1" hidden="1"/>
    <col min="3579" max="3579" width="23.28515625" style="1" hidden="1"/>
    <col min="3580" max="3580" width="12.28515625" style="1" hidden="1"/>
    <col min="3581" max="3581" width="10.28515625" style="1" hidden="1"/>
    <col min="3582" max="3582" width="10" style="1" hidden="1"/>
    <col min="3583" max="3583" width="11.42578125" style="1" hidden="1"/>
    <col min="3584" max="3584" width="10.7109375" style="1" hidden="1"/>
    <col min="3585" max="3585" width="10.28515625" style="1" hidden="1"/>
    <col min="3586" max="3586" width="9.7109375" style="1" hidden="1"/>
    <col min="3587" max="3587" width="10.7109375" style="1" hidden="1"/>
    <col min="3588" max="3589" width="9.7109375" style="1" hidden="1"/>
    <col min="3590" max="3590" width="10.7109375" style="1" hidden="1"/>
    <col min="3591" max="3591" width="12.42578125" style="1" hidden="1"/>
    <col min="3592" max="3592" width="12" style="1" hidden="1"/>
    <col min="3593" max="3593" width="8.85546875" style="1" hidden="1"/>
    <col min="3594" max="3594" width="11.28515625" style="1" hidden="1"/>
    <col min="3595" max="3595" width="10.7109375" style="1" hidden="1"/>
    <col min="3596" max="3596" width="9.42578125" style="1" hidden="1"/>
    <col min="3597" max="3597" width="12.7109375" style="1" hidden="1"/>
    <col min="3598" max="3598" width="10.140625" style="1" hidden="1"/>
    <col min="3599" max="3600" width="11.7109375" style="1" hidden="1"/>
    <col min="3601" max="3601" width="2.7109375" style="1" hidden="1"/>
    <col min="3602" max="3603" width="11.7109375" style="1" hidden="1"/>
    <col min="3604" max="3604" width="10.7109375" style="1" hidden="1"/>
    <col min="3605" max="3605" width="11.28515625" style="1" hidden="1"/>
    <col min="3606" max="3834" width="8.85546875" style="1" hidden="1"/>
    <col min="3835" max="3835" width="23.28515625" style="1" hidden="1"/>
    <col min="3836" max="3836" width="12.28515625" style="1" hidden="1"/>
    <col min="3837" max="3837" width="10.28515625" style="1" hidden="1"/>
    <col min="3838" max="3838" width="10" style="1" hidden="1"/>
    <col min="3839" max="3839" width="11.42578125" style="1" hidden="1"/>
    <col min="3840" max="3840" width="10.7109375" style="1" hidden="1"/>
    <col min="3841" max="3841" width="10.28515625" style="1" hidden="1"/>
    <col min="3842" max="3842" width="9.7109375" style="1" hidden="1"/>
    <col min="3843" max="3843" width="10.7109375" style="1" hidden="1"/>
    <col min="3844" max="3845" width="9.7109375" style="1" hidden="1"/>
    <col min="3846" max="3846" width="10.7109375" style="1" hidden="1"/>
    <col min="3847" max="3847" width="12.42578125" style="1" hidden="1"/>
    <col min="3848" max="3848" width="12" style="1" hidden="1"/>
    <col min="3849" max="3849" width="8.85546875" style="1" hidden="1"/>
    <col min="3850" max="3850" width="11.28515625" style="1" hidden="1"/>
    <col min="3851" max="3851" width="10.7109375" style="1" hidden="1"/>
    <col min="3852" max="3852" width="9.42578125" style="1" hidden="1"/>
    <col min="3853" max="3853" width="12.7109375" style="1" hidden="1"/>
    <col min="3854" max="3854" width="10.140625" style="1" hidden="1"/>
    <col min="3855" max="3856" width="11.7109375" style="1" hidden="1"/>
    <col min="3857" max="3857" width="2.7109375" style="1" hidden="1"/>
    <col min="3858" max="3859" width="11.7109375" style="1" hidden="1"/>
    <col min="3860" max="3860" width="10.7109375" style="1" hidden="1"/>
    <col min="3861" max="3861" width="11.28515625" style="1" hidden="1"/>
    <col min="3862" max="4090" width="8.85546875" style="1" hidden="1"/>
    <col min="4091" max="4091" width="23.28515625" style="1" hidden="1"/>
    <col min="4092" max="4092" width="12.28515625" style="1" hidden="1"/>
    <col min="4093" max="4093" width="10.28515625" style="1" hidden="1"/>
    <col min="4094" max="4094" width="10" style="1" hidden="1"/>
    <col min="4095" max="4095" width="11.42578125" style="1" hidden="1"/>
    <col min="4096" max="4096" width="10.7109375" style="1" hidden="1"/>
    <col min="4097" max="4097" width="10.28515625" style="1" hidden="1"/>
    <col min="4098" max="4098" width="9.7109375" style="1" hidden="1"/>
    <col min="4099" max="4099" width="10.7109375" style="1" hidden="1"/>
    <col min="4100" max="4101" width="9.7109375" style="1" hidden="1"/>
    <col min="4102" max="4102" width="10.7109375" style="1" hidden="1"/>
    <col min="4103" max="4103" width="12.42578125" style="1" hidden="1"/>
    <col min="4104" max="4104" width="12" style="1" hidden="1"/>
    <col min="4105" max="4105" width="8.85546875" style="1" hidden="1"/>
    <col min="4106" max="4106" width="11.28515625" style="1" hidden="1"/>
    <col min="4107" max="4107" width="10.7109375" style="1" hidden="1"/>
    <col min="4108" max="4108" width="9.42578125" style="1" hidden="1"/>
    <col min="4109" max="4109" width="12.7109375" style="1" hidden="1"/>
    <col min="4110" max="4110" width="10.140625" style="1" hidden="1"/>
    <col min="4111" max="4112" width="11.7109375" style="1" hidden="1"/>
    <col min="4113" max="4113" width="2.7109375" style="1" hidden="1"/>
    <col min="4114" max="4115" width="11.7109375" style="1" hidden="1"/>
    <col min="4116" max="4116" width="10.7109375" style="1" hidden="1"/>
    <col min="4117" max="4117" width="11.28515625" style="1" hidden="1"/>
    <col min="4118" max="4346" width="8.85546875" style="1" hidden="1"/>
    <col min="4347" max="4347" width="23.28515625" style="1" hidden="1"/>
    <col min="4348" max="4348" width="12.28515625" style="1" hidden="1"/>
    <col min="4349" max="4349" width="10.28515625" style="1" hidden="1"/>
    <col min="4350" max="4350" width="10" style="1" hidden="1"/>
    <col min="4351" max="4351" width="11.42578125" style="1" hidden="1"/>
    <col min="4352" max="4352" width="10.7109375" style="1" hidden="1"/>
    <col min="4353" max="4353" width="10.28515625" style="1" hidden="1"/>
    <col min="4354" max="4354" width="9.7109375" style="1" hidden="1"/>
    <col min="4355" max="4355" width="10.7109375" style="1" hidden="1"/>
    <col min="4356" max="4357" width="9.7109375" style="1" hidden="1"/>
    <col min="4358" max="4358" width="10.7109375" style="1" hidden="1"/>
    <col min="4359" max="4359" width="12.42578125" style="1" hidden="1"/>
    <col min="4360" max="4360" width="12" style="1" hidden="1"/>
    <col min="4361" max="4361" width="8.85546875" style="1" hidden="1"/>
    <col min="4362" max="4362" width="11.28515625" style="1" hidden="1"/>
    <col min="4363" max="4363" width="10.7109375" style="1" hidden="1"/>
    <col min="4364" max="4364" width="9.42578125" style="1" hidden="1"/>
    <col min="4365" max="4365" width="12.7109375" style="1" hidden="1"/>
    <col min="4366" max="4366" width="10.140625" style="1" hidden="1"/>
    <col min="4367" max="4368" width="11.7109375" style="1" hidden="1"/>
    <col min="4369" max="4369" width="2.7109375" style="1" hidden="1"/>
    <col min="4370" max="4371" width="11.7109375" style="1" hidden="1"/>
    <col min="4372" max="4372" width="10.7109375" style="1" hidden="1"/>
    <col min="4373" max="4373" width="11.28515625" style="1" hidden="1"/>
    <col min="4374" max="4602" width="8.85546875" style="1" hidden="1"/>
    <col min="4603" max="4603" width="23.28515625" style="1" hidden="1"/>
    <col min="4604" max="4604" width="12.28515625" style="1" hidden="1"/>
    <col min="4605" max="4605" width="10.28515625" style="1" hidden="1"/>
    <col min="4606" max="4606" width="10" style="1" hidden="1"/>
    <col min="4607" max="4607" width="11.42578125" style="1" hidden="1"/>
    <col min="4608" max="4608" width="10.7109375" style="1" hidden="1"/>
    <col min="4609" max="4609" width="10.28515625" style="1" hidden="1"/>
    <col min="4610" max="4610" width="9.7109375" style="1" hidden="1"/>
    <col min="4611" max="4611" width="10.7109375" style="1" hidden="1"/>
    <col min="4612" max="4613" width="9.7109375" style="1" hidden="1"/>
    <col min="4614" max="4614" width="10.7109375" style="1" hidden="1"/>
    <col min="4615" max="4615" width="12.42578125" style="1" hidden="1"/>
    <col min="4616" max="4616" width="12" style="1" hidden="1"/>
    <col min="4617" max="4617" width="8.85546875" style="1" hidden="1"/>
    <col min="4618" max="4618" width="11.28515625" style="1" hidden="1"/>
    <col min="4619" max="4619" width="10.7109375" style="1" hidden="1"/>
    <col min="4620" max="4620" width="9.42578125" style="1" hidden="1"/>
    <col min="4621" max="4621" width="12.7109375" style="1" hidden="1"/>
    <col min="4622" max="4622" width="10.140625" style="1" hidden="1"/>
    <col min="4623" max="4624" width="11.7109375" style="1" hidden="1"/>
    <col min="4625" max="4625" width="2.7109375" style="1" hidden="1"/>
    <col min="4626" max="4627" width="11.7109375" style="1" hidden="1"/>
    <col min="4628" max="4628" width="10.7109375" style="1" hidden="1"/>
    <col min="4629" max="4629" width="11.28515625" style="1" hidden="1"/>
    <col min="4630" max="4858" width="8.85546875" style="1" hidden="1"/>
    <col min="4859" max="4859" width="23.28515625" style="1" hidden="1"/>
    <col min="4860" max="4860" width="12.28515625" style="1" hidden="1"/>
    <col min="4861" max="4861" width="10.28515625" style="1" hidden="1"/>
    <col min="4862" max="4862" width="10" style="1" hidden="1"/>
    <col min="4863" max="4863" width="11.42578125" style="1" hidden="1"/>
    <col min="4864" max="4864" width="10.7109375" style="1" hidden="1"/>
    <col min="4865" max="4865" width="10.28515625" style="1" hidden="1"/>
    <col min="4866" max="4866" width="9.7109375" style="1" hidden="1"/>
    <col min="4867" max="4867" width="10.7109375" style="1" hidden="1"/>
    <col min="4868" max="4869" width="9.7109375" style="1" hidden="1"/>
    <col min="4870" max="4870" width="10.7109375" style="1" hidden="1"/>
    <col min="4871" max="4871" width="12.42578125" style="1" hidden="1"/>
    <col min="4872" max="4872" width="12" style="1" hidden="1"/>
    <col min="4873" max="4873" width="8.85546875" style="1" hidden="1"/>
    <col min="4874" max="4874" width="11.28515625" style="1" hidden="1"/>
    <col min="4875" max="4875" width="10.7109375" style="1" hidden="1"/>
    <col min="4876" max="4876" width="9.42578125" style="1" hidden="1"/>
    <col min="4877" max="4877" width="12.7109375" style="1" hidden="1"/>
    <col min="4878" max="4878" width="10.140625" style="1" hidden="1"/>
    <col min="4879" max="4880" width="11.7109375" style="1" hidden="1"/>
    <col min="4881" max="4881" width="2.7109375" style="1" hidden="1"/>
    <col min="4882" max="4883" width="11.7109375" style="1" hidden="1"/>
    <col min="4884" max="4884" width="10.7109375" style="1" hidden="1"/>
    <col min="4885" max="4885" width="11.28515625" style="1" hidden="1"/>
    <col min="4886" max="5114" width="8.85546875" style="1" hidden="1"/>
    <col min="5115" max="5115" width="23.28515625" style="1" hidden="1"/>
    <col min="5116" max="5116" width="12.28515625" style="1" hidden="1"/>
    <col min="5117" max="5117" width="10.28515625" style="1" hidden="1"/>
    <col min="5118" max="5118" width="10" style="1" hidden="1"/>
    <col min="5119" max="5119" width="11.42578125" style="1" hidden="1"/>
    <col min="5120" max="5120" width="10.7109375" style="1" hidden="1"/>
    <col min="5121" max="5121" width="10.28515625" style="1" hidden="1"/>
    <col min="5122" max="5122" width="9.7109375" style="1" hidden="1"/>
    <col min="5123" max="5123" width="10.7109375" style="1" hidden="1"/>
    <col min="5124" max="5125" width="9.7109375" style="1" hidden="1"/>
    <col min="5126" max="5126" width="10.7109375" style="1" hidden="1"/>
    <col min="5127" max="5127" width="12.42578125" style="1" hidden="1"/>
    <col min="5128" max="5128" width="12" style="1" hidden="1"/>
    <col min="5129" max="5129" width="8.85546875" style="1" hidden="1"/>
    <col min="5130" max="5130" width="11.28515625" style="1" hidden="1"/>
    <col min="5131" max="5131" width="10.7109375" style="1" hidden="1"/>
    <col min="5132" max="5132" width="9.42578125" style="1" hidden="1"/>
    <col min="5133" max="5133" width="12.7109375" style="1" hidden="1"/>
    <col min="5134" max="5134" width="10.140625" style="1" hidden="1"/>
    <col min="5135" max="5136" width="11.7109375" style="1" hidden="1"/>
    <col min="5137" max="5137" width="2.7109375" style="1" hidden="1"/>
    <col min="5138" max="5139" width="11.7109375" style="1" hidden="1"/>
    <col min="5140" max="5140" width="10.7109375" style="1" hidden="1"/>
    <col min="5141" max="5141" width="11.28515625" style="1" hidden="1"/>
    <col min="5142" max="5370" width="8.85546875" style="1" hidden="1"/>
    <col min="5371" max="5371" width="23.28515625" style="1" hidden="1"/>
    <col min="5372" max="5372" width="12.28515625" style="1" hidden="1"/>
    <col min="5373" max="5373" width="10.28515625" style="1" hidden="1"/>
    <col min="5374" max="5374" width="10" style="1" hidden="1"/>
    <col min="5375" max="5375" width="11.42578125" style="1" hidden="1"/>
    <col min="5376" max="5376" width="10.7109375" style="1" hidden="1"/>
    <col min="5377" max="5377" width="10.28515625" style="1" hidden="1"/>
    <col min="5378" max="5378" width="9.7109375" style="1" hidden="1"/>
    <col min="5379" max="5379" width="10.7109375" style="1" hidden="1"/>
    <col min="5380" max="5381" width="9.7109375" style="1" hidden="1"/>
    <col min="5382" max="5382" width="10.7109375" style="1" hidden="1"/>
    <col min="5383" max="5383" width="12.42578125" style="1" hidden="1"/>
    <col min="5384" max="5384" width="12" style="1" hidden="1"/>
    <col min="5385" max="5385" width="8.85546875" style="1" hidden="1"/>
    <col min="5386" max="5386" width="11.28515625" style="1" hidden="1"/>
    <col min="5387" max="5387" width="10.7109375" style="1" hidden="1"/>
    <col min="5388" max="5388" width="9.42578125" style="1" hidden="1"/>
    <col min="5389" max="5389" width="12.7109375" style="1" hidden="1"/>
    <col min="5390" max="5390" width="10.140625" style="1" hidden="1"/>
    <col min="5391" max="5392" width="11.7109375" style="1" hidden="1"/>
    <col min="5393" max="5393" width="2.7109375" style="1" hidden="1"/>
    <col min="5394" max="5395" width="11.7109375" style="1" hidden="1"/>
    <col min="5396" max="5396" width="10.7109375" style="1" hidden="1"/>
    <col min="5397" max="5397" width="11.28515625" style="1" hidden="1"/>
    <col min="5398" max="5626" width="8.85546875" style="1" hidden="1"/>
    <col min="5627" max="5627" width="23.28515625" style="1" hidden="1"/>
    <col min="5628" max="5628" width="12.28515625" style="1" hidden="1"/>
    <col min="5629" max="5629" width="10.28515625" style="1" hidden="1"/>
    <col min="5630" max="5630" width="10" style="1" hidden="1"/>
    <col min="5631" max="5631" width="11.42578125" style="1" hidden="1"/>
    <col min="5632" max="5632" width="10.7109375" style="1" hidden="1"/>
    <col min="5633" max="5633" width="10.28515625" style="1" hidden="1"/>
    <col min="5634" max="5634" width="9.7109375" style="1" hidden="1"/>
    <col min="5635" max="5635" width="10.7109375" style="1" hidden="1"/>
    <col min="5636" max="5637" width="9.7109375" style="1" hidden="1"/>
    <col min="5638" max="5638" width="10.7109375" style="1" hidden="1"/>
    <col min="5639" max="5639" width="12.42578125" style="1" hidden="1"/>
    <col min="5640" max="5640" width="12" style="1" hidden="1"/>
    <col min="5641" max="5641" width="8.85546875" style="1" hidden="1"/>
    <col min="5642" max="5642" width="11.28515625" style="1" hidden="1"/>
    <col min="5643" max="5643" width="10.7109375" style="1" hidden="1"/>
    <col min="5644" max="5644" width="9.42578125" style="1" hidden="1"/>
    <col min="5645" max="5645" width="12.7109375" style="1" hidden="1"/>
    <col min="5646" max="5646" width="10.140625" style="1" hidden="1"/>
    <col min="5647" max="5648" width="11.7109375" style="1" hidden="1"/>
    <col min="5649" max="5649" width="2.7109375" style="1" hidden="1"/>
    <col min="5650" max="5651" width="11.7109375" style="1" hidden="1"/>
    <col min="5652" max="5652" width="10.7109375" style="1" hidden="1"/>
    <col min="5653" max="5653" width="11.28515625" style="1" hidden="1"/>
    <col min="5654" max="5882" width="8.85546875" style="1" hidden="1"/>
    <col min="5883" max="5883" width="23.28515625" style="1" hidden="1"/>
    <col min="5884" max="5884" width="12.28515625" style="1" hidden="1"/>
    <col min="5885" max="5885" width="10.28515625" style="1" hidden="1"/>
    <col min="5886" max="5886" width="10" style="1" hidden="1"/>
    <col min="5887" max="5887" width="11.42578125" style="1" hidden="1"/>
    <col min="5888" max="5888" width="10.7109375" style="1" hidden="1"/>
    <col min="5889" max="5889" width="10.28515625" style="1" hidden="1"/>
    <col min="5890" max="5890" width="9.7109375" style="1" hidden="1"/>
    <col min="5891" max="5891" width="10.7109375" style="1" hidden="1"/>
    <col min="5892" max="5893" width="9.7109375" style="1" hidden="1"/>
    <col min="5894" max="5894" width="10.7109375" style="1" hidden="1"/>
    <col min="5895" max="5895" width="12.42578125" style="1" hidden="1"/>
    <col min="5896" max="5896" width="12" style="1" hidden="1"/>
    <col min="5897" max="5897" width="8.85546875" style="1" hidden="1"/>
    <col min="5898" max="5898" width="11.28515625" style="1" hidden="1"/>
    <col min="5899" max="5899" width="10.7109375" style="1" hidden="1"/>
    <col min="5900" max="5900" width="9.42578125" style="1" hidden="1"/>
    <col min="5901" max="5901" width="12.7109375" style="1" hidden="1"/>
    <col min="5902" max="5902" width="10.140625" style="1" hidden="1"/>
    <col min="5903" max="5904" width="11.7109375" style="1" hidden="1"/>
    <col min="5905" max="5905" width="2.7109375" style="1" hidden="1"/>
    <col min="5906" max="5907" width="11.7109375" style="1" hidden="1"/>
    <col min="5908" max="5908" width="10.7109375" style="1" hidden="1"/>
    <col min="5909" max="5909" width="11.28515625" style="1" hidden="1"/>
    <col min="5910" max="6138" width="8.85546875" style="1" hidden="1"/>
    <col min="6139" max="6139" width="23.28515625" style="1" hidden="1"/>
    <col min="6140" max="6140" width="12.28515625" style="1" hidden="1"/>
    <col min="6141" max="6141" width="10.28515625" style="1" hidden="1"/>
    <col min="6142" max="6142" width="10" style="1" hidden="1"/>
    <col min="6143" max="6143" width="11.42578125" style="1" hidden="1"/>
    <col min="6144" max="6144" width="10.7109375" style="1" hidden="1"/>
    <col min="6145" max="6145" width="10.28515625" style="1" hidden="1"/>
    <col min="6146" max="6146" width="9.7109375" style="1" hidden="1"/>
    <col min="6147" max="6147" width="10.7109375" style="1" hidden="1"/>
    <col min="6148" max="6149" width="9.7109375" style="1" hidden="1"/>
    <col min="6150" max="6150" width="10.7109375" style="1" hidden="1"/>
    <col min="6151" max="6151" width="12.42578125" style="1" hidden="1"/>
    <col min="6152" max="6152" width="12" style="1" hidden="1"/>
    <col min="6153" max="6153" width="8.85546875" style="1" hidden="1"/>
    <col min="6154" max="6154" width="11.28515625" style="1" hidden="1"/>
    <col min="6155" max="6155" width="10.7109375" style="1" hidden="1"/>
    <col min="6156" max="6156" width="9.42578125" style="1" hidden="1"/>
    <col min="6157" max="6157" width="12.7109375" style="1" hidden="1"/>
    <col min="6158" max="6158" width="10.140625" style="1" hidden="1"/>
    <col min="6159" max="6160" width="11.7109375" style="1" hidden="1"/>
    <col min="6161" max="6161" width="2.7109375" style="1" hidden="1"/>
    <col min="6162" max="6163" width="11.7109375" style="1" hidden="1"/>
    <col min="6164" max="6164" width="10.7109375" style="1" hidden="1"/>
    <col min="6165" max="6165" width="11.28515625" style="1" hidden="1"/>
    <col min="6166" max="6394" width="8.85546875" style="1" hidden="1"/>
    <col min="6395" max="6395" width="23.28515625" style="1" hidden="1"/>
    <col min="6396" max="6396" width="12.28515625" style="1" hidden="1"/>
    <col min="6397" max="6397" width="10.28515625" style="1" hidden="1"/>
    <col min="6398" max="6398" width="10" style="1" hidden="1"/>
    <col min="6399" max="6399" width="11.42578125" style="1" hidden="1"/>
    <col min="6400" max="6400" width="10.7109375" style="1" hidden="1"/>
    <col min="6401" max="6401" width="10.28515625" style="1" hidden="1"/>
    <col min="6402" max="6402" width="9.7109375" style="1" hidden="1"/>
    <col min="6403" max="6403" width="10.7109375" style="1" hidden="1"/>
    <col min="6404" max="6405" width="9.7109375" style="1" hidden="1"/>
    <col min="6406" max="6406" width="10.7109375" style="1" hidden="1"/>
    <col min="6407" max="6407" width="12.42578125" style="1" hidden="1"/>
    <col min="6408" max="6408" width="12" style="1" hidden="1"/>
    <col min="6409" max="6409" width="8.85546875" style="1" hidden="1"/>
    <col min="6410" max="6410" width="11.28515625" style="1" hidden="1"/>
    <col min="6411" max="6411" width="10.7109375" style="1" hidden="1"/>
    <col min="6412" max="6412" width="9.42578125" style="1" hidden="1"/>
    <col min="6413" max="6413" width="12.7109375" style="1" hidden="1"/>
    <col min="6414" max="6414" width="10.140625" style="1" hidden="1"/>
    <col min="6415" max="6416" width="11.7109375" style="1" hidden="1"/>
    <col min="6417" max="6417" width="2.7109375" style="1" hidden="1"/>
    <col min="6418" max="6419" width="11.7109375" style="1" hidden="1"/>
    <col min="6420" max="6420" width="10.7109375" style="1" hidden="1"/>
    <col min="6421" max="6421" width="11.28515625" style="1" hidden="1"/>
    <col min="6422" max="6650" width="8.85546875" style="1" hidden="1"/>
    <col min="6651" max="6651" width="23.28515625" style="1" hidden="1"/>
    <col min="6652" max="6652" width="12.28515625" style="1" hidden="1"/>
    <col min="6653" max="6653" width="10.28515625" style="1" hidden="1"/>
    <col min="6654" max="6654" width="10" style="1" hidden="1"/>
    <col min="6655" max="6655" width="11.42578125" style="1" hidden="1"/>
    <col min="6656" max="6656" width="10.7109375" style="1" hidden="1"/>
    <col min="6657" max="6657" width="10.28515625" style="1" hidden="1"/>
    <col min="6658" max="6658" width="9.7109375" style="1" hidden="1"/>
    <col min="6659" max="6659" width="10.7109375" style="1" hidden="1"/>
    <col min="6660" max="6661" width="9.7109375" style="1" hidden="1"/>
    <col min="6662" max="6662" width="10.7109375" style="1" hidden="1"/>
    <col min="6663" max="6663" width="12.42578125" style="1" hidden="1"/>
    <col min="6664" max="6664" width="12" style="1" hidden="1"/>
    <col min="6665" max="6665" width="8.85546875" style="1" hidden="1"/>
    <col min="6666" max="6666" width="11.28515625" style="1" hidden="1"/>
    <col min="6667" max="6667" width="10.7109375" style="1" hidden="1"/>
    <col min="6668" max="6668" width="9.42578125" style="1" hidden="1"/>
    <col min="6669" max="6669" width="12.7109375" style="1" hidden="1"/>
    <col min="6670" max="6670" width="10.140625" style="1" hidden="1"/>
    <col min="6671" max="6672" width="11.7109375" style="1" hidden="1"/>
    <col min="6673" max="6673" width="2.7109375" style="1" hidden="1"/>
    <col min="6674" max="6675" width="11.7109375" style="1" hidden="1"/>
    <col min="6676" max="6676" width="10.7109375" style="1" hidden="1"/>
    <col min="6677" max="6677" width="11.28515625" style="1" hidden="1"/>
    <col min="6678" max="6906" width="8.85546875" style="1" hidden="1"/>
    <col min="6907" max="6907" width="23.28515625" style="1" hidden="1"/>
    <col min="6908" max="6908" width="12.28515625" style="1" hidden="1"/>
    <col min="6909" max="6909" width="10.28515625" style="1" hidden="1"/>
    <col min="6910" max="6910" width="10" style="1" hidden="1"/>
    <col min="6911" max="6911" width="11.42578125" style="1" hidden="1"/>
    <col min="6912" max="6912" width="10.7109375" style="1" hidden="1"/>
    <col min="6913" max="6913" width="10.28515625" style="1" hidden="1"/>
    <col min="6914" max="6914" width="9.7109375" style="1" hidden="1"/>
    <col min="6915" max="6915" width="10.7109375" style="1" hidden="1"/>
    <col min="6916" max="6917" width="9.7109375" style="1" hidden="1"/>
    <col min="6918" max="6918" width="10.7109375" style="1" hidden="1"/>
    <col min="6919" max="6919" width="12.42578125" style="1" hidden="1"/>
    <col min="6920" max="6920" width="12" style="1" hidden="1"/>
    <col min="6921" max="6921" width="8.85546875" style="1" hidden="1"/>
    <col min="6922" max="6922" width="11.28515625" style="1" hidden="1"/>
    <col min="6923" max="6923" width="10.7109375" style="1" hidden="1"/>
    <col min="6924" max="6924" width="9.42578125" style="1" hidden="1"/>
    <col min="6925" max="6925" width="12.7109375" style="1" hidden="1"/>
    <col min="6926" max="6926" width="10.140625" style="1" hidden="1"/>
    <col min="6927" max="6928" width="11.7109375" style="1" hidden="1"/>
    <col min="6929" max="6929" width="2.7109375" style="1" hidden="1"/>
    <col min="6930" max="6931" width="11.7109375" style="1" hidden="1"/>
    <col min="6932" max="6932" width="10.7109375" style="1" hidden="1"/>
    <col min="6933" max="6933" width="11.28515625" style="1" hidden="1"/>
    <col min="6934" max="7162" width="8.85546875" style="1" hidden="1"/>
    <col min="7163" max="7163" width="23.28515625" style="1" hidden="1"/>
    <col min="7164" max="7164" width="12.28515625" style="1" hidden="1"/>
    <col min="7165" max="7165" width="10.28515625" style="1" hidden="1"/>
    <col min="7166" max="7166" width="10" style="1" hidden="1"/>
    <col min="7167" max="7167" width="11.42578125" style="1" hidden="1"/>
    <col min="7168" max="7168" width="10.7109375" style="1" hidden="1"/>
    <col min="7169" max="7169" width="10.28515625" style="1" hidden="1"/>
    <col min="7170" max="7170" width="9.7109375" style="1" hidden="1"/>
    <col min="7171" max="7171" width="10.7109375" style="1" hidden="1"/>
    <col min="7172" max="7173" width="9.7109375" style="1" hidden="1"/>
    <col min="7174" max="7174" width="10.7109375" style="1" hidden="1"/>
    <col min="7175" max="7175" width="12.42578125" style="1" hidden="1"/>
    <col min="7176" max="7176" width="12" style="1" hidden="1"/>
    <col min="7177" max="7177" width="8.85546875" style="1" hidden="1"/>
    <col min="7178" max="7178" width="11.28515625" style="1" hidden="1"/>
    <col min="7179" max="7179" width="10.7109375" style="1" hidden="1"/>
    <col min="7180" max="7180" width="9.42578125" style="1" hidden="1"/>
    <col min="7181" max="7181" width="12.7109375" style="1" hidden="1"/>
    <col min="7182" max="7182" width="10.140625" style="1" hidden="1"/>
    <col min="7183" max="7184" width="11.7109375" style="1" hidden="1"/>
    <col min="7185" max="7185" width="2.7109375" style="1" hidden="1"/>
    <col min="7186" max="7187" width="11.7109375" style="1" hidden="1"/>
    <col min="7188" max="7188" width="10.7109375" style="1" hidden="1"/>
    <col min="7189" max="7189" width="11.28515625" style="1" hidden="1"/>
    <col min="7190" max="7418" width="8.85546875" style="1" hidden="1"/>
    <col min="7419" max="7419" width="23.28515625" style="1" hidden="1"/>
    <col min="7420" max="7420" width="12.28515625" style="1" hidden="1"/>
    <col min="7421" max="7421" width="10.28515625" style="1" hidden="1"/>
    <col min="7422" max="7422" width="10" style="1" hidden="1"/>
    <col min="7423" max="7423" width="11.42578125" style="1" hidden="1"/>
    <col min="7424" max="7424" width="10.7109375" style="1" hidden="1"/>
    <col min="7425" max="7425" width="10.28515625" style="1" hidden="1"/>
    <col min="7426" max="7426" width="9.7109375" style="1" hidden="1"/>
    <col min="7427" max="7427" width="10.7109375" style="1" hidden="1"/>
    <col min="7428" max="7429" width="9.7109375" style="1" hidden="1"/>
    <col min="7430" max="7430" width="10.7109375" style="1" hidden="1"/>
    <col min="7431" max="7431" width="12.42578125" style="1" hidden="1"/>
    <col min="7432" max="7432" width="12" style="1" hidden="1"/>
    <col min="7433" max="7433" width="8.85546875" style="1" hidden="1"/>
    <col min="7434" max="7434" width="11.28515625" style="1" hidden="1"/>
    <col min="7435" max="7435" width="10.7109375" style="1" hidden="1"/>
    <col min="7436" max="7436" width="9.42578125" style="1" hidden="1"/>
    <col min="7437" max="7437" width="12.7109375" style="1" hidden="1"/>
    <col min="7438" max="7438" width="10.140625" style="1" hidden="1"/>
    <col min="7439" max="7440" width="11.7109375" style="1" hidden="1"/>
    <col min="7441" max="7441" width="2.7109375" style="1" hidden="1"/>
    <col min="7442" max="7443" width="11.7109375" style="1" hidden="1"/>
    <col min="7444" max="7444" width="10.7109375" style="1" hidden="1"/>
    <col min="7445" max="7445" width="11.28515625" style="1" hidden="1"/>
    <col min="7446" max="7674" width="8.85546875" style="1" hidden="1"/>
    <col min="7675" max="7675" width="23.28515625" style="1" hidden="1"/>
    <col min="7676" max="7676" width="12.28515625" style="1" hidden="1"/>
    <col min="7677" max="7677" width="10.28515625" style="1" hidden="1"/>
    <col min="7678" max="7678" width="10" style="1" hidden="1"/>
    <col min="7679" max="7679" width="11.42578125" style="1" hidden="1"/>
    <col min="7680" max="7680" width="10.7109375" style="1" hidden="1"/>
    <col min="7681" max="7681" width="10.28515625" style="1" hidden="1"/>
    <col min="7682" max="7682" width="9.7109375" style="1" hidden="1"/>
    <col min="7683" max="7683" width="10.7109375" style="1" hidden="1"/>
    <col min="7684" max="7685" width="9.7109375" style="1" hidden="1"/>
    <col min="7686" max="7686" width="10.7109375" style="1" hidden="1"/>
    <col min="7687" max="7687" width="12.42578125" style="1" hidden="1"/>
    <col min="7688" max="7688" width="12" style="1" hidden="1"/>
    <col min="7689" max="7689" width="8.85546875" style="1" hidden="1"/>
    <col min="7690" max="7690" width="11.28515625" style="1" hidden="1"/>
    <col min="7691" max="7691" width="10.7109375" style="1" hidden="1"/>
    <col min="7692" max="7692" width="9.42578125" style="1" hidden="1"/>
    <col min="7693" max="7693" width="12.7109375" style="1" hidden="1"/>
    <col min="7694" max="7694" width="10.140625" style="1" hidden="1"/>
    <col min="7695" max="7696" width="11.7109375" style="1" hidden="1"/>
    <col min="7697" max="7697" width="2.7109375" style="1" hidden="1"/>
    <col min="7698" max="7699" width="11.7109375" style="1" hidden="1"/>
    <col min="7700" max="7700" width="10.7109375" style="1" hidden="1"/>
    <col min="7701" max="7701" width="11.28515625" style="1" hidden="1"/>
    <col min="7702" max="7930" width="8.85546875" style="1" hidden="1"/>
    <col min="7931" max="7931" width="23.28515625" style="1" hidden="1"/>
    <col min="7932" max="7932" width="12.28515625" style="1" hidden="1"/>
    <col min="7933" max="7933" width="10.28515625" style="1" hidden="1"/>
    <col min="7934" max="7934" width="10" style="1" hidden="1"/>
    <col min="7935" max="7935" width="11.42578125" style="1" hidden="1"/>
    <col min="7936" max="7936" width="10.7109375" style="1" hidden="1"/>
    <col min="7937" max="7937" width="10.28515625" style="1" hidden="1"/>
    <col min="7938" max="7938" width="9.7109375" style="1" hidden="1"/>
    <col min="7939" max="7939" width="10.7109375" style="1" hidden="1"/>
    <col min="7940" max="7941" width="9.7109375" style="1" hidden="1"/>
    <col min="7942" max="7942" width="10.7109375" style="1" hidden="1"/>
    <col min="7943" max="7943" width="12.42578125" style="1" hidden="1"/>
    <col min="7944" max="7944" width="12" style="1" hidden="1"/>
    <col min="7945" max="7945" width="8.85546875" style="1" hidden="1"/>
    <col min="7946" max="7946" width="11.28515625" style="1" hidden="1"/>
    <col min="7947" max="7947" width="10.7109375" style="1" hidden="1"/>
    <col min="7948" max="7948" width="9.42578125" style="1" hidden="1"/>
    <col min="7949" max="7949" width="12.7109375" style="1" hidden="1"/>
    <col min="7950" max="7950" width="10.140625" style="1" hidden="1"/>
    <col min="7951" max="7952" width="11.7109375" style="1" hidden="1"/>
    <col min="7953" max="7953" width="2.7109375" style="1" hidden="1"/>
    <col min="7954" max="7955" width="11.7109375" style="1" hidden="1"/>
    <col min="7956" max="7956" width="10.7109375" style="1" hidden="1"/>
    <col min="7957" max="7957" width="11.28515625" style="1" hidden="1"/>
    <col min="7958" max="8186" width="8.85546875" style="1" hidden="1"/>
    <col min="8187" max="8187" width="23.28515625" style="1" hidden="1"/>
    <col min="8188" max="8188" width="12.28515625" style="1" hidden="1"/>
    <col min="8189" max="8189" width="10.28515625" style="1" hidden="1"/>
    <col min="8190" max="8190" width="10" style="1" hidden="1"/>
    <col min="8191" max="8191" width="11.42578125" style="1" hidden="1"/>
    <col min="8192" max="8192" width="10.7109375" style="1" hidden="1"/>
    <col min="8193" max="8193" width="10.28515625" style="1" hidden="1"/>
    <col min="8194" max="8194" width="9.7109375" style="1" hidden="1"/>
    <col min="8195" max="8195" width="10.7109375" style="1" hidden="1"/>
    <col min="8196" max="8197" width="9.7109375" style="1" hidden="1"/>
    <col min="8198" max="8198" width="10.7109375" style="1" hidden="1"/>
    <col min="8199" max="8199" width="12.42578125" style="1" hidden="1"/>
    <col min="8200" max="8200" width="12" style="1" hidden="1"/>
    <col min="8201" max="8201" width="8.85546875" style="1" hidden="1"/>
    <col min="8202" max="8202" width="11.28515625" style="1" hidden="1"/>
    <col min="8203" max="8203" width="10.7109375" style="1" hidden="1"/>
    <col min="8204" max="8204" width="9.42578125" style="1" hidden="1"/>
    <col min="8205" max="8205" width="12.7109375" style="1" hidden="1"/>
    <col min="8206" max="8206" width="10.140625" style="1" hidden="1"/>
    <col min="8207" max="8208" width="11.7109375" style="1" hidden="1"/>
    <col min="8209" max="8209" width="2.7109375" style="1" hidden="1"/>
    <col min="8210" max="8211" width="11.7109375" style="1" hidden="1"/>
    <col min="8212" max="8212" width="10.7109375" style="1" hidden="1"/>
    <col min="8213" max="8213" width="11.28515625" style="1" hidden="1"/>
    <col min="8214" max="8442" width="8.85546875" style="1" hidden="1"/>
    <col min="8443" max="8443" width="23.28515625" style="1" hidden="1"/>
    <col min="8444" max="8444" width="12.28515625" style="1" hidden="1"/>
    <col min="8445" max="8445" width="10.28515625" style="1" hidden="1"/>
    <col min="8446" max="8446" width="10" style="1" hidden="1"/>
    <col min="8447" max="8447" width="11.42578125" style="1" hidden="1"/>
    <col min="8448" max="8448" width="10.7109375" style="1" hidden="1"/>
    <col min="8449" max="8449" width="10.28515625" style="1" hidden="1"/>
    <col min="8450" max="8450" width="9.7109375" style="1" hidden="1"/>
    <col min="8451" max="8451" width="10.7109375" style="1" hidden="1"/>
    <col min="8452" max="8453" width="9.7109375" style="1" hidden="1"/>
    <col min="8454" max="8454" width="10.7109375" style="1" hidden="1"/>
    <col min="8455" max="8455" width="12.42578125" style="1" hidden="1"/>
    <col min="8456" max="8456" width="12" style="1" hidden="1"/>
    <col min="8457" max="8457" width="8.85546875" style="1" hidden="1"/>
    <col min="8458" max="8458" width="11.28515625" style="1" hidden="1"/>
    <col min="8459" max="8459" width="10.7109375" style="1" hidden="1"/>
    <col min="8460" max="8460" width="9.42578125" style="1" hidden="1"/>
    <col min="8461" max="8461" width="12.7109375" style="1" hidden="1"/>
    <col min="8462" max="8462" width="10.140625" style="1" hidden="1"/>
    <col min="8463" max="8464" width="11.7109375" style="1" hidden="1"/>
    <col min="8465" max="8465" width="2.7109375" style="1" hidden="1"/>
    <col min="8466" max="8467" width="11.7109375" style="1" hidden="1"/>
    <col min="8468" max="8468" width="10.7109375" style="1" hidden="1"/>
    <col min="8469" max="8469" width="11.28515625" style="1" hidden="1"/>
    <col min="8470" max="8698" width="8.85546875" style="1" hidden="1"/>
    <col min="8699" max="8699" width="23.28515625" style="1" hidden="1"/>
    <col min="8700" max="8700" width="12.28515625" style="1" hidden="1"/>
    <col min="8701" max="8701" width="10.28515625" style="1" hidden="1"/>
    <col min="8702" max="8702" width="10" style="1" hidden="1"/>
    <col min="8703" max="8703" width="11.42578125" style="1" hidden="1"/>
    <col min="8704" max="8704" width="10.7109375" style="1" hidden="1"/>
    <col min="8705" max="8705" width="10.28515625" style="1" hidden="1"/>
    <col min="8706" max="8706" width="9.7109375" style="1" hidden="1"/>
    <col min="8707" max="8707" width="10.7109375" style="1" hidden="1"/>
    <col min="8708" max="8709" width="9.7109375" style="1" hidden="1"/>
    <col min="8710" max="8710" width="10.7109375" style="1" hidden="1"/>
    <col min="8711" max="8711" width="12.42578125" style="1" hidden="1"/>
    <col min="8712" max="8712" width="12" style="1" hidden="1"/>
    <col min="8713" max="8713" width="8.85546875" style="1" hidden="1"/>
    <col min="8714" max="8714" width="11.28515625" style="1" hidden="1"/>
    <col min="8715" max="8715" width="10.7109375" style="1" hidden="1"/>
    <col min="8716" max="8716" width="9.42578125" style="1" hidden="1"/>
    <col min="8717" max="8717" width="12.7109375" style="1" hidden="1"/>
    <col min="8718" max="8718" width="10.140625" style="1" hidden="1"/>
    <col min="8719" max="8720" width="11.7109375" style="1" hidden="1"/>
    <col min="8721" max="8721" width="2.7109375" style="1" hidden="1"/>
    <col min="8722" max="8723" width="11.7109375" style="1" hidden="1"/>
    <col min="8724" max="8724" width="10.7109375" style="1" hidden="1"/>
    <col min="8725" max="8725" width="11.28515625" style="1" hidden="1"/>
    <col min="8726" max="8954" width="8.85546875" style="1" hidden="1"/>
    <col min="8955" max="8955" width="23.28515625" style="1" hidden="1"/>
    <col min="8956" max="8956" width="12.28515625" style="1" hidden="1"/>
    <col min="8957" max="8957" width="10.28515625" style="1" hidden="1"/>
    <col min="8958" max="8958" width="10" style="1" hidden="1"/>
    <col min="8959" max="8959" width="11.42578125" style="1" hidden="1"/>
    <col min="8960" max="8960" width="10.7109375" style="1" hidden="1"/>
    <col min="8961" max="8961" width="10.28515625" style="1" hidden="1"/>
    <col min="8962" max="8962" width="9.7109375" style="1" hidden="1"/>
    <col min="8963" max="8963" width="10.7109375" style="1" hidden="1"/>
    <col min="8964" max="8965" width="9.7109375" style="1" hidden="1"/>
    <col min="8966" max="8966" width="10.7109375" style="1" hidden="1"/>
    <col min="8967" max="8967" width="12.42578125" style="1" hidden="1"/>
    <col min="8968" max="8968" width="12" style="1" hidden="1"/>
    <col min="8969" max="8969" width="8.85546875" style="1" hidden="1"/>
    <col min="8970" max="8970" width="11.28515625" style="1" hidden="1"/>
    <col min="8971" max="8971" width="10.7109375" style="1" hidden="1"/>
    <col min="8972" max="8972" width="9.42578125" style="1" hidden="1"/>
    <col min="8973" max="8973" width="12.7109375" style="1" hidden="1"/>
    <col min="8974" max="8974" width="10.140625" style="1" hidden="1"/>
    <col min="8975" max="8976" width="11.7109375" style="1" hidden="1"/>
    <col min="8977" max="8977" width="2.7109375" style="1" hidden="1"/>
    <col min="8978" max="8979" width="11.7109375" style="1" hidden="1"/>
    <col min="8980" max="8980" width="10.7109375" style="1" hidden="1"/>
    <col min="8981" max="8981" width="11.28515625" style="1" hidden="1"/>
    <col min="8982" max="9210" width="8.85546875" style="1" hidden="1"/>
    <col min="9211" max="9211" width="23.28515625" style="1" hidden="1"/>
    <col min="9212" max="9212" width="12.28515625" style="1" hidden="1"/>
    <col min="9213" max="9213" width="10.28515625" style="1" hidden="1"/>
    <col min="9214" max="9214" width="10" style="1" hidden="1"/>
    <col min="9215" max="9215" width="11.42578125" style="1" hidden="1"/>
    <col min="9216" max="9216" width="10.7109375" style="1" hidden="1"/>
    <col min="9217" max="9217" width="10.28515625" style="1" hidden="1"/>
    <col min="9218" max="9218" width="9.7109375" style="1" hidden="1"/>
    <col min="9219" max="9219" width="10.7109375" style="1" hidden="1"/>
    <col min="9220" max="9221" width="9.7109375" style="1" hidden="1"/>
    <col min="9222" max="9222" width="10.7109375" style="1" hidden="1"/>
    <col min="9223" max="9223" width="12.42578125" style="1" hidden="1"/>
    <col min="9224" max="9224" width="12" style="1" hidden="1"/>
    <col min="9225" max="9225" width="8.85546875" style="1" hidden="1"/>
    <col min="9226" max="9226" width="11.28515625" style="1" hidden="1"/>
    <col min="9227" max="9227" width="10.7109375" style="1" hidden="1"/>
    <col min="9228" max="9228" width="9.42578125" style="1" hidden="1"/>
    <col min="9229" max="9229" width="12.7109375" style="1" hidden="1"/>
    <col min="9230" max="9230" width="10.140625" style="1" hidden="1"/>
    <col min="9231" max="9232" width="11.7109375" style="1" hidden="1"/>
    <col min="9233" max="9233" width="2.7109375" style="1" hidden="1"/>
    <col min="9234" max="9235" width="11.7109375" style="1" hidden="1"/>
    <col min="9236" max="9236" width="10.7109375" style="1" hidden="1"/>
    <col min="9237" max="9237" width="11.28515625" style="1" hidden="1"/>
    <col min="9238" max="9466" width="8.85546875" style="1" hidden="1"/>
    <col min="9467" max="9467" width="23.28515625" style="1" hidden="1"/>
    <col min="9468" max="9468" width="12.28515625" style="1" hidden="1"/>
    <col min="9469" max="9469" width="10.28515625" style="1" hidden="1"/>
    <col min="9470" max="9470" width="10" style="1" hidden="1"/>
    <col min="9471" max="9471" width="11.42578125" style="1" hidden="1"/>
    <col min="9472" max="9472" width="10.7109375" style="1" hidden="1"/>
    <col min="9473" max="9473" width="10.28515625" style="1" hidden="1"/>
    <col min="9474" max="9474" width="9.7109375" style="1" hidden="1"/>
    <col min="9475" max="9475" width="10.7109375" style="1" hidden="1"/>
    <col min="9476" max="9477" width="9.7109375" style="1" hidden="1"/>
    <col min="9478" max="9478" width="10.7109375" style="1" hidden="1"/>
    <col min="9479" max="9479" width="12.42578125" style="1" hidden="1"/>
    <col min="9480" max="9480" width="12" style="1" hidden="1"/>
    <col min="9481" max="9481" width="8.85546875" style="1" hidden="1"/>
    <col min="9482" max="9482" width="11.28515625" style="1" hidden="1"/>
    <col min="9483" max="9483" width="10.7109375" style="1" hidden="1"/>
    <col min="9484" max="9484" width="9.42578125" style="1" hidden="1"/>
    <col min="9485" max="9485" width="12.7109375" style="1" hidden="1"/>
    <col min="9486" max="9486" width="10.140625" style="1" hidden="1"/>
    <col min="9487" max="9488" width="11.7109375" style="1" hidden="1"/>
    <col min="9489" max="9489" width="2.7109375" style="1" hidden="1"/>
    <col min="9490" max="9491" width="11.7109375" style="1" hidden="1"/>
    <col min="9492" max="9492" width="10.7109375" style="1" hidden="1"/>
    <col min="9493" max="9493" width="11.28515625" style="1" hidden="1"/>
    <col min="9494" max="9722" width="8.85546875" style="1" hidden="1"/>
    <col min="9723" max="9723" width="23.28515625" style="1" hidden="1"/>
    <col min="9724" max="9724" width="12.28515625" style="1" hidden="1"/>
    <col min="9725" max="9725" width="10.28515625" style="1" hidden="1"/>
    <col min="9726" max="9726" width="10" style="1" hidden="1"/>
    <col min="9727" max="9727" width="11.42578125" style="1" hidden="1"/>
    <col min="9728" max="9728" width="10.7109375" style="1" hidden="1"/>
    <col min="9729" max="9729" width="10.28515625" style="1" hidden="1"/>
    <col min="9730" max="9730" width="9.7109375" style="1" hidden="1"/>
    <col min="9731" max="9731" width="10.7109375" style="1" hidden="1"/>
    <col min="9732" max="9733" width="9.7109375" style="1" hidden="1"/>
    <col min="9734" max="9734" width="10.7109375" style="1" hidden="1"/>
    <col min="9735" max="9735" width="12.42578125" style="1" hidden="1"/>
    <col min="9736" max="9736" width="12" style="1" hidden="1"/>
    <col min="9737" max="9737" width="8.85546875" style="1" hidden="1"/>
    <col min="9738" max="9738" width="11.28515625" style="1" hidden="1"/>
    <col min="9739" max="9739" width="10.7109375" style="1" hidden="1"/>
    <col min="9740" max="9740" width="9.42578125" style="1" hidden="1"/>
    <col min="9741" max="9741" width="12.7109375" style="1" hidden="1"/>
    <col min="9742" max="9742" width="10.140625" style="1" hidden="1"/>
    <col min="9743" max="9744" width="11.7109375" style="1" hidden="1"/>
    <col min="9745" max="9745" width="2.7109375" style="1" hidden="1"/>
    <col min="9746" max="9747" width="11.7109375" style="1" hidden="1"/>
    <col min="9748" max="9748" width="10.7109375" style="1" hidden="1"/>
    <col min="9749" max="9749" width="11.28515625" style="1" hidden="1"/>
    <col min="9750" max="9978" width="8.85546875" style="1" hidden="1"/>
    <col min="9979" max="9979" width="23.28515625" style="1" hidden="1"/>
    <col min="9980" max="9980" width="12.28515625" style="1" hidden="1"/>
    <col min="9981" max="9981" width="10.28515625" style="1" hidden="1"/>
    <col min="9982" max="9982" width="10" style="1" hidden="1"/>
    <col min="9983" max="9983" width="11.42578125" style="1" hidden="1"/>
    <col min="9984" max="9984" width="10.7109375" style="1" hidden="1"/>
    <col min="9985" max="9985" width="10.28515625" style="1" hidden="1"/>
    <col min="9986" max="9986" width="9.7109375" style="1" hidden="1"/>
    <col min="9987" max="9987" width="10.7109375" style="1" hidden="1"/>
    <col min="9988" max="9989" width="9.7109375" style="1" hidden="1"/>
    <col min="9990" max="9990" width="10.7109375" style="1" hidden="1"/>
    <col min="9991" max="9991" width="12.42578125" style="1" hidden="1"/>
    <col min="9992" max="9992" width="12" style="1" hidden="1"/>
    <col min="9993" max="9993" width="8.85546875" style="1" hidden="1"/>
    <col min="9994" max="9994" width="11.28515625" style="1" hidden="1"/>
    <col min="9995" max="9995" width="10.7109375" style="1" hidden="1"/>
    <col min="9996" max="9996" width="9.42578125" style="1" hidden="1"/>
    <col min="9997" max="9997" width="12.7109375" style="1" hidden="1"/>
    <col min="9998" max="9998" width="10.140625" style="1" hidden="1"/>
    <col min="9999" max="10000" width="11.7109375" style="1" hidden="1"/>
    <col min="10001" max="10001" width="2.7109375" style="1" hidden="1"/>
    <col min="10002" max="10003" width="11.7109375" style="1" hidden="1"/>
    <col min="10004" max="10004" width="10.7109375" style="1" hidden="1"/>
    <col min="10005" max="10005" width="11.28515625" style="1" hidden="1"/>
    <col min="10006" max="10234" width="8.85546875" style="1" hidden="1"/>
    <col min="10235" max="10235" width="23.28515625" style="1" hidden="1"/>
    <col min="10236" max="10236" width="12.28515625" style="1" hidden="1"/>
    <col min="10237" max="10237" width="10.28515625" style="1" hidden="1"/>
    <col min="10238" max="10238" width="10" style="1" hidden="1"/>
    <col min="10239" max="10239" width="11.42578125" style="1" hidden="1"/>
    <col min="10240" max="10240" width="10.7109375" style="1" hidden="1"/>
    <col min="10241" max="10241" width="10.28515625" style="1" hidden="1"/>
    <col min="10242" max="10242" width="9.7109375" style="1" hidden="1"/>
    <col min="10243" max="10243" width="10.7109375" style="1" hidden="1"/>
    <col min="10244" max="10245" width="9.7109375" style="1" hidden="1"/>
    <col min="10246" max="10246" width="10.7109375" style="1" hidden="1"/>
    <col min="10247" max="10247" width="12.42578125" style="1" hidden="1"/>
    <col min="10248" max="10248" width="12" style="1" hidden="1"/>
    <col min="10249" max="10249" width="8.85546875" style="1" hidden="1"/>
    <col min="10250" max="10250" width="11.28515625" style="1" hidden="1"/>
    <col min="10251" max="10251" width="10.7109375" style="1" hidden="1"/>
    <col min="10252" max="10252" width="9.42578125" style="1" hidden="1"/>
    <col min="10253" max="10253" width="12.7109375" style="1" hidden="1"/>
    <col min="10254" max="10254" width="10.140625" style="1" hidden="1"/>
    <col min="10255" max="10256" width="11.7109375" style="1" hidden="1"/>
    <col min="10257" max="10257" width="2.7109375" style="1" hidden="1"/>
    <col min="10258" max="10259" width="11.7109375" style="1" hidden="1"/>
    <col min="10260" max="10260" width="10.7109375" style="1" hidden="1"/>
    <col min="10261" max="10261" width="11.28515625" style="1" hidden="1"/>
    <col min="10262" max="10490" width="8.85546875" style="1" hidden="1"/>
    <col min="10491" max="10491" width="23.28515625" style="1" hidden="1"/>
    <col min="10492" max="10492" width="12.28515625" style="1" hidden="1"/>
    <col min="10493" max="10493" width="10.28515625" style="1" hidden="1"/>
    <col min="10494" max="10494" width="10" style="1" hidden="1"/>
    <col min="10495" max="10495" width="11.42578125" style="1" hidden="1"/>
    <col min="10496" max="10496" width="10.7109375" style="1" hidden="1"/>
    <col min="10497" max="10497" width="10.28515625" style="1" hidden="1"/>
    <col min="10498" max="10498" width="9.7109375" style="1" hidden="1"/>
    <col min="10499" max="10499" width="10.7109375" style="1" hidden="1"/>
    <col min="10500" max="10501" width="9.7109375" style="1" hidden="1"/>
    <col min="10502" max="10502" width="10.7109375" style="1" hidden="1"/>
    <col min="10503" max="10503" width="12.42578125" style="1" hidden="1"/>
    <col min="10504" max="10504" width="12" style="1" hidden="1"/>
    <col min="10505" max="10505" width="8.85546875" style="1" hidden="1"/>
    <col min="10506" max="10506" width="11.28515625" style="1" hidden="1"/>
    <col min="10507" max="10507" width="10.7109375" style="1" hidden="1"/>
    <col min="10508" max="10508" width="9.42578125" style="1" hidden="1"/>
    <col min="10509" max="10509" width="12.7109375" style="1" hidden="1"/>
    <col min="10510" max="10510" width="10.140625" style="1" hidden="1"/>
    <col min="10511" max="10512" width="11.7109375" style="1" hidden="1"/>
    <col min="10513" max="10513" width="2.7109375" style="1" hidden="1"/>
    <col min="10514" max="10515" width="11.7109375" style="1" hidden="1"/>
    <col min="10516" max="10516" width="10.7109375" style="1" hidden="1"/>
    <col min="10517" max="10517" width="11.28515625" style="1" hidden="1"/>
    <col min="10518" max="10746" width="8.85546875" style="1" hidden="1"/>
    <col min="10747" max="10747" width="23.28515625" style="1" hidden="1"/>
    <col min="10748" max="10748" width="12.28515625" style="1" hidden="1"/>
    <col min="10749" max="10749" width="10.28515625" style="1" hidden="1"/>
    <col min="10750" max="10750" width="10" style="1" hidden="1"/>
    <col min="10751" max="10751" width="11.42578125" style="1" hidden="1"/>
    <col min="10752" max="10752" width="10.7109375" style="1" hidden="1"/>
    <col min="10753" max="10753" width="10.28515625" style="1" hidden="1"/>
    <col min="10754" max="10754" width="9.7109375" style="1" hidden="1"/>
    <col min="10755" max="10755" width="10.7109375" style="1" hidden="1"/>
    <col min="10756" max="10757" width="9.7109375" style="1" hidden="1"/>
    <col min="10758" max="10758" width="10.7109375" style="1" hidden="1"/>
    <col min="10759" max="10759" width="12.42578125" style="1" hidden="1"/>
    <col min="10760" max="10760" width="12" style="1" hidden="1"/>
    <col min="10761" max="10761" width="8.85546875" style="1" hidden="1"/>
    <col min="10762" max="10762" width="11.28515625" style="1" hidden="1"/>
    <col min="10763" max="10763" width="10.7109375" style="1" hidden="1"/>
    <col min="10764" max="10764" width="9.42578125" style="1" hidden="1"/>
    <col min="10765" max="10765" width="12.7109375" style="1" hidden="1"/>
    <col min="10766" max="10766" width="10.140625" style="1" hidden="1"/>
    <col min="10767" max="10768" width="11.7109375" style="1" hidden="1"/>
    <col min="10769" max="10769" width="2.7109375" style="1" hidden="1"/>
    <col min="10770" max="10771" width="11.7109375" style="1" hidden="1"/>
    <col min="10772" max="10772" width="10.7109375" style="1" hidden="1"/>
    <col min="10773" max="10773" width="11.28515625" style="1" hidden="1"/>
    <col min="10774" max="11002" width="8.85546875" style="1" hidden="1"/>
    <col min="11003" max="11003" width="23.28515625" style="1" hidden="1"/>
    <col min="11004" max="11004" width="12.28515625" style="1" hidden="1"/>
    <col min="11005" max="11005" width="10.28515625" style="1" hidden="1"/>
    <col min="11006" max="11006" width="10" style="1" hidden="1"/>
    <col min="11007" max="11007" width="11.42578125" style="1" hidden="1"/>
    <col min="11008" max="11008" width="10.7109375" style="1" hidden="1"/>
    <col min="11009" max="11009" width="10.28515625" style="1" hidden="1"/>
    <col min="11010" max="11010" width="9.7109375" style="1" hidden="1"/>
    <col min="11011" max="11011" width="10.7109375" style="1" hidden="1"/>
    <col min="11012" max="11013" width="9.7109375" style="1" hidden="1"/>
    <col min="11014" max="11014" width="10.7109375" style="1" hidden="1"/>
    <col min="11015" max="11015" width="12.42578125" style="1" hidden="1"/>
    <col min="11016" max="11016" width="12" style="1" hidden="1"/>
    <col min="11017" max="11017" width="8.85546875" style="1" hidden="1"/>
    <col min="11018" max="11018" width="11.28515625" style="1" hidden="1"/>
    <col min="11019" max="11019" width="10.7109375" style="1" hidden="1"/>
    <col min="11020" max="11020" width="9.42578125" style="1" hidden="1"/>
    <col min="11021" max="11021" width="12.7109375" style="1" hidden="1"/>
    <col min="11022" max="11022" width="10.140625" style="1" hidden="1"/>
    <col min="11023" max="11024" width="11.7109375" style="1" hidden="1"/>
    <col min="11025" max="11025" width="2.7109375" style="1" hidden="1"/>
    <col min="11026" max="11027" width="11.7109375" style="1" hidden="1"/>
    <col min="11028" max="11028" width="10.7109375" style="1" hidden="1"/>
    <col min="11029" max="11029" width="11.28515625" style="1" hidden="1"/>
    <col min="11030" max="11258" width="8.85546875" style="1" hidden="1"/>
    <col min="11259" max="11259" width="23.28515625" style="1" hidden="1"/>
    <col min="11260" max="11260" width="12.28515625" style="1" hidden="1"/>
    <col min="11261" max="11261" width="10.28515625" style="1" hidden="1"/>
    <col min="11262" max="11262" width="10" style="1" hidden="1"/>
    <col min="11263" max="11263" width="11.42578125" style="1" hidden="1"/>
    <col min="11264" max="11264" width="10.7109375" style="1" hidden="1"/>
    <col min="11265" max="11265" width="10.28515625" style="1" hidden="1"/>
    <col min="11266" max="11266" width="9.7109375" style="1" hidden="1"/>
    <col min="11267" max="11267" width="10.7109375" style="1" hidden="1"/>
    <col min="11268" max="11269" width="9.7109375" style="1" hidden="1"/>
    <col min="11270" max="11270" width="10.7109375" style="1" hidden="1"/>
    <col min="11271" max="11271" width="12.42578125" style="1" hidden="1"/>
    <col min="11272" max="11272" width="12" style="1" hidden="1"/>
    <col min="11273" max="11273" width="8.85546875" style="1" hidden="1"/>
    <col min="11274" max="11274" width="11.28515625" style="1" hidden="1"/>
    <col min="11275" max="11275" width="10.7109375" style="1" hidden="1"/>
    <col min="11276" max="11276" width="9.42578125" style="1" hidden="1"/>
    <col min="11277" max="11277" width="12.7109375" style="1" hidden="1"/>
    <col min="11278" max="11278" width="10.140625" style="1" hidden="1"/>
    <col min="11279" max="11280" width="11.7109375" style="1" hidden="1"/>
    <col min="11281" max="11281" width="2.7109375" style="1" hidden="1"/>
    <col min="11282" max="11283" width="11.7109375" style="1" hidden="1"/>
    <col min="11284" max="11284" width="10.7109375" style="1" hidden="1"/>
    <col min="11285" max="11285" width="11.28515625" style="1" hidden="1"/>
    <col min="11286" max="11514" width="8.85546875" style="1" hidden="1"/>
    <col min="11515" max="11515" width="23.28515625" style="1" hidden="1"/>
    <col min="11516" max="11516" width="12.28515625" style="1" hidden="1"/>
    <col min="11517" max="11517" width="10.28515625" style="1" hidden="1"/>
    <col min="11518" max="11518" width="10" style="1" hidden="1"/>
    <col min="11519" max="11519" width="11.42578125" style="1" hidden="1"/>
    <col min="11520" max="11520" width="10.7109375" style="1" hidden="1"/>
    <col min="11521" max="11521" width="10.28515625" style="1" hidden="1"/>
    <col min="11522" max="11522" width="9.7109375" style="1" hidden="1"/>
    <col min="11523" max="11523" width="10.7109375" style="1" hidden="1"/>
    <col min="11524" max="11525" width="9.7109375" style="1" hidden="1"/>
    <col min="11526" max="11526" width="10.7109375" style="1" hidden="1"/>
    <col min="11527" max="11527" width="12.42578125" style="1" hidden="1"/>
    <col min="11528" max="11528" width="12" style="1" hidden="1"/>
    <col min="11529" max="11529" width="8.85546875" style="1" hidden="1"/>
    <col min="11530" max="11530" width="11.28515625" style="1" hidden="1"/>
    <col min="11531" max="11531" width="10.7109375" style="1" hidden="1"/>
    <col min="11532" max="11532" width="9.42578125" style="1" hidden="1"/>
    <col min="11533" max="11533" width="12.7109375" style="1" hidden="1"/>
    <col min="11534" max="11534" width="10.140625" style="1" hidden="1"/>
    <col min="11535" max="11536" width="11.7109375" style="1" hidden="1"/>
    <col min="11537" max="11537" width="2.7109375" style="1" hidden="1"/>
    <col min="11538" max="11539" width="11.7109375" style="1" hidden="1"/>
    <col min="11540" max="11540" width="10.7109375" style="1" hidden="1"/>
    <col min="11541" max="11541" width="11.28515625" style="1" hidden="1"/>
    <col min="11542" max="11770" width="8.85546875" style="1" hidden="1"/>
    <col min="11771" max="11771" width="23.28515625" style="1" hidden="1"/>
    <col min="11772" max="11772" width="12.28515625" style="1" hidden="1"/>
    <col min="11773" max="11773" width="10.28515625" style="1" hidden="1"/>
    <col min="11774" max="11774" width="10" style="1" hidden="1"/>
    <col min="11775" max="11775" width="11.42578125" style="1" hidden="1"/>
    <col min="11776" max="11776" width="10.7109375" style="1" hidden="1"/>
    <col min="11777" max="11777" width="10.28515625" style="1" hidden="1"/>
    <col min="11778" max="11778" width="9.7109375" style="1" hidden="1"/>
    <col min="11779" max="11779" width="10.7109375" style="1" hidden="1"/>
    <col min="11780" max="11781" width="9.7109375" style="1" hidden="1"/>
    <col min="11782" max="11782" width="10.7109375" style="1" hidden="1"/>
    <col min="11783" max="11783" width="12.42578125" style="1" hidden="1"/>
    <col min="11784" max="11784" width="12" style="1" hidden="1"/>
    <col min="11785" max="11785" width="8.85546875" style="1" hidden="1"/>
    <col min="11786" max="11786" width="11.28515625" style="1" hidden="1"/>
    <col min="11787" max="11787" width="10.7109375" style="1" hidden="1"/>
    <col min="11788" max="11788" width="9.42578125" style="1" hidden="1"/>
    <col min="11789" max="11789" width="12.7109375" style="1" hidden="1"/>
    <col min="11790" max="11790" width="10.140625" style="1" hidden="1"/>
    <col min="11791" max="11792" width="11.7109375" style="1" hidden="1"/>
    <col min="11793" max="11793" width="2.7109375" style="1" hidden="1"/>
    <col min="11794" max="11795" width="11.7109375" style="1" hidden="1"/>
    <col min="11796" max="11796" width="10.7109375" style="1" hidden="1"/>
    <col min="11797" max="11797" width="11.28515625" style="1" hidden="1"/>
    <col min="11798" max="12026" width="8.85546875" style="1" hidden="1"/>
    <col min="12027" max="12027" width="23.28515625" style="1" hidden="1"/>
    <col min="12028" max="12028" width="12.28515625" style="1" hidden="1"/>
    <col min="12029" max="12029" width="10.28515625" style="1" hidden="1"/>
    <col min="12030" max="12030" width="10" style="1" hidden="1"/>
    <col min="12031" max="12031" width="11.42578125" style="1" hidden="1"/>
    <col min="12032" max="12032" width="10.7109375" style="1" hidden="1"/>
    <col min="12033" max="12033" width="10.28515625" style="1" hidden="1"/>
    <col min="12034" max="12034" width="9.7109375" style="1" hidden="1"/>
    <col min="12035" max="12035" width="10.7109375" style="1" hidden="1"/>
    <col min="12036" max="12037" width="9.7109375" style="1" hidden="1"/>
    <col min="12038" max="12038" width="10.7109375" style="1" hidden="1"/>
    <col min="12039" max="12039" width="12.42578125" style="1" hidden="1"/>
    <col min="12040" max="12040" width="12" style="1" hidden="1"/>
    <col min="12041" max="12041" width="8.85546875" style="1" hidden="1"/>
    <col min="12042" max="12042" width="11.28515625" style="1" hidden="1"/>
    <col min="12043" max="12043" width="10.7109375" style="1" hidden="1"/>
    <col min="12044" max="12044" width="9.42578125" style="1" hidden="1"/>
    <col min="12045" max="12045" width="12.7109375" style="1" hidden="1"/>
    <col min="12046" max="12046" width="10.140625" style="1" hidden="1"/>
    <col min="12047" max="12048" width="11.7109375" style="1" hidden="1"/>
    <col min="12049" max="12049" width="2.7109375" style="1" hidden="1"/>
    <col min="12050" max="12051" width="11.7109375" style="1" hidden="1"/>
    <col min="12052" max="12052" width="10.7109375" style="1" hidden="1"/>
    <col min="12053" max="12053" width="11.28515625" style="1" hidden="1"/>
    <col min="12054" max="12282" width="8.85546875" style="1" hidden="1"/>
    <col min="12283" max="12283" width="23.28515625" style="1" hidden="1"/>
    <col min="12284" max="12284" width="12.28515625" style="1" hidden="1"/>
    <col min="12285" max="12285" width="10.28515625" style="1" hidden="1"/>
    <col min="12286" max="12286" width="10" style="1" hidden="1"/>
    <col min="12287" max="12287" width="11.42578125" style="1" hidden="1"/>
    <col min="12288" max="12288" width="10.7109375" style="1" hidden="1"/>
    <col min="12289" max="12289" width="10.28515625" style="1" hidden="1"/>
    <col min="12290" max="12290" width="9.7109375" style="1" hidden="1"/>
    <col min="12291" max="12291" width="10.7109375" style="1" hidden="1"/>
    <col min="12292" max="12293" width="9.7109375" style="1" hidden="1"/>
    <col min="12294" max="12294" width="10.7109375" style="1" hidden="1"/>
    <col min="12295" max="12295" width="12.42578125" style="1" hidden="1"/>
    <col min="12296" max="12296" width="12" style="1" hidden="1"/>
    <col min="12297" max="12297" width="8.85546875" style="1" hidden="1"/>
    <col min="12298" max="12298" width="11.28515625" style="1" hidden="1"/>
    <col min="12299" max="12299" width="10.7109375" style="1" hidden="1"/>
    <col min="12300" max="12300" width="9.42578125" style="1" hidden="1"/>
    <col min="12301" max="12301" width="12.7109375" style="1" hidden="1"/>
    <col min="12302" max="12302" width="10.140625" style="1" hidden="1"/>
    <col min="12303" max="12304" width="11.7109375" style="1" hidden="1"/>
    <col min="12305" max="12305" width="2.7109375" style="1" hidden="1"/>
    <col min="12306" max="12307" width="11.7109375" style="1" hidden="1"/>
    <col min="12308" max="12308" width="10.7109375" style="1" hidden="1"/>
    <col min="12309" max="12309" width="11.28515625" style="1" hidden="1"/>
    <col min="12310" max="12538" width="8.85546875" style="1" hidden="1"/>
    <col min="12539" max="12539" width="23.28515625" style="1" hidden="1"/>
    <col min="12540" max="12540" width="12.28515625" style="1" hidden="1"/>
    <col min="12541" max="12541" width="10.28515625" style="1" hidden="1"/>
    <col min="12542" max="12542" width="10" style="1" hidden="1"/>
    <col min="12543" max="12543" width="11.42578125" style="1" hidden="1"/>
    <col min="12544" max="12544" width="10.7109375" style="1" hidden="1"/>
    <col min="12545" max="12545" width="10.28515625" style="1" hidden="1"/>
    <col min="12546" max="12546" width="9.7109375" style="1" hidden="1"/>
    <col min="12547" max="12547" width="10.7109375" style="1" hidden="1"/>
    <col min="12548" max="12549" width="9.7109375" style="1" hidden="1"/>
    <col min="12550" max="12550" width="10.7109375" style="1" hidden="1"/>
    <col min="12551" max="12551" width="12.42578125" style="1" hidden="1"/>
    <col min="12552" max="12552" width="12" style="1" hidden="1"/>
    <col min="12553" max="12553" width="8.85546875" style="1" hidden="1"/>
    <col min="12554" max="12554" width="11.28515625" style="1" hidden="1"/>
    <col min="12555" max="12555" width="10.7109375" style="1" hidden="1"/>
    <col min="12556" max="12556" width="9.42578125" style="1" hidden="1"/>
    <col min="12557" max="12557" width="12.7109375" style="1" hidden="1"/>
    <col min="12558" max="12558" width="10.140625" style="1" hidden="1"/>
    <col min="12559" max="12560" width="11.7109375" style="1" hidden="1"/>
    <col min="12561" max="12561" width="2.7109375" style="1" hidden="1"/>
    <col min="12562" max="12563" width="11.7109375" style="1" hidden="1"/>
    <col min="12564" max="12564" width="10.7109375" style="1" hidden="1"/>
    <col min="12565" max="12565" width="11.28515625" style="1" hidden="1"/>
    <col min="12566" max="12794" width="8.85546875" style="1" hidden="1"/>
    <col min="12795" max="12795" width="23.28515625" style="1" hidden="1"/>
    <col min="12796" max="12796" width="12.28515625" style="1" hidden="1"/>
    <col min="12797" max="12797" width="10.28515625" style="1" hidden="1"/>
    <col min="12798" max="12798" width="10" style="1" hidden="1"/>
    <col min="12799" max="12799" width="11.42578125" style="1" hidden="1"/>
    <col min="12800" max="12800" width="10.7109375" style="1" hidden="1"/>
    <col min="12801" max="12801" width="10.28515625" style="1" hidden="1"/>
    <col min="12802" max="12802" width="9.7109375" style="1" hidden="1"/>
    <col min="12803" max="12803" width="10.7109375" style="1" hidden="1"/>
    <col min="12804" max="12805" width="9.7109375" style="1" hidden="1"/>
    <col min="12806" max="12806" width="10.7109375" style="1" hidden="1"/>
    <col min="12807" max="12807" width="12.42578125" style="1" hidden="1"/>
    <col min="12808" max="12808" width="12" style="1" hidden="1"/>
    <col min="12809" max="12809" width="8.85546875" style="1" hidden="1"/>
    <col min="12810" max="12810" width="11.28515625" style="1" hidden="1"/>
    <col min="12811" max="12811" width="10.7109375" style="1" hidden="1"/>
    <col min="12812" max="12812" width="9.42578125" style="1" hidden="1"/>
    <col min="12813" max="12813" width="12.7109375" style="1" hidden="1"/>
    <col min="12814" max="12814" width="10.140625" style="1" hidden="1"/>
    <col min="12815" max="12816" width="11.7109375" style="1" hidden="1"/>
    <col min="12817" max="12817" width="2.7109375" style="1" hidden="1"/>
    <col min="12818" max="12819" width="11.7109375" style="1" hidden="1"/>
    <col min="12820" max="12820" width="10.7109375" style="1" hidden="1"/>
    <col min="12821" max="12821" width="11.28515625" style="1" hidden="1"/>
    <col min="12822" max="13050" width="8.85546875" style="1" hidden="1"/>
    <col min="13051" max="13051" width="23.28515625" style="1" hidden="1"/>
    <col min="13052" max="13052" width="12.28515625" style="1" hidden="1"/>
    <col min="13053" max="13053" width="10.28515625" style="1" hidden="1"/>
    <col min="13054" max="13054" width="10" style="1" hidden="1"/>
    <col min="13055" max="13055" width="11.42578125" style="1" hidden="1"/>
    <col min="13056" max="13056" width="10.7109375" style="1" hidden="1"/>
    <col min="13057" max="13057" width="10.28515625" style="1" hidden="1"/>
    <col min="13058" max="13058" width="9.7109375" style="1" hidden="1"/>
    <col min="13059" max="13059" width="10.7109375" style="1" hidden="1"/>
    <col min="13060" max="13061" width="9.7109375" style="1" hidden="1"/>
    <col min="13062" max="13062" width="10.7109375" style="1" hidden="1"/>
    <col min="13063" max="13063" width="12.42578125" style="1" hidden="1"/>
    <col min="13064" max="13064" width="12" style="1" hidden="1"/>
    <col min="13065" max="13065" width="8.85546875" style="1" hidden="1"/>
    <col min="13066" max="13066" width="11.28515625" style="1" hidden="1"/>
    <col min="13067" max="13067" width="10.7109375" style="1" hidden="1"/>
    <col min="13068" max="13068" width="9.42578125" style="1" hidden="1"/>
    <col min="13069" max="13069" width="12.7109375" style="1" hidden="1"/>
    <col min="13070" max="13070" width="10.140625" style="1" hidden="1"/>
    <col min="13071" max="13072" width="11.7109375" style="1" hidden="1"/>
    <col min="13073" max="13073" width="2.7109375" style="1" hidden="1"/>
    <col min="13074" max="13075" width="11.7109375" style="1" hidden="1"/>
    <col min="13076" max="13076" width="10.7109375" style="1" hidden="1"/>
    <col min="13077" max="13077" width="11.28515625" style="1" hidden="1"/>
    <col min="13078" max="13306" width="8.85546875" style="1" hidden="1"/>
    <col min="13307" max="13307" width="23.28515625" style="1" hidden="1"/>
    <col min="13308" max="13308" width="12.28515625" style="1" hidden="1"/>
    <col min="13309" max="13309" width="10.28515625" style="1" hidden="1"/>
    <col min="13310" max="13310" width="10" style="1" hidden="1"/>
    <col min="13311" max="13311" width="11.42578125" style="1" hidden="1"/>
    <col min="13312" max="13312" width="10.7109375" style="1" hidden="1"/>
    <col min="13313" max="13313" width="10.28515625" style="1" hidden="1"/>
    <col min="13314" max="13314" width="9.7109375" style="1" hidden="1"/>
    <col min="13315" max="13315" width="10.7109375" style="1" hidden="1"/>
    <col min="13316" max="13317" width="9.7109375" style="1" hidden="1"/>
    <col min="13318" max="13318" width="10.7109375" style="1" hidden="1"/>
    <col min="13319" max="13319" width="12.42578125" style="1" hidden="1"/>
    <col min="13320" max="13320" width="12" style="1" hidden="1"/>
    <col min="13321" max="13321" width="8.85546875" style="1" hidden="1"/>
    <col min="13322" max="13322" width="11.28515625" style="1" hidden="1"/>
    <col min="13323" max="13323" width="10.7109375" style="1" hidden="1"/>
    <col min="13324" max="13324" width="9.42578125" style="1" hidden="1"/>
    <col min="13325" max="13325" width="12.7109375" style="1" hidden="1"/>
    <col min="13326" max="13326" width="10.140625" style="1" hidden="1"/>
    <col min="13327" max="13328" width="11.7109375" style="1" hidden="1"/>
    <col min="13329" max="13329" width="2.7109375" style="1" hidden="1"/>
    <col min="13330" max="13331" width="11.7109375" style="1" hidden="1"/>
    <col min="13332" max="13332" width="10.7109375" style="1" hidden="1"/>
    <col min="13333" max="13333" width="11.28515625" style="1" hidden="1"/>
    <col min="13334" max="13562" width="8.85546875" style="1" hidden="1"/>
    <col min="13563" max="13563" width="23.28515625" style="1" hidden="1"/>
    <col min="13564" max="13564" width="12.28515625" style="1" hidden="1"/>
    <col min="13565" max="13565" width="10.28515625" style="1" hidden="1"/>
    <col min="13566" max="13566" width="10" style="1" hidden="1"/>
    <col min="13567" max="13567" width="11.42578125" style="1" hidden="1"/>
    <col min="13568" max="13568" width="10.7109375" style="1" hidden="1"/>
    <col min="13569" max="13569" width="10.28515625" style="1" hidden="1"/>
    <col min="13570" max="13570" width="9.7109375" style="1" hidden="1"/>
    <col min="13571" max="13571" width="10.7109375" style="1" hidden="1"/>
    <col min="13572" max="13573" width="9.7109375" style="1" hidden="1"/>
    <col min="13574" max="13574" width="10.7109375" style="1" hidden="1"/>
    <col min="13575" max="13575" width="12.42578125" style="1" hidden="1"/>
    <col min="13576" max="13576" width="12" style="1" hidden="1"/>
    <col min="13577" max="13577" width="8.85546875" style="1" hidden="1"/>
    <col min="13578" max="13578" width="11.28515625" style="1" hidden="1"/>
    <col min="13579" max="13579" width="10.7109375" style="1" hidden="1"/>
    <col min="13580" max="13580" width="9.42578125" style="1" hidden="1"/>
    <col min="13581" max="13581" width="12.7109375" style="1" hidden="1"/>
    <col min="13582" max="13582" width="10.140625" style="1" hidden="1"/>
    <col min="13583" max="13584" width="11.7109375" style="1" hidden="1"/>
    <col min="13585" max="13585" width="2.7109375" style="1" hidden="1"/>
    <col min="13586" max="13587" width="11.7109375" style="1" hidden="1"/>
    <col min="13588" max="13588" width="10.7109375" style="1" hidden="1"/>
    <col min="13589" max="13589" width="11.28515625" style="1" hidden="1"/>
    <col min="13590" max="13818" width="8.85546875" style="1" hidden="1"/>
    <col min="13819" max="13819" width="23.28515625" style="1" hidden="1"/>
    <col min="13820" max="13820" width="12.28515625" style="1" hidden="1"/>
    <col min="13821" max="13821" width="10.28515625" style="1" hidden="1"/>
    <col min="13822" max="13822" width="10" style="1" hidden="1"/>
    <col min="13823" max="13823" width="11.42578125" style="1" hidden="1"/>
    <col min="13824" max="13824" width="10.7109375" style="1" hidden="1"/>
    <col min="13825" max="13825" width="10.28515625" style="1" hidden="1"/>
    <col min="13826" max="13826" width="9.7109375" style="1" hidden="1"/>
    <col min="13827" max="13827" width="10.7109375" style="1" hidden="1"/>
    <col min="13828" max="13829" width="9.7109375" style="1" hidden="1"/>
    <col min="13830" max="13830" width="10.7109375" style="1" hidden="1"/>
    <col min="13831" max="13831" width="12.42578125" style="1" hidden="1"/>
    <col min="13832" max="13832" width="12" style="1" hidden="1"/>
    <col min="13833" max="13833" width="8.85546875" style="1" hidden="1"/>
    <col min="13834" max="13834" width="11.28515625" style="1" hidden="1"/>
    <col min="13835" max="13835" width="10.7109375" style="1" hidden="1"/>
    <col min="13836" max="13836" width="9.42578125" style="1" hidden="1"/>
    <col min="13837" max="13837" width="12.7109375" style="1" hidden="1"/>
    <col min="13838" max="13838" width="10.140625" style="1" hidden="1"/>
    <col min="13839" max="13840" width="11.7109375" style="1" hidden="1"/>
    <col min="13841" max="13841" width="2.7109375" style="1" hidden="1"/>
    <col min="13842" max="13843" width="11.7109375" style="1" hidden="1"/>
    <col min="13844" max="13844" width="10.7109375" style="1" hidden="1"/>
    <col min="13845" max="13845" width="11.28515625" style="1" hidden="1"/>
    <col min="13846" max="14074" width="8.85546875" style="1" hidden="1"/>
    <col min="14075" max="14075" width="23.28515625" style="1" hidden="1"/>
    <col min="14076" max="14076" width="12.28515625" style="1" hidden="1"/>
    <col min="14077" max="14077" width="10.28515625" style="1" hidden="1"/>
    <col min="14078" max="14078" width="10" style="1" hidden="1"/>
    <col min="14079" max="14079" width="11.42578125" style="1" hidden="1"/>
    <col min="14080" max="14080" width="10.7109375" style="1" hidden="1"/>
    <col min="14081" max="14081" width="10.28515625" style="1" hidden="1"/>
    <col min="14082" max="14082" width="9.7109375" style="1" hidden="1"/>
    <col min="14083" max="14083" width="10.7109375" style="1" hidden="1"/>
    <col min="14084" max="14085" width="9.7109375" style="1" hidden="1"/>
    <col min="14086" max="14086" width="10.7109375" style="1" hidden="1"/>
    <col min="14087" max="14087" width="12.42578125" style="1" hidden="1"/>
    <col min="14088" max="14088" width="12" style="1" hidden="1"/>
    <col min="14089" max="14089" width="8.85546875" style="1" hidden="1"/>
    <col min="14090" max="14090" width="11.28515625" style="1" hidden="1"/>
    <col min="14091" max="14091" width="10.7109375" style="1" hidden="1"/>
    <col min="14092" max="14092" width="9.42578125" style="1" hidden="1"/>
    <col min="14093" max="14093" width="12.7109375" style="1" hidden="1"/>
    <col min="14094" max="14094" width="10.140625" style="1" hidden="1"/>
    <col min="14095" max="14096" width="11.7109375" style="1" hidden="1"/>
    <col min="14097" max="14097" width="2.7109375" style="1" hidden="1"/>
    <col min="14098" max="14099" width="11.7109375" style="1" hidden="1"/>
    <col min="14100" max="14100" width="10.7109375" style="1" hidden="1"/>
    <col min="14101" max="14101" width="11.28515625" style="1" hidden="1"/>
    <col min="14102" max="14330" width="8.85546875" style="1" hidden="1"/>
    <col min="14331" max="14331" width="23.28515625" style="1" hidden="1"/>
    <col min="14332" max="14332" width="12.28515625" style="1" hidden="1"/>
    <col min="14333" max="14333" width="10.28515625" style="1" hidden="1"/>
    <col min="14334" max="14334" width="10" style="1" hidden="1"/>
    <col min="14335" max="14335" width="11.42578125" style="1" hidden="1"/>
    <col min="14336" max="14336" width="10.7109375" style="1" hidden="1"/>
    <col min="14337" max="14337" width="10.28515625" style="1" hidden="1"/>
    <col min="14338" max="14338" width="9.7109375" style="1" hidden="1"/>
    <col min="14339" max="14339" width="10.7109375" style="1" hidden="1"/>
    <col min="14340" max="14341" width="9.7109375" style="1" hidden="1"/>
    <col min="14342" max="14342" width="10.7109375" style="1" hidden="1"/>
    <col min="14343" max="14343" width="12.42578125" style="1" hidden="1"/>
    <col min="14344" max="14344" width="12" style="1" hidden="1"/>
    <col min="14345" max="14345" width="8.85546875" style="1" hidden="1"/>
    <col min="14346" max="14346" width="11.28515625" style="1" hidden="1"/>
    <col min="14347" max="14347" width="10.7109375" style="1" hidden="1"/>
    <col min="14348" max="14348" width="9.42578125" style="1" hidden="1"/>
    <col min="14349" max="14349" width="12.7109375" style="1" hidden="1"/>
    <col min="14350" max="14350" width="10.140625" style="1" hidden="1"/>
    <col min="14351" max="14352" width="11.7109375" style="1" hidden="1"/>
    <col min="14353" max="14353" width="2.7109375" style="1" hidden="1"/>
    <col min="14354" max="14355" width="11.7109375" style="1" hidden="1"/>
    <col min="14356" max="14356" width="10.7109375" style="1" hidden="1"/>
    <col min="14357" max="14357" width="11.28515625" style="1" hidden="1"/>
    <col min="14358" max="14586" width="8.85546875" style="1" hidden="1"/>
    <col min="14587" max="14587" width="23.28515625" style="1" hidden="1"/>
    <col min="14588" max="14588" width="12.28515625" style="1" hidden="1"/>
    <col min="14589" max="14589" width="10.28515625" style="1" hidden="1"/>
    <col min="14590" max="14590" width="10" style="1" hidden="1"/>
    <col min="14591" max="14591" width="11.42578125" style="1" hidden="1"/>
    <col min="14592" max="14592" width="10.7109375" style="1" hidden="1"/>
    <col min="14593" max="14593" width="10.28515625" style="1" hidden="1"/>
    <col min="14594" max="14594" width="9.7109375" style="1" hidden="1"/>
    <col min="14595" max="14595" width="10.7109375" style="1" hidden="1"/>
    <col min="14596" max="14597" width="9.7109375" style="1" hidden="1"/>
    <col min="14598" max="14598" width="10.7109375" style="1" hidden="1"/>
    <col min="14599" max="14599" width="12.42578125" style="1" hidden="1"/>
    <col min="14600" max="14600" width="12" style="1" hidden="1"/>
    <col min="14601" max="14601" width="8.85546875" style="1" hidden="1"/>
    <col min="14602" max="14602" width="11.28515625" style="1" hidden="1"/>
    <col min="14603" max="14603" width="10.7109375" style="1" hidden="1"/>
    <col min="14604" max="14604" width="9.42578125" style="1" hidden="1"/>
    <col min="14605" max="14605" width="12.7109375" style="1" hidden="1"/>
    <col min="14606" max="14606" width="10.140625" style="1" hidden="1"/>
    <col min="14607" max="14608" width="11.7109375" style="1" hidden="1"/>
    <col min="14609" max="14609" width="2.7109375" style="1" hidden="1"/>
    <col min="14610" max="14611" width="11.7109375" style="1" hidden="1"/>
    <col min="14612" max="14612" width="10.7109375" style="1" hidden="1"/>
    <col min="14613" max="14613" width="11.28515625" style="1" hidden="1"/>
    <col min="14614" max="14842" width="8.85546875" style="1" hidden="1"/>
    <col min="14843" max="14843" width="23.28515625" style="1" hidden="1"/>
    <col min="14844" max="14844" width="12.28515625" style="1" hidden="1"/>
    <col min="14845" max="14845" width="10.28515625" style="1" hidden="1"/>
    <col min="14846" max="14846" width="10" style="1" hidden="1"/>
    <col min="14847" max="14847" width="11.42578125" style="1" hidden="1"/>
    <col min="14848" max="14848" width="10.7109375" style="1" hidden="1"/>
    <col min="14849" max="14849" width="10.28515625" style="1" hidden="1"/>
    <col min="14850" max="14850" width="9.7109375" style="1" hidden="1"/>
    <col min="14851" max="14851" width="10.7109375" style="1" hidden="1"/>
    <col min="14852" max="14853" width="9.7109375" style="1" hidden="1"/>
    <col min="14854" max="14854" width="10.7109375" style="1" hidden="1"/>
    <col min="14855" max="14855" width="12.42578125" style="1" hidden="1"/>
    <col min="14856" max="14856" width="12" style="1" hidden="1"/>
    <col min="14857" max="14857" width="8.85546875" style="1" hidden="1"/>
    <col min="14858" max="14858" width="11.28515625" style="1" hidden="1"/>
    <col min="14859" max="14859" width="10.7109375" style="1" hidden="1"/>
    <col min="14860" max="14860" width="9.42578125" style="1" hidden="1"/>
    <col min="14861" max="14861" width="12.7109375" style="1" hidden="1"/>
    <col min="14862" max="14862" width="10.140625" style="1" hidden="1"/>
    <col min="14863" max="14864" width="11.7109375" style="1" hidden="1"/>
    <col min="14865" max="14865" width="2.7109375" style="1" hidden="1"/>
    <col min="14866" max="14867" width="11.7109375" style="1" hidden="1"/>
    <col min="14868" max="14868" width="10.7109375" style="1" hidden="1"/>
    <col min="14869" max="14869" width="11.28515625" style="1" hidden="1"/>
    <col min="14870" max="15098" width="8.85546875" style="1" hidden="1"/>
    <col min="15099" max="15099" width="23.28515625" style="1" hidden="1"/>
    <col min="15100" max="15100" width="12.28515625" style="1" hidden="1"/>
    <col min="15101" max="15101" width="10.28515625" style="1" hidden="1"/>
    <col min="15102" max="15102" width="10" style="1" hidden="1"/>
    <col min="15103" max="15103" width="11.42578125" style="1" hidden="1"/>
    <col min="15104" max="15104" width="10.7109375" style="1" hidden="1"/>
    <col min="15105" max="15105" width="10.28515625" style="1" hidden="1"/>
    <col min="15106" max="15106" width="9.7109375" style="1" hidden="1"/>
    <col min="15107" max="15107" width="10.7109375" style="1" hidden="1"/>
    <col min="15108" max="15109" width="9.7109375" style="1" hidden="1"/>
    <col min="15110" max="15110" width="10.7109375" style="1" hidden="1"/>
    <col min="15111" max="15111" width="12.42578125" style="1" hidden="1"/>
    <col min="15112" max="15112" width="12" style="1" hidden="1"/>
    <col min="15113" max="15113" width="8.85546875" style="1" hidden="1"/>
    <col min="15114" max="15114" width="11.28515625" style="1" hidden="1"/>
    <col min="15115" max="15115" width="10.7109375" style="1" hidden="1"/>
    <col min="15116" max="15116" width="9.42578125" style="1" hidden="1"/>
    <col min="15117" max="15117" width="12.7109375" style="1" hidden="1"/>
    <col min="15118" max="15118" width="10.140625" style="1" hidden="1"/>
    <col min="15119" max="15120" width="11.7109375" style="1" hidden="1"/>
    <col min="15121" max="15121" width="2.7109375" style="1" hidden="1"/>
    <col min="15122" max="15123" width="11.7109375" style="1" hidden="1"/>
    <col min="15124" max="15124" width="10.7109375" style="1" hidden="1"/>
    <col min="15125" max="15125" width="11.28515625" style="1" hidden="1"/>
    <col min="15126" max="15354" width="8.85546875" style="1" hidden="1"/>
    <col min="15355" max="15355" width="23.28515625" style="1" hidden="1"/>
    <col min="15356" max="15356" width="12.28515625" style="1" hidden="1"/>
    <col min="15357" max="15357" width="10.28515625" style="1" hidden="1"/>
    <col min="15358" max="15358" width="10" style="1" hidden="1"/>
    <col min="15359" max="15359" width="11.42578125" style="1" hidden="1"/>
    <col min="15360" max="15360" width="10.7109375" style="1" hidden="1"/>
    <col min="15361" max="15361" width="10.28515625" style="1" hidden="1"/>
    <col min="15362" max="15362" width="9.7109375" style="1" hidden="1"/>
    <col min="15363" max="15363" width="10.7109375" style="1" hidden="1"/>
    <col min="15364" max="15365" width="9.7109375" style="1" hidden="1"/>
    <col min="15366" max="15366" width="10.7109375" style="1" hidden="1"/>
    <col min="15367" max="15367" width="12.42578125" style="1" hidden="1"/>
    <col min="15368" max="15368" width="12" style="1" hidden="1"/>
    <col min="15369" max="15369" width="8.85546875" style="1" hidden="1"/>
    <col min="15370" max="15370" width="11.28515625" style="1" hidden="1"/>
    <col min="15371" max="15371" width="10.7109375" style="1" hidden="1"/>
    <col min="15372" max="15372" width="9.42578125" style="1" hidden="1"/>
    <col min="15373" max="15373" width="12.7109375" style="1" hidden="1"/>
    <col min="15374" max="15374" width="10.140625" style="1" hidden="1"/>
    <col min="15375" max="15376" width="11.7109375" style="1" hidden="1"/>
    <col min="15377" max="15377" width="2.7109375" style="1" hidden="1"/>
    <col min="15378" max="15379" width="11.7109375" style="1" hidden="1"/>
    <col min="15380" max="15380" width="10.7109375" style="1" hidden="1"/>
    <col min="15381" max="15381" width="11.28515625" style="1" hidden="1"/>
    <col min="15382" max="15610" width="8.85546875" style="1" hidden="1"/>
    <col min="15611" max="15611" width="23.28515625" style="1" hidden="1"/>
    <col min="15612" max="15612" width="12.28515625" style="1" hidden="1"/>
    <col min="15613" max="15613" width="10.28515625" style="1" hidden="1"/>
    <col min="15614" max="15614" width="10" style="1" hidden="1"/>
    <col min="15615" max="15615" width="11.42578125" style="1" hidden="1"/>
    <col min="15616" max="15616" width="10.7109375" style="1" hidden="1"/>
    <col min="15617" max="15617" width="10.28515625" style="1" hidden="1"/>
    <col min="15618" max="15618" width="9.7109375" style="1" hidden="1"/>
    <col min="15619" max="15619" width="10.7109375" style="1" hidden="1"/>
    <col min="15620" max="15621" width="9.7109375" style="1" hidden="1"/>
    <col min="15622" max="15622" width="10.7109375" style="1" hidden="1"/>
    <col min="15623" max="15623" width="12.42578125" style="1" hidden="1"/>
    <col min="15624" max="15624" width="12" style="1" hidden="1"/>
    <col min="15625" max="15625" width="8.85546875" style="1" hidden="1"/>
    <col min="15626" max="15626" width="11.28515625" style="1" hidden="1"/>
    <col min="15627" max="15627" width="10.7109375" style="1" hidden="1"/>
    <col min="15628" max="15628" width="9.42578125" style="1" hidden="1"/>
    <col min="15629" max="15629" width="12.7109375" style="1" hidden="1"/>
    <col min="15630" max="15630" width="10.140625" style="1" hidden="1"/>
    <col min="15631" max="15632" width="11.7109375" style="1" hidden="1"/>
    <col min="15633" max="15633" width="2.7109375" style="1" hidden="1"/>
    <col min="15634" max="15635" width="11.7109375" style="1" hidden="1"/>
    <col min="15636" max="15636" width="10.7109375" style="1" hidden="1"/>
    <col min="15637" max="15637" width="11.28515625" style="1" hidden="1"/>
    <col min="15638" max="15866" width="8.85546875" style="1" hidden="1"/>
    <col min="15867" max="15867" width="23.28515625" style="1" hidden="1"/>
    <col min="15868" max="15868" width="12.28515625" style="1" hidden="1"/>
    <col min="15869" max="15869" width="10.28515625" style="1" hidden="1"/>
    <col min="15870" max="15870" width="10" style="1" hidden="1"/>
    <col min="15871" max="15871" width="11.42578125" style="1" hidden="1"/>
    <col min="15872" max="15872" width="10.7109375" style="1" hidden="1"/>
    <col min="15873" max="15873" width="10.28515625" style="1" hidden="1"/>
    <col min="15874" max="15874" width="9.7109375" style="1" hidden="1"/>
    <col min="15875" max="15875" width="10.7109375" style="1" hidden="1"/>
    <col min="15876" max="15877" width="9.7109375" style="1" hidden="1"/>
    <col min="15878" max="15878" width="10.7109375" style="1" hidden="1"/>
    <col min="15879" max="15879" width="12.42578125" style="1" hidden="1"/>
    <col min="15880" max="15880" width="12" style="1" hidden="1"/>
    <col min="15881" max="15881" width="8.85546875" style="1" hidden="1"/>
    <col min="15882" max="15882" width="11.28515625" style="1" hidden="1"/>
    <col min="15883" max="15883" width="10.7109375" style="1" hidden="1"/>
    <col min="15884" max="15884" width="9.42578125" style="1" hidden="1"/>
    <col min="15885" max="15885" width="12.7109375" style="1" hidden="1"/>
    <col min="15886" max="15886" width="10.140625" style="1" hidden="1"/>
    <col min="15887" max="15888" width="11.7109375" style="1" hidden="1"/>
    <col min="15889" max="15889" width="2.7109375" style="1" hidden="1"/>
    <col min="15890" max="15891" width="11.7109375" style="1" hidden="1"/>
    <col min="15892" max="15892" width="10.7109375" style="1" hidden="1"/>
    <col min="15893" max="15893" width="11.28515625" style="1" hidden="1"/>
    <col min="15894" max="16122" width="8.85546875" style="1" hidden="1"/>
    <col min="16123" max="16123" width="23.28515625" style="1" hidden="1"/>
    <col min="16124" max="16124" width="12.28515625" style="1" hidden="1"/>
    <col min="16125" max="16125" width="10.28515625" style="1" hidden="1"/>
    <col min="16126" max="16126" width="10" style="1" hidden="1"/>
    <col min="16127" max="16127" width="11.42578125" style="1" hidden="1"/>
    <col min="16128" max="16128" width="10.7109375" style="1" hidden="1"/>
    <col min="16129" max="16129" width="10.28515625" style="1" hidden="1"/>
    <col min="16130" max="16130" width="9.7109375" style="1" hidden="1"/>
    <col min="16131" max="16131" width="10.7109375" style="1" hidden="1"/>
    <col min="16132" max="16133" width="9.7109375" style="1" hidden="1"/>
    <col min="16134" max="16134" width="10.7109375" style="1" hidden="1"/>
    <col min="16135" max="16135" width="12.42578125" style="1" hidden="1"/>
    <col min="16136" max="16136" width="12" style="1" hidden="1"/>
    <col min="16137" max="16137" width="8.85546875" style="1" hidden="1"/>
    <col min="16138" max="16138" width="11.28515625" style="1" hidden="1"/>
    <col min="16139" max="16139" width="10.7109375" style="1" hidden="1"/>
    <col min="16140" max="16140" width="9.42578125" style="1" hidden="1"/>
    <col min="16141" max="16141" width="12.7109375" style="1" hidden="1"/>
    <col min="16142" max="16142" width="10.140625" style="1" hidden="1"/>
    <col min="16143" max="16144" width="11.7109375" style="1" hidden="1"/>
    <col min="16145" max="16145" width="2.7109375" style="1" hidden="1"/>
    <col min="16146" max="16147" width="11.7109375" style="1" hidden="1"/>
    <col min="16148" max="16148" width="10.7109375" style="1" hidden="1"/>
    <col min="16149" max="16150" width="11.28515625" style="1" hidden="1"/>
    <col min="16151" max="16151" width="10.7109375" style="1" hidden="1"/>
    <col min="16152" max="16153" width="11.28515625" style="1" hidden="1"/>
    <col min="16154" max="16384" width="8.85546875" style="1" hidden="1"/>
  </cols>
  <sheetData>
    <row r="1" spans="2:27" ht="15" customHeight="1" thickBot="1" x14ac:dyDescent="0.25"/>
    <row r="2" spans="2:27" s="100" customFormat="1" ht="30" customHeight="1" thickBot="1" x14ac:dyDescent="0.45">
      <c r="B2" s="1176" t="s">
        <v>125</v>
      </c>
      <c r="C2" s="1176"/>
      <c r="D2" s="1176"/>
      <c r="E2" s="1176"/>
      <c r="F2" s="1176"/>
      <c r="G2" s="1176"/>
      <c r="H2" s="1176"/>
      <c r="I2" s="1176"/>
      <c r="J2" s="1176"/>
      <c r="K2" s="1176"/>
      <c r="L2" s="1176"/>
      <c r="M2" s="1197">
        <v>42460</v>
      </c>
      <c r="N2" s="1198"/>
      <c r="O2" s="1044" t="s">
        <v>122</v>
      </c>
      <c r="P2" s="590">
        <f>YEAR(M2)-1</f>
        <v>2015</v>
      </c>
      <c r="Q2" s="1045" t="s">
        <v>83</v>
      </c>
      <c r="R2" s="1046">
        <f>P2+1</f>
        <v>2016</v>
      </c>
      <c r="S2" s="211" t="s">
        <v>124</v>
      </c>
      <c r="T2" s="1048"/>
      <c r="U2" s="1049"/>
      <c r="V2" s="925"/>
      <c r="W2" s="925"/>
      <c r="X2" s="925"/>
      <c r="Y2" s="925"/>
      <c r="Z2" s="925"/>
    </row>
    <row r="3" spans="2:27" ht="15" customHeight="1" x14ac:dyDescent="0.2"/>
    <row r="4" spans="2:27" ht="15" customHeight="1" x14ac:dyDescent="0.2">
      <c r="T4" s="482"/>
      <c r="U4" s="482"/>
      <c r="V4" s="482"/>
      <c r="W4" s="482"/>
      <c r="X4" s="482"/>
      <c r="Y4" s="482"/>
      <c r="Z4" s="482"/>
      <c r="AA4" s="482"/>
    </row>
    <row r="5" spans="2:27" ht="15" customHeight="1" thickBot="1" x14ac:dyDescent="0.25">
      <c r="S5" s="24"/>
      <c r="T5" s="482"/>
      <c r="U5" s="482"/>
      <c r="V5" s="482"/>
      <c r="W5" s="482"/>
      <c r="X5" s="482"/>
      <c r="Y5" s="482"/>
      <c r="Z5" s="482"/>
      <c r="AA5" s="482"/>
    </row>
    <row r="6" spans="2:27" ht="30" customHeight="1" thickBot="1" x14ac:dyDescent="0.25">
      <c r="B6" s="81" t="s">
        <v>76</v>
      </c>
      <c r="C6" s="1113" t="s">
        <v>73</v>
      </c>
      <c r="D6" s="1114"/>
      <c r="E6" s="1184"/>
      <c r="F6" s="1099" t="s">
        <v>75</v>
      </c>
      <c r="G6" s="1100"/>
      <c r="H6" s="1185"/>
      <c r="I6" s="1108" t="s">
        <v>41</v>
      </c>
      <c r="J6" s="1109"/>
      <c r="K6" s="1110"/>
      <c r="L6" s="1105" t="s">
        <v>68</v>
      </c>
      <c r="M6" s="1106"/>
      <c r="N6" s="1179"/>
      <c r="O6" s="1138" t="s">
        <v>76</v>
      </c>
      <c r="P6" s="1139"/>
      <c r="Q6" s="1140"/>
      <c r="R6" s="598" t="s">
        <v>91</v>
      </c>
      <c r="S6" s="24"/>
      <c r="T6" s="1138" t="s">
        <v>104</v>
      </c>
      <c r="U6" s="1139"/>
      <c r="V6" s="1139"/>
      <c r="W6" s="1139"/>
      <c r="X6" s="1139"/>
      <c r="Y6" s="1139"/>
      <c r="Z6" s="1140"/>
      <c r="AA6" s="482"/>
    </row>
    <row r="7" spans="2:27" ht="30" customHeight="1" thickBot="1" x14ac:dyDescent="0.25">
      <c r="B7" s="1089" t="str">
        <f>CONCATENATE("F/Y  ",P2,"  ",Q2,"  ",R2)</f>
        <v>F/Y  2015  ~  2016</v>
      </c>
      <c r="C7" s="184" t="s">
        <v>6</v>
      </c>
      <c r="D7" s="185" t="s">
        <v>4</v>
      </c>
      <c r="E7" s="67" t="s">
        <v>28</v>
      </c>
      <c r="F7" s="184" t="s">
        <v>6</v>
      </c>
      <c r="G7" s="185" t="s">
        <v>4</v>
      </c>
      <c r="H7" s="67" t="s">
        <v>28</v>
      </c>
      <c r="I7" s="184" t="s">
        <v>6</v>
      </c>
      <c r="J7" s="185" t="s">
        <v>4</v>
      </c>
      <c r="K7" s="67" t="s">
        <v>28</v>
      </c>
      <c r="L7" s="184" t="s">
        <v>6</v>
      </c>
      <c r="M7" s="185" t="s">
        <v>4</v>
      </c>
      <c r="N7" s="67" t="s">
        <v>28</v>
      </c>
      <c r="O7" s="186" t="s">
        <v>6</v>
      </c>
      <c r="P7" s="187" t="s">
        <v>4</v>
      </c>
      <c r="Q7" s="80" t="s">
        <v>28</v>
      </c>
      <c r="R7" s="694" t="s">
        <v>28</v>
      </c>
      <c r="S7" s="24"/>
      <c r="T7" s="1194" t="str">
        <f>B7</f>
        <v>F/Y  2015  ~  2016</v>
      </c>
      <c r="U7" s="1195"/>
      <c r="V7" s="1196"/>
      <c r="W7" s="188" t="s">
        <v>6</v>
      </c>
      <c r="X7" s="185" t="s">
        <v>4</v>
      </c>
      <c r="Y7" s="1186" t="s">
        <v>28</v>
      </c>
      <c r="Z7" s="1187"/>
      <c r="AA7" s="482"/>
    </row>
    <row r="8" spans="2:27" ht="15" customHeight="1" x14ac:dyDescent="0.2">
      <c r="B8" s="537">
        <f>DATE($U$2,4,30)</f>
        <v>121</v>
      </c>
      <c r="C8" s="501">
        <f>'Statistics 2015-16'!C22</f>
        <v>2</v>
      </c>
      <c r="D8" s="517">
        <f>'Statistics 2015-16'!D22</f>
        <v>1</v>
      </c>
      <c r="E8" s="529">
        <f>'Statistics 2015-16'!E22</f>
        <v>3</v>
      </c>
      <c r="F8" s="501">
        <f>'Statistics 2015-16'!F22</f>
        <v>1</v>
      </c>
      <c r="G8" s="517">
        <f>'Statistics 2015-16'!G22</f>
        <v>0</v>
      </c>
      <c r="H8" s="529">
        <f>'Statistics 2015-16'!H22</f>
        <v>1</v>
      </c>
      <c r="I8" s="501">
        <f>'Statistics 2015-16'!I22</f>
        <v>2</v>
      </c>
      <c r="J8" s="517">
        <f>'Statistics 2015-16'!J22</f>
        <v>0</v>
      </c>
      <c r="K8" s="529">
        <f>'Statistics 2015-16'!K22</f>
        <v>2</v>
      </c>
      <c r="L8" s="501">
        <f>'Statistics 2015-16'!L22</f>
        <v>1</v>
      </c>
      <c r="M8" s="517">
        <f>'Statistics 2015-16'!M22</f>
        <v>1</v>
      </c>
      <c r="N8" s="529">
        <f>'Statistics 2015-16'!N22</f>
        <v>2</v>
      </c>
      <c r="O8" s="501">
        <f>'Statistics 2015-16'!O22</f>
        <v>6</v>
      </c>
      <c r="P8" s="517">
        <f>'Statistics 2015-16'!P22</f>
        <v>2</v>
      </c>
      <c r="Q8" s="529">
        <f>'Statistics 2015-16'!Q22</f>
        <v>8</v>
      </c>
      <c r="R8" s="599"/>
      <c r="S8" s="482"/>
      <c r="T8" s="1144" t="s">
        <v>73</v>
      </c>
      <c r="U8" s="1145"/>
      <c r="V8" s="1146"/>
      <c r="W8" s="189">
        <f>C25</f>
        <v>16</v>
      </c>
      <c r="X8" s="190">
        <f>D25</f>
        <v>9</v>
      </c>
      <c r="Y8" s="921">
        <f>SUM(W8:X8)</f>
        <v>25</v>
      </c>
      <c r="Z8" s="1188">
        <f>SUM(W8:X9)</f>
        <v>34</v>
      </c>
      <c r="AA8" s="482"/>
    </row>
    <row r="9" spans="2:27" ht="15" customHeight="1" x14ac:dyDescent="0.2">
      <c r="B9" s="538">
        <f>B8+31</f>
        <v>152</v>
      </c>
      <c r="C9" s="502">
        <f>'Statistics 2015-16'!C23</f>
        <v>2</v>
      </c>
      <c r="D9" s="518">
        <f>'Statistics 2015-16'!D23</f>
        <v>1</v>
      </c>
      <c r="E9" s="530">
        <f>'Statistics 2015-16'!E23</f>
        <v>3</v>
      </c>
      <c r="F9" s="502">
        <f>'Statistics 2015-16'!F23</f>
        <v>2</v>
      </c>
      <c r="G9" s="518">
        <f>'Statistics 2015-16'!G23</f>
        <v>0</v>
      </c>
      <c r="H9" s="530">
        <f>'Statistics 2015-16'!H23</f>
        <v>2</v>
      </c>
      <c r="I9" s="502">
        <f>'Statistics 2015-16'!I23</f>
        <v>3</v>
      </c>
      <c r="J9" s="518">
        <f>'Statistics 2015-16'!J23</f>
        <v>2</v>
      </c>
      <c r="K9" s="530">
        <f>'Statistics 2015-16'!K23</f>
        <v>5</v>
      </c>
      <c r="L9" s="502">
        <f>'Statistics 2015-16'!L23</f>
        <v>4</v>
      </c>
      <c r="M9" s="518">
        <f>'Statistics 2015-16'!M23</f>
        <v>5</v>
      </c>
      <c r="N9" s="530">
        <f>'Statistics 2015-16'!N23</f>
        <v>9</v>
      </c>
      <c r="O9" s="502">
        <f>'Statistics 2015-16'!O23</f>
        <v>11</v>
      </c>
      <c r="P9" s="518">
        <f>'Statistics 2015-16'!P23</f>
        <v>8</v>
      </c>
      <c r="Q9" s="530">
        <f>'Statistics 2015-16'!Q23</f>
        <v>19</v>
      </c>
      <c r="R9" s="599"/>
      <c r="S9" s="482"/>
      <c r="T9" s="1147" t="s">
        <v>75</v>
      </c>
      <c r="U9" s="1148"/>
      <c r="V9" s="1149"/>
      <c r="W9" s="919">
        <f>F25</f>
        <v>7</v>
      </c>
      <c r="X9" s="920">
        <f>G25</f>
        <v>2</v>
      </c>
      <c r="Y9" s="922">
        <f>SUM(W9:X9)</f>
        <v>9</v>
      </c>
      <c r="Z9" s="1189"/>
      <c r="AA9" s="482"/>
    </row>
    <row r="10" spans="2:27" ht="15" customHeight="1" x14ac:dyDescent="0.2">
      <c r="B10" s="539">
        <f>B9+30</f>
        <v>182</v>
      </c>
      <c r="C10" s="502">
        <f>'Statistics 2015-16'!C24</f>
        <v>4</v>
      </c>
      <c r="D10" s="518">
        <f>'Statistics 2015-16'!D24</f>
        <v>1</v>
      </c>
      <c r="E10" s="530">
        <f>'Statistics 2015-16'!E24</f>
        <v>5</v>
      </c>
      <c r="F10" s="502">
        <f>'Statistics 2015-16'!F24</f>
        <v>2</v>
      </c>
      <c r="G10" s="518">
        <f>'Statistics 2015-16'!G24</f>
        <v>0</v>
      </c>
      <c r="H10" s="530">
        <f>'Statistics 2015-16'!H24</f>
        <v>2</v>
      </c>
      <c r="I10" s="502">
        <f>'Statistics 2015-16'!I24</f>
        <v>5</v>
      </c>
      <c r="J10" s="518">
        <f>'Statistics 2015-16'!J24</f>
        <v>2</v>
      </c>
      <c r="K10" s="530">
        <f>'Statistics 2015-16'!K24</f>
        <v>7</v>
      </c>
      <c r="L10" s="502">
        <f>'Statistics 2015-16'!L24</f>
        <v>8</v>
      </c>
      <c r="M10" s="518">
        <f>'Statistics 2015-16'!M24</f>
        <v>5</v>
      </c>
      <c r="N10" s="530">
        <f>'Statistics 2015-16'!N24</f>
        <v>13</v>
      </c>
      <c r="O10" s="502">
        <f>'Statistics 2015-16'!O24</f>
        <v>19</v>
      </c>
      <c r="P10" s="518">
        <f>'Statistics 2015-16'!P24</f>
        <v>8</v>
      </c>
      <c r="Q10" s="530">
        <f>'Statistics 2015-16'!Q24</f>
        <v>27</v>
      </c>
      <c r="R10" s="599"/>
      <c r="S10" s="482"/>
      <c r="T10" s="1120" t="s">
        <v>41</v>
      </c>
      <c r="U10" s="1121"/>
      <c r="V10" s="1122"/>
      <c r="W10" s="191">
        <f>I25</f>
        <v>12</v>
      </c>
      <c r="X10" s="192">
        <f>J25</f>
        <v>13</v>
      </c>
      <c r="Y10" s="923">
        <f t="shared" ref="Y10:Y11" si="0">SUM(W10:X10)</f>
        <v>25</v>
      </c>
      <c r="Z10" s="1180">
        <f>SUM(W10:X11)</f>
        <v>59</v>
      </c>
      <c r="AA10" s="482"/>
    </row>
    <row r="11" spans="2:27" ht="15" customHeight="1" thickBot="1" x14ac:dyDescent="0.25">
      <c r="B11" s="538">
        <f t="shared" ref="B11:B19" si="1">B10+31</f>
        <v>213</v>
      </c>
      <c r="C11" s="504">
        <f>'Statistics 2015-16'!C25</f>
        <v>6</v>
      </c>
      <c r="D11" s="520">
        <f>'Statistics 2015-16'!D25</f>
        <v>3</v>
      </c>
      <c r="E11" s="532">
        <f>'Statistics 2015-16'!E25</f>
        <v>9</v>
      </c>
      <c r="F11" s="504">
        <f>'Statistics 2015-16'!F25</f>
        <v>4</v>
      </c>
      <c r="G11" s="520">
        <f>'Statistics 2015-16'!G25</f>
        <v>0</v>
      </c>
      <c r="H11" s="532">
        <f>'Statistics 2015-16'!H25</f>
        <v>4</v>
      </c>
      <c r="I11" s="504">
        <f>'Statistics 2015-16'!I25</f>
        <v>6</v>
      </c>
      <c r="J11" s="520">
        <f>'Statistics 2015-16'!J25</f>
        <v>3</v>
      </c>
      <c r="K11" s="532">
        <f>'Statistics 2015-16'!K25</f>
        <v>9</v>
      </c>
      <c r="L11" s="504">
        <f>'Statistics 2015-16'!L25</f>
        <v>14</v>
      </c>
      <c r="M11" s="520">
        <f>'Statistics 2015-16'!M25</f>
        <v>5</v>
      </c>
      <c r="N11" s="532">
        <f>'Statistics 2015-16'!N25</f>
        <v>19</v>
      </c>
      <c r="O11" s="504">
        <f>'Statistics 2015-16'!O25</f>
        <v>30</v>
      </c>
      <c r="P11" s="520">
        <f>'Statistics 2015-16'!P25</f>
        <v>11</v>
      </c>
      <c r="Q11" s="532">
        <f>'Statistics 2015-16'!Q25</f>
        <v>41</v>
      </c>
      <c r="R11" s="600">
        <v>1</v>
      </c>
      <c r="S11" s="482"/>
      <c r="T11" s="1123" t="s">
        <v>68</v>
      </c>
      <c r="U11" s="1124"/>
      <c r="V11" s="1125"/>
      <c r="W11" s="193">
        <f>L25</f>
        <v>20</v>
      </c>
      <c r="X11" s="194">
        <f>M25</f>
        <v>14</v>
      </c>
      <c r="Y11" s="924">
        <f t="shared" si="0"/>
        <v>34</v>
      </c>
      <c r="Z11" s="1181"/>
      <c r="AA11" s="482"/>
    </row>
    <row r="12" spans="2:27" ht="15" customHeight="1" thickBot="1" x14ac:dyDescent="0.25">
      <c r="B12" s="538">
        <f t="shared" si="1"/>
        <v>244</v>
      </c>
      <c r="C12" s="502">
        <f>'Statistics 2015-16'!C26</f>
        <v>6</v>
      </c>
      <c r="D12" s="518">
        <f>'Statistics 2015-16'!D26</f>
        <v>3</v>
      </c>
      <c r="E12" s="530">
        <f>'Statistics 2015-16'!E26</f>
        <v>9</v>
      </c>
      <c r="F12" s="502">
        <f>'Statistics 2015-16'!F26</f>
        <v>5</v>
      </c>
      <c r="G12" s="518">
        <f>'Statistics 2015-16'!G26</f>
        <v>1</v>
      </c>
      <c r="H12" s="530">
        <f>'Statistics 2015-16'!H26</f>
        <v>6</v>
      </c>
      <c r="I12" s="502">
        <f>'Statistics 2015-16'!I26</f>
        <v>6</v>
      </c>
      <c r="J12" s="518">
        <f>'Statistics 2015-16'!J26</f>
        <v>4</v>
      </c>
      <c r="K12" s="530">
        <f>'Statistics 2015-16'!K26</f>
        <v>10</v>
      </c>
      <c r="L12" s="502">
        <f>'Statistics 2015-16'!L26</f>
        <v>16</v>
      </c>
      <c r="M12" s="518">
        <f>'Statistics 2015-16'!M26</f>
        <v>5</v>
      </c>
      <c r="N12" s="530">
        <f>'Statistics 2015-16'!N26</f>
        <v>21</v>
      </c>
      <c r="O12" s="502">
        <f>'Statistics 2015-16'!O26</f>
        <v>33</v>
      </c>
      <c r="P12" s="518">
        <f>'Statistics 2015-16'!P26</f>
        <v>13</v>
      </c>
      <c r="Q12" s="530">
        <f>'Statistics 2015-16'!Q26</f>
        <v>46</v>
      </c>
      <c r="R12" s="599"/>
      <c r="S12" s="482"/>
      <c r="T12" s="1127" t="s">
        <v>78</v>
      </c>
      <c r="U12" s="1128"/>
      <c r="V12" s="1129"/>
      <c r="W12" s="107">
        <f>SUM(W8:W11)</f>
        <v>55</v>
      </c>
      <c r="X12" s="103">
        <f>SUM(X8:X11)</f>
        <v>38</v>
      </c>
      <c r="Y12" s="1182">
        <f>SUM(Y8:Y11)</f>
        <v>93</v>
      </c>
      <c r="Z12" s="1183"/>
      <c r="AA12" s="482"/>
    </row>
    <row r="13" spans="2:27" ht="15" customHeight="1" x14ac:dyDescent="0.2">
      <c r="B13" s="538">
        <f>B12+30</f>
        <v>274</v>
      </c>
      <c r="C13" s="503">
        <f>'Statistics 2015-16'!C27</f>
        <v>8</v>
      </c>
      <c r="D13" s="519">
        <f>'Statistics 2015-16'!D27</f>
        <v>5</v>
      </c>
      <c r="E13" s="531">
        <f>'Statistics 2015-16'!E27</f>
        <v>13</v>
      </c>
      <c r="F13" s="503">
        <f>'Statistics 2015-16'!F27</f>
        <v>5</v>
      </c>
      <c r="G13" s="519">
        <f>'Statistics 2015-16'!G27</f>
        <v>1</v>
      </c>
      <c r="H13" s="531">
        <f>'Statistics 2015-16'!H27</f>
        <v>6</v>
      </c>
      <c r="I13" s="503">
        <f>'Statistics 2015-16'!I27</f>
        <v>7</v>
      </c>
      <c r="J13" s="519">
        <f>'Statistics 2015-16'!J27</f>
        <v>5</v>
      </c>
      <c r="K13" s="531">
        <f>'Statistics 2015-16'!K27</f>
        <v>12</v>
      </c>
      <c r="L13" s="503">
        <f>'Statistics 2015-16'!L27</f>
        <v>17</v>
      </c>
      <c r="M13" s="519">
        <f>'Statistics 2015-16'!M27</f>
        <v>5</v>
      </c>
      <c r="N13" s="531">
        <f>'Statistics 2015-16'!N27</f>
        <v>22</v>
      </c>
      <c r="O13" s="503">
        <f>'Statistics 2015-16'!O27</f>
        <v>37</v>
      </c>
      <c r="P13" s="519">
        <f>'Statistics 2015-16'!P27</f>
        <v>16</v>
      </c>
      <c r="Q13" s="531">
        <f>'Statistics 2015-16'!Q27</f>
        <v>53</v>
      </c>
      <c r="R13" s="601">
        <v>1</v>
      </c>
      <c r="S13" s="482"/>
      <c r="T13" s="482"/>
      <c r="U13" s="482"/>
      <c r="V13" s="24"/>
      <c r="W13" s="482"/>
      <c r="X13" s="482"/>
      <c r="Y13" s="482"/>
      <c r="Z13" s="482"/>
      <c r="AA13" s="482"/>
    </row>
    <row r="14" spans="2:27" ht="15" customHeight="1" x14ac:dyDescent="0.2">
      <c r="B14" s="540">
        <f t="shared" si="1"/>
        <v>305</v>
      </c>
      <c r="C14" s="504">
        <f>'Statistics 2015-16'!C28</f>
        <v>11</v>
      </c>
      <c r="D14" s="520">
        <f>'Statistics 2015-16'!D28</f>
        <v>5</v>
      </c>
      <c r="E14" s="532">
        <f>'Statistics 2015-16'!E28</f>
        <v>16</v>
      </c>
      <c r="F14" s="504">
        <f>'Statistics 2015-16'!F28</f>
        <v>7</v>
      </c>
      <c r="G14" s="520">
        <f>'Statistics 2015-16'!G28</f>
        <v>1</v>
      </c>
      <c r="H14" s="532">
        <f>'Statistics 2015-16'!H28</f>
        <v>8</v>
      </c>
      <c r="I14" s="504">
        <f>'Statistics 2015-16'!I28</f>
        <v>9</v>
      </c>
      <c r="J14" s="520">
        <f>'Statistics 2015-16'!J28</f>
        <v>6</v>
      </c>
      <c r="K14" s="532">
        <f>'Statistics 2015-16'!K28</f>
        <v>15</v>
      </c>
      <c r="L14" s="504">
        <f>'Statistics 2015-16'!L28</f>
        <v>17</v>
      </c>
      <c r="M14" s="520">
        <f>'Statistics 2015-16'!M28</f>
        <v>8</v>
      </c>
      <c r="N14" s="532">
        <f>'Statistics 2015-16'!N28</f>
        <v>25</v>
      </c>
      <c r="O14" s="504">
        <f>'Statistics 2015-16'!O28</f>
        <v>44</v>
      </c>
      <c r="P14" s="520">
        <f>'Statistics 2015-16'!P28</f>
        <v>20</v>
      </c>
      <c r="Q14" s="532">
        <f>'Statistics 2015-16'!Q28</f>
        <v>64</v>
      </c>
      <c r="R14" s="600">
        <v>2</v>
      </c>
      <c r="S14" s="482"/>
      <c r="T14" s="482"/>
      <c r="U14" s="482"/>
      <c r="V14" s="24"/>
      <c r="W14" s="482"/>
      <c r="X14" s="482"/>
      <c r="Y14" s="482"/>
      <c r="Z14" s="482"/>
      <c r="AA14" s="482"/>
    </row>
    <row r="15" spans="2:27" ht="15" customHeight="1" x14ac:dyDescent="0.2">
      <c r="B15" s="538">
        <f>B14+30</f>
        <v>335</v>
      </c>
      <c r="C15" s="502">
        <f>'Statistics 2015-16'!C29</f>
        <v>13</v>
      </c>
      <c r="D15" s="518">
        <f>'Statistics 2015-16'!D29</f>
        <v>6</v>
      </c>
      <c r="E15" s="530">
        <f>'Statistics 2015-16'!E29</f>
        <v>19</v>
      </c>
      <c r="F15" s="502">
        <f>'Statistics 2015-16'!F29</f>
        <v>7</v>
      </c>
      <c r="G15" s="518">
        <f>'Statistics 2015-16'!G29</f>
        <v>1</v>
      </c>
      <c r="H15" s="530">
        <f>'Statistics 2015-16'!H29</f>
        <v>8</v>
      </c>
      <c r="I15" s="502">
        <f>'Statistics 2015-16'!I29</f>
        <v>9</v>
      </c>
      <c r="J15" s="518">
        <f>'Statistics 2015-16'!J29</f>
        <v>7</v>
      </c>
      <c r="K15" s="530">
        <f>'Statistics 2015-16'!K29</f>
        <v>16</v>
      </c>
      <c r="L15" s="502">
        <f>'Statistics 2015-16'!L29</f>
        <v>19</v>
      </c>
      <c r="M15" s="518">
        <f>'Statistics 2015-16'!M29</f>
        <v>10</v>
      </c>
      <c r="N15" s="530">
        <f>'Statistics 2015-16'!N29</f>
        <v>29</v>
      </c>
      <c r="O15" s="502">
        <f>'Statistics 2015-16'!O29</f>
        <v>48</v>
      </c>
      <c r="P15" s="518">
        <f>'Statistics 2015-16'!P29</f>
        <v>24</v>
      </c>
      <c r="Q15" s="530">
        <f>'Statistics 2015-16'!Q29</f>
        <v>72</v>
      </c>
      <c r="R15" s="599"/>
      <c r="S15" s="482"/>
      <c r="T15" s="482"/>
      <c r="U15" s="482"/>
      <c r="V15" s="24"/>
      <c r="W15" s="482"/>
      <c r="X15" s="482"/>
      <c r="Y15" s="482"/>
      <c r="Z15" s="482"/>
      <c r="AA15" s="482"/>
    </row>
    <row r="16" spans="2:27" s="10" customFormat="1" ht="15" customHeight="1" x14ac:dyDescent="0.2">
      <c r="B16" s="539">
        <f t="shared" si="1"/>
        <v>366</v>
      </c>
      <c r="C16" s="503">
        <f>'Statistics 2015-16'!C30</f>
        <v>13</v>
      </c>
      <c r="D16" s="519">
        <f>'Statistics 2015-16'!D30</f>
        <v>7</v>
      </c>
      <c r="E16" s="531">
        <f>'Statistics 2015-16'!E30</f>
        <v>20</v>
      </c>
      <c r="F16" s="503">
        <f>'Statistics 2015-16'!F30</f>
        <v>7</v>
      </c>
      <c r="G16" s="519">
        <f>'Statistics 2015-16'!G30</f>
        <v>1</v>
      </c>
      <c r="H16" s="531">
        <f>'Statistics 2015-16'!H30</f>
        <v>8</v>
      </c>
      <c r="I16" s="503">
        <f>'Statistics 2015-16'!I30</f>
        <v>9</v>
      </c>
      <c r="J16" s="519">
        <f>'Statistics 2015-16'!J30</f>
        <v>8</v>
      </c>
      <c r="K16" s="531">
        <f>'Statistics 2015-16'!K30</f>
        <v>17</v>
      </c>
      <c r="L16" s="503">
        <f>'Statistics 2015-16'!L30</f>
        <v>19</v>
      </c>
      <c r="M16" s="519">
        <f>'Statistics 2015-16'!M30</f>
        <v>12</v>
      </c>
      <c r="N16" s="531">
        <f>'Statistics 2015-16'!N30</f>
        <v>31</v>
      </c>
      <c r="O16" s="503">
        <f>'Statistics 2015-16'!O30</f>
        <v>48</v>
      </c>
      <c r="P16" s="519">
        <f>'Statistics 2015-16'!P30</f>
        <v>28</v>
      </c>
      <c r="Q16" s="531">
        <f>'Statistics 2015-16'!Q30</f>
        <v>76</v>
      </c>
      <c r="R16" s="601"/>
      <c r="S16" s="482"/>
      <c r="T16" s="482"/>
      <c r="U16" s="482"/>
      <c r="V16" s="24"/>
      <c r="W16" s="482"/>
      <c r="X16" s="482"/>
      <c r="Y16" s="482"/>
      <c r="Z16" s="482"/>
      <c r="AA16" s="482"/>
    </row>
    <row r="17" spans="2:27" ht="15" customHeight="1" x14ac:dyDescent="0.2">
      <c r="B17" s="538">
        <f t="shared" si="1"/>
        <v>397</v>
      </c>
      <c r="C17" s="502">
        <f>'Statistics 2015-16'!C31</f>
        <v>16</v>
      </c>
      <c r="D17" s="518">
        <f>'Statistics 2015-16'!D31</f>
        <v>7</v>
      </c>
      <c r="E17" s="530">
        <f>'Statistics 2015-16'!E31</f>
        <v>23</v>
      </c>
      <c r="F17" s="502">
        <f>'Statistics 2015-16'!F31</f>
        <v>7</v>
      </c>
      <c r="G17" s="518">
        <f>'Statistics 2015-16'!G31</f>
        <v>1</v>
      </c>
      <c r="H17" s="530">
        <f>'Statistics 2015-16'!H31</f>
        <v>8</v>
      </c>
      <c r="I17" s="502">
        <f>'Statistics 2015-16'!I31</f>
        <v>11</v>
      </c>
      <c r="J17" s="518">
        <f>'Statistics 2015-16'!J31</f>
        <v>10</v>
      </c>
      <c r="K17" s="530">
        <f>'Statistics 2015-16'!K31</f>
        <v>21</v>
      </c>
      <c r="L17" s="502">
        <f>'Statistics 2015-16'!L31</f>
        <v>19</v>
      </c>
      <c r="M17" s="518">
        <f>'Statistics 2015-16'!M31</f>
        <v>14</v>
      </c>
      <c r="N17" s="530">
        <f>'Statistics 2015-16'!N31</f>
        <v>33</v>
      </c>
      <c r="O17" s="502">
        <f>'Statistics 2015-16'!O31</f>
        <v>53</v>
      </c>
      <c r="P17" s="518">
        <f>'Statistics 2015-16'!P31</f>
        <v>32</v>
      </c>
      <c r="Q17" s="530">
        <f>'Statistics 2015-16'!Q31</f>
        <v>85</v>
      </c>
      <c r="R17" s="599">
        <v>1</v>
      </c>
      <c r="S17" s="482"/>
      <c r="T17" s="482"/>
      <c r="U17" s="482"/>
      <c r="V17" s="24"/>
      <c r="W17" s="482"/>
      <c r="X17" s="482"/>
      <c r="Y17" s="482"/>
      <c r="Z17" s="482"/>
      <c r="AA17" s="482"/>
    </row>
    <row r="18" spans="2:27" ht="15" customHeight="1" x14ac:dyDescent="0.2">
      <c r="B18" s="538">
        <f>B17+28+IF(MOD(U2,4)=0,0,1)</f>
        <v>425</v>
      </c>
      <c r="C18" s="502">
        <f>'Statistics 2015-16'!C32</f>
        <v>16</v>
      </c>
      <c r="D18" s="518">
        <f>'Statistics 2015-16'!D32</f>
        <v>8</v>
      </c>
      <c r="E18" s="530">
        <f>'Statistics 2015-16'!E32</f>
        <v>24</v>
      </c>
      <c r="F18" s="502">
        <f>'Statistics 2015-16'!F32</f>
        <v>7</v>
      </c>
      <c r="G18" s="518">
        <f>'Statistics 2015-16'!G32</f>
        <v>2</v>
      </c>
      <c r="H18" s="530">
        <f>'Statistics 2015-16'!H32</f>
        <v>9</v>
      </c>
      <c r="I18" s="502">
        <f>'Statistics 2015-16'!I32</f>
        <v>12</v>
      </c>
      <c r="J18" s="518">
        <f>'Statistics 2015-16'!J32</f>
        <v>12</v>
      </c>
      <c r="K18" s="530">
        <f>'Statistics 2015-16'!K32</f>
        <v>24</v>
      </c>
      <c r="L18" s="502">
        <f>'Statistics 2015-16'!L32</f>
        <v>19</v>
      </c>
      <c r="M18" s="518">
        <f>'Statistics 2015-16'!M32</f>
        <v>14</v>
      </c>
      <c r="N18" s="530">
        <f>'Statistics 2015-16'!N32</f>
        <v>33</v>
      </c>
      <c r="O18" s="502">
        <f>'Statistics 2015-16'!O32</f>
        <v>54</v>
      </c>
      <c r="P18" s="518">
        <f>'Statistics 2015-16'!P32</f>
        <v>36</v>
      </c>
      <c r="Q18" s="530">
        <f>'Statistics 2015-16'!Q32</f>
        <v>90</v>
      </c>
      <c r="R18" s="599"/>
      <c r="S18" s="482"/>
      <c r="T18" s="482"/>
      <c r="U18" s="482"/>
      <c r="V18" s="24"/>
      <c r="W18" s="482"/>
      <c r="X18" s="482"/>
      <c r="Y18" s="482"/>
      <c r="Z18" s="482"/>
      <c r="AA18" s="482"/>
    </row>
    <row r="19" spans="2:27" ht="15" customHeight="1" thickBot="1" x14ac:dyDescent="0.25">
      <c r="B19" s="541">
        <f t="shared" si="1"/>
        <v>456</v>
      </c>
      <c r="C19" s="505">
        <f>'Statistics 2015-16'!C33</f>
        <v>16</v>
      </c>
      <c r="D19" s="521">
        <f>'Statistics 2015-16'!D33</f>
        <v>9</v>
      </c>
      <c r="E19" s="533">
        <f>'Statistics 2015-16'!E33</f>
        <v>25</v>
      </c>
      <c r="F19" s="505">
        <f>'Statistics 2015-16'!F33</f>
        <v>7</v>
      </c>
      <c r="G19" s="521">
        <f>'Statistics 2015-16'!G33</f>
        <v>2</v>
      </c>
      <c r="H19" s="533">
        <f>'Statistics 2015-16'!H33</f>
        <v>9</v>
      </c>
      <c r="I19" s="505">
        <f>'Statistics 2015-16'!I33</f>
        <v>12</v>
      </c>
      <c r="J19" s="521">
        <f>'Statistics 2015-16'!J33</f>
        <v>13</v>
      </c>
      <c r="K19" s="533">
        <f>'Statistics 2015-16'!K33</f>
        <v>25</v>
      </c>
      <c r="L19" s="505">
        <f>'Statistics 2015-16'!L33</f>
        <v>20</v>
      </c>
      <c r="M19" s="521">
        <f>'Statistics 2015-16'!M33</f>
        <v>14</v>
      </c>
      <c r="N19" s="533">
        <f>'Statistics 2015-16'!N33</f>
        <v>34</v>
      </c>
      <c r="O19" s="505">
        <f>'Statistics 2015-16'!O33</f>
        <v>55</v>
      </c>
      <c r="P19" s="521">
        <f>'Statistics 2015-16'!P33</f>
        <v>38</v>
      </c>
      <c r="Q19" s="533">
        <f>'Statistics 2015-16'!Q33</f>
        <v>93</v>
      </c>
      <c r="R19" s="866"/>
      <c r="S19" s="482"/>
      <c r="T19" s="482"/>
      <c r="U19" s="482"/>
      <c r="V19" s="24"/>
      <c r="W19" s="482"/>
      <c r="X19" s="482"/>
      <c r="Y19" s="482"/>
      <c r="Z19" s="482"/>
      <c r="AA19" s="482"/>
    </row>
    <row r="20" spans="2:27" s="10" customFormat="1" ht="15" customHeight="1" thickBot="1" x14ac:dyDescent="0.25">
      <c r="B20" s="310"/>
      <c r="C20" s="868"/>
      <c r="D20" s="889"/>
      <c r="E20" s="482"/>
      <c r="F20" s="868"/>
      <c r="G20" s="889"/>
      <c r="H20" s="482"/>
      <c r="I20" s="868"/>
      <c r="J20" s="889"/>
      <c r="K20" s="876"/>
      <c r="L20" s="868"/>
      <c r="M20" s="889"/>
      <c r="N20" s="876"/>
      <c r="O20" s="868"/>
      <c r="P20" s="889"/>
      <c r="Q20" s="482"/>
      <c r="R20" s="876"/>
      <c r="S20" s="482"/>
      <c r="T20" s="482"/>
      <c r="U20" s="482"/>
      <c r="V20" s="24"/>
      <c r="W20" s="482"/>
      <c r="X20" s="482"/>
      <c r="Y20" s="482"/>
      <c r="Z20" s="482"/>
      <c r="AA20" s="482"/>
    </row>
    <row r="21" spans="2:27" s="10" customFormat="1" ht="15" customHeight="1" x14ac:dyDescent="0.2">
      <c r="B21" s="608" t="s">
        <v>97</v>
      </c>
      <c r="C21" s="869">
        <f>C10</f>
        <v>4</v>
      </c>
      <c r="D21" s="909">
        <f>D10</f>
        <v>1</v>
      </c>
      <c r="E21" s="616">
        <f t="shared" ref="E21:Q21" si="2">E10</f>
        <v>5</v>
      </c>
      <c r="F21" s="869">
        <f t="shared" si="2"/>
        <v>2</v>
      </c>
      <c r="G21" s="909">
        <f t="shared" si="2"/>
        <v>0</v>
      </c>
      <c r="H21" s="620">
        <f t="shared" si="2"/>
        <v>2</v>
      </c>
      <c r="I21" s="869">
        <f t="shared" si="2"/>
        <v>5</v>
      </c>
      <c r="J21" s="909">
        <f t="shared" si="2"/>
        <v>2</v>
      </c>
      <c r="K21" s="885">
        <f t="shared" si="2"/>
        <v>7</v>
      </c>
      <c r="L21" s="869">
        <f t="shared" si="2"/>
        <v>8</v>
      </c>
      <c r="M21" s="909">
        <f t="shared" si="2"/>
        <v>5</v>
      </c>
      <c r="N21" s="912">
        <f t="shared" si="2"/>
        <v>13</v>
      </c>
      <c r="O21" s="869">
        <f t="shared" si="2"/>
        <v>19</v>
      </c>
      <c r="P21" s="909">
        <f t="shared" si="2"/>
        <v>8</v>
      </c>
      <c r="Q21" s="881">
        <f t="shared" si="2"/>
        <v>27</v>
      </c>
      <c r="R21" s="915">
        <f>SUM(R8:R10)</f>
        <v>0</v>
      </c>
      <c r="S21" s="482"/>
      <c r="T21" s="482"/>
      <c r="U21" s="482"/>
      <c r="V21" s="24"/>
      <c r="W21" s="482"/>
      <c r="X21" s="482"/>
      <c r="Y21" s="482"/>
      <c r="Z21" s="482"/>
      <c r="AA21" s="482"/>
    </row>
    <row r="22" spans="2:27" s="10" customFormat="1" ht="15" customHeight="1" x14ac:dyDescent="0.2">
      <c r="B22" s="609" t="s">
        <v>98</v>
      </c>
      <c r="C22" s="870">
        <f>C13-C10</f>
        <v>4</v>
      </c>
      <c r="D22" s="910">
        <f>D13-D10</f>
        <v>4</v>
      </c>
      <c r="E22" s="617">
        <f t="shared" ref="E22:Q22" si="3">E13-E10</f>
        <v>8</v>
      </c>
      <c r="F22" s="870">
        <f t="shared" si="3"/>
        <v>3</v>
      </c>
      <c r="G22" s="910">
        <f t="shared" si="3"/>
        <v>1</v>
      </c>
      <c r="H22" s="621">
        <f t="shared" si="3"/>
        <v>4</v>
      </c>
      <c r="I22" s="870">
        <f t="shared" si="3"/>
        <v>2</v>
      </c>
      <c r="J22" s="910">
        <f t="shared" si="3"/>
        <v>3</v>
      </c>
      <c r="K22" s="886">
        <f t="shared" si="3"/>
        <v>5</v>
      </c>
      <c r="L22" s="870">
        <f t="shared" si="3"/>
        <v>9</v>
      </c>
      <c r="M22" s="910">
        <f t="shared" si="3"/>
        <v>0</v>
      </c>
      <c r="N22" s="913">
        <f t="shared" si="3"/>
        <v>9</v>
      </c>
      <c r="O22" s="870">
        <f t="shared" si="3"/>
        <v>18</v>
      </c>
      <c r="P22" s="910">
        <f t="shared" si="3"/>
        <v>8</v>
      </c>
      <c r="Q22" s="882">
        <f t="shared" si="3"/>
        <v>26</v>
      </c>
      <c r="R22" s="916">
        <f>SUM(R11:R13)</f>
        <v>2</v>
      </c>
      <c r="S22" s="482"/>
      <c r="T22" s="482"/>
      <c r="U22" s="482"/>
      <c r="V22" s="24"/>
      <c r="W22" s="482"/>
      <c r="X22" s="482"/>
      <c r="Y22" s="482"/>
      <c r="Z22" s="482"/>
      <c r="AA22" s="482"/>
    </row>
    <row r="23" spans="2:27" s="10" customFormat="1" ht="15" customHeight="1" x14ac:dyDescent="0.2">
      <c r="B23" s="609" t="s">
        <v>99</v>
      </c>
      <c r="C23" s="870">
        <f>C16-C13</f>
        <v>5</v>
      </c>
      <c r="D23" s="910">
        <f>D16-D13</f>
        <v>2</v>
      </c>
      <c r="E23" s="617">
        <f t="shared" ref="E23:Q23" si="4">E16-E13</f>
        <v>7</v>
      </c>
      <c r="F23" s="870">
        <f t="shared" si="4"/>
        <v>2</v>
      </c>
      <c r="G23" s="910">
        <f t="shared" si="4"/>
        <v>0</v>
      </c>
      <c r="H23" s="621">
        <f t="shared" si="4"/>
        <v>2</v>
      </c>
      <c r="I23" s="870">
        <f t="shared" si="4"/>
        <v>2</v>
      </c>
      <c r="J23" s="910">
        <f t="shared" si="4"/>
        <v>3</v>
      </c>
      <c r="K23" s="886">
        <f t="shared" si="4"/>
        <v>5</v>
      </c>
      <c r="L23" s="870">
        <f t="shared" si="4"/>
        <v>2</v>
      </c>
      <c r="M23" s="910">
        <f t="shared" si="4"/>
        <v>7</v>
      </c>
      <c r="N23" s="913">
        <f t="shared" si="4"/>
        <v>9</v>
      </c>
      <c r="O23" s="870">
        <f t="shared" si="4"/>
        <v>11</v>
      </c>
      <c r="P23" s="910">
        <f t="shared" si="4"/>
        <v>12</v>
      </c>
      <c r="Q23" s="882">
        <f t="shared" si="4"/>
        <v>23</v>
      </c>
      <c r="R23" s="916">
        <f>SUM(R14:R16)</f>
        <v>2</v>
      </c>
      <c r="S23" s="482"/>
      <c r="T23" s="482"/>
      <c r="U23" s="482"/>
      <c r="V23" s="24"/>
      <c r="W23" s="482"/>
      <c r="X23" s="482"/>
      <c r="Y23" s="482"/>
      <c r="Z23" s="482"/>
      <c r="AA23" s="482"/>
    </row>
    <row r="24" spans="2:27" s="10" customFormat="1" ht="15" customHeight="1" thickBot="1" x14ac:dyDescent="0.25">
      <c r="B24" s="610" t="s">
        <v>100</v>
      </c>
      <c r="C24" s="870">
        <f>C19-C16</f>
        <v>3</v>
      </c>
      <c r="D24" s="910">
        <f>D19-D16</f>
        <v>2</v>
      </c>
      <c r="E24" s="617">
        <f t="shared" ref="E24:Q24" si="5">E19-E16</f>
        <v>5</v>
      </c>
      <c r="F24" s="870">
        <f t="shared" si="5"/>
        <v>0</v>
      </c>
      <c r="G24" s="910">
        <f t="shared" si="5"/>
        <v>1</v>
      </c>
      <c r="H24" s="621">
        <f t="shared" si="5"/>
        <v>1</v>
      </c>
      <c r="I24" s="870">
        <f t="shared" si="5"/>
        <v>3</v>
      </c>
      <c r="J24" s="910">
        <f t="shared" si="5"/>
        <v>5</v>
      </c>
      <c r="K24" s="886">
        <f t="shared" si="5"/>
        <v>8</v>
      </c>
      <c r="L24" s="870">
        <f t="shared" si="5"/>
        <v>1</v>
      </c>
      <c r="M24" s="910">
        <f t="shared" si="5"/>
        <v>2</v>
      </c>
      <c r="N24" s="913">
        <f t="shared" si="5"/>
        <v>3</v>
      </c>
      <c r="O24" s="870">
        <f t="shared" si="5"/>
        <v>7</v>
      </c>
      <c r="P24" s="910">
        <f t="shared" si="5"/>
        <v>10</v>
      </c>
      <c r="Q24" s="882">
        <f t="shared" si="5"/>
        <v>17</v>
      </c>
      <c r="R24" s="916">
        <f>SUM(R17:R19)</f>
        <v>1</v>
      </c>
      <c r="S24" s="482"/>
      <c r="T24" s="482"/>
      <c r="U24" s="482"/>
      <c r="V24" s="24"/>
      <c r="W24" s="482"/>
      <c r="X24" s="482"/>
      <c r="Y24" s="482"/>
      <c r="Z24" s="482"/>
      <c r="AA24" s="482"/>
    </row>
    <row r="25" spans="2:27" s="10" customFormat="1" ht="15" customHeight="1" thickBot="1" x14ac:dyDescent="0.25">
      <c r="B25" s="904" t="s">
        <v>96</v>
      </c>
      <c r="C25" s="872">
        <f>SUM(C21:C24)</f>
        <v>16</v>
      </c>
      <c r="D25" s="911">
        <f>SUM(D21:D24)</f>
        <v>9</v>
      </c>
      <c r="E25" s="619">
        <f t="shared" ref="E25:R25" si="6">SUM(E21:E24)</f>
        <v>25</v>
      </c>
      <c r="F25" s="872">
        <f t="shared" si="6"/>
        <v>7</v>
      </c>
      <c r="G25" s="911">
        <f t="shared" si="6"/>
        <v>2</v>
      </c>
      <c r="H25" s="623">
        <f t="shared" si="6"/>
        <v>9</v>
      </c>
      <c r="I25" s="872">
        <f t="shared" si="6"/>
        <v>12</v>
      </c>
      <c r="J25" s="911">
        <f t="shared" si="6"/>
        <v>13</v>
      </c>
      <c r="K25" s="888">
        <f t="shared" si="6"/>
        <v>25</v>
      </c>
      <c r="L25" s="872">
        <f t="shared" si="6"/>
        <v>20</v>
      </c>
      <c r="M25" s="911">
        <f t="shared" si="6"/>
        <v>14</v>
      </c>
      <c r="N25" s="914">
        <f t="shared" si="6"/>
        <v>34</v>
      </c>
      <c r="O25" s="872">
        <f t="shared" si="6"/>
        <v>55</v>
      </c>
      <c r="P25" s="911">
        <f t="shared" si="6"/>
        <v>38</v>
      </c>
      <c r="Q25" s="884">
        <f t="shared" si="6"/>
        <v>93</v>
      </c>
      <c r="R25" s="917">
        <f t="shared" si="6"/>
        <v>5</v>
      </c>
      <c r="S25" s="482"/>
      <c r="T25" s="482"/>
      <c r="U25" s="482"/>
      <c r="V25" s="24"/>
      <c r="W25" s="482"/>
      <c r="X25" s="482"/>
      <c r="Y25" s="482"/>
      <c r="Z25" s="482"/>
      <c r="AA25" s="482"/>
    </row>
    <row r="26" spans="2:27" ht="15" customHeight="1" x14ac:dyDescent="0.2">
      <c r="B26" s="38"/>
      <c r="C26" s="506"/>
      <c r="D26" s="522"/>
      <c r="E26" s="534"/>
      <c r="F26" s="506"/>
      <c r="G26" s="522"/>
      <c r="H26" s="534"/>
      <c r="I26" s="506"/>
      <c r="J26" s="522"/>
      <c r="K26" s="534"/>
      <c r="L26" s="506"/>
      <c r="M26" s="522"/>
      <c r="N26" s="534"/>
      <c r="O26" s="506"/>
      <c r="P26" s="528"/>
      <c r="Q26" s="535"/>
    </row>
    <row r="27" spans="2:27" ht="15" customHeight="1" x14ac:dyDescent="0.2">
      <c r="C27" s="506">
        <v>2</v>
      </c>
      <c r="D27" s="522" t="s">
        <v>86</v>
      </c>
      <c r="E27" s="534"/>
      <c r="F27" s="506"/>
      <c r="G27" s="522"/>
      <c r="H27" s="534"/>
      <c r="I27" s="506"/>
      <c r="J27" s="522"/>
      <c r="K27" s="534"/>
      <c r="L27" s="506"/>
      <c r="M27" s="522"/>
      <c r="N27" s="534"/>
      <c r="O27" s="506"/>
      <c r="P27" s="528"/>
      <c r="Q27" s="535"/>
    </row>
    <row r="28" spans="2:27" ht="15" customHeight="1" thickBot="1" x14ac:dyDescent="0.25">
      <c r="B28" s="38"/>
      <c r="C28" s="506"/>
      <c r="D28" s="522"/>
      <c r="E28" s="534"/>
      <c r="F28" s="506"/>
      <c r="G28" s="522"/>
      <c r="H28" s="534"/>
      <c r="I28" s="506"/>
      <c r="J28" s="522"/>
      <c r="K28" s="534"/>
      <c r="L28" s="506"/>
      <c r="M28" s="522"/>
      <c r="N28" s="534"/>
      <c r="O28" s="506"/>
      <c r="P28" s="528"/>
      <c r="Q28" s="535"/>
    </row>
    <row r="29" spans="2:27" ht="30" customHeight="1" thickBot="1" x14ac:dyDescent="0.25">
      <c r="B29" s="81" t="s">
        <v>76</v>
      </c>
      <c r="C29" s="1113" t="s">
        <v>73</v>
      </c>
      <c r="D29" s="1114"/>
      <c r="E29" s="1115"/>
      <c r="F29" s="1099" t="s">
        <v>75</v>
      </c>
      <c r="G29" s="1100"/>
      <c r="H29" s="1101"/>
      <c r="I29" s="1108" t="s">
        <v>41</v>
      </c>
      <c r="J29" s="1109"/>
      <c r="K29" s="1110"/>
      <c r="L29" s="1105" t="s">
        <v>68</v>
      </c>
      <c r="M29" s="1106"/>
      <c r="N29" s="1179"/>
      <c r="O29" s="1138" t="s">
        <v>76</v>
      </c>
      <c r="P29" s="1139"/>
      <c r="Q29" s="1140"/>
      <c r="R29" s="598" t="s">
        <v>91</v>
      </c>
      <c r="S29" s="24"/>
      <c r="T29" s="1138" t="s">
        <v>104</v>
      </c>
      <c r="U29" s="1139"/>
      <c r="V29" s="1139"/>
      <c r="W29" s="1139"/>
      <c r="X29" s="1139"/>
      <c r="Y29" s="1139"/>
      <c r="Z29" s="1140"/>
      <c r="AA29" s="482"/>
    </row>
    <row r="30" spans="2:27" ht="30" customHeight="1" thickBot="1" x14ac:dyDescent="0.25">
      <c r="B30" s="694" t="str">
        <f>CONCATENATE("F/Y  ",P$2-1,"  ",Q$2,"  ",R$2-1)</f>
        <v>F/Y  2014  ~  2015</v>
      </c>
      <c r="C30" s="184" t="s">
        <v>6</v>
      </c>
      <c r="D30" s="185" t="s">
        <v>4</v>
      </c>
      <c r="E30" s="67" t="s">
        <v>28</v>
      </c>
      <c r="F30" s="184" t="s">
        <v>6</v>
      </c>
      <c r="G30" s="185" t="s">
        <v>4</v>
      </c>
      <c r="H30" s="67" t="s">
        <v>28</v>
      </c>
      <c r="I30" s="184" t="s">
        <v>6</v>
      </c>
      <c r="J30" s="185" t="s">
        <v>4</v>
      </c>
      <c r="K30" s="67" t="s">
        <v>28</v>
      </c>
      <c r="L30" s="184" t="s">
        <v>6</v>
      </c>
      <c r="M30" s="185" t="s">
        <v>4</v>
      </c>
      <c r="N30" s="67" t="s">
        <v>28</v>
      </c>
      <c r="O30" s="186" t="s">
        <v>6</v>
      </c>
      <c r="P30" s="187" t="s">
        <v>4</v>
      </c>
      <c r="Q30" s="80" t="s">
        <v>28</v>
      </c>
      <c r="R30" s="694" t="s">
        <v>28</v>
      </c>
      <c r="S30" s="24"/>
      <c r="T30" s="1163" t="str">
        <f>B30</f>
        <v>F/Y  2014  ~  2015</v>
      </c>
      <c r="U30" s="1164"/>
      <c r="V30" s="1165"/>
      <c r="W30" s="188" t="s">
        <v>6</v>
      </c>
      <c r="X30" s="185" t="s">
        <v>4</v>
      </c>
      <c r="Y30" s="1186" t="s">
        <v>28</v>
      </c>
      <c r="Z30" s="1187"/>
      <c r="AA30" s="482"/>
    </row>
    <row r="31" spans="2:27" ht="15" customHeight="1" x14ac:dyDescent="0.2">
      <c r="B31" s="537">
        <f>DATE($U$2,4,30)</f>
        <v>121</v>
      </c>
      <c r="C31" s="501">
        <f>'Statistics 2014-15'!C22</f>
        <v>0</v>
      </c>
      <c r="D31" s="517">
        <f>'Statistics 2014-15'!D22</f>
        <v>2</v>
      </c>
      <c r="E31" s="529">
        <f>'Statistics 2014-15'!E22</f>
        <v>2</v>
      </c>
      <c r="F31" s="512">
        <f>'Statistics 2014-15'!F22</f>
        <v>0</v>
      </c>
      <c r="G31" s="523">
        <f>'Statistics 2014-15'!G22</f>
        <v>0</v>
      </c>
      <c r="H31" s="529">
        <f>'Statistics 2014-15'!H22</f>
        <v>0</v>
      </c>
      <c r="I31" s="507">
        <f>'Statistics 2014-15'!I22</f>
        <v>0</v>
      </c>
      <c r="J31" s="517">
        <f>'Statistics 2014-15'!J22</f>
        <v>0</v>
      </c>
      <c r="K31" s="529">
        <f>'Statistics 2014-15'!K22</f>
        <v>0</v>
      </c>
      <c r="L31" s="512">
        <f>'Statistics 2014-15'!L22</f>
        <v>4</v>
      </c>
      <c r="M31" s="523">
        <f>'Statistics 2014-15'!M22</f>
        <v>1</v>
      </c>
      <c r="N31" s="529">
        <f>'Statistics 2014-15'!N22</f>
        <v>5</v>
      </c>
      <c r="O31" s="507">
        <f>'Statistics 2014-15'!O22</f>
        <v>4</v>
      </c>
      <c r="P31" s="517">
        <f>'Statistics 2014-15'!P22</f>
        <v>3</v>
      </c>
      <c r="Q31" s="529">
        <f>'Statistics 2014-15'!Q22</f>
        <v>7</v>
      </c>
      <c r="R31" s="865"/>
      <c r="T31" s="1156" t="s">
        <v>73</v>
      </c>
      <c r="U31" s="1157"/>
      <c r="V31" s="1158"/>
      <c r="W31" s="189">
        <f>C48</f>
        <v>8</v>
      </c>
      <c r="X31" s="190">
        <f>D48</f>
        <v>12</v>
      </c>
      <c r="Y31" s="921">
        <f>SUM(W31:X31)</f>
        <v>20</v>
      </c>
      <c r="Z31" s="1192">
        <f>SUM(W31:X32)</f>
        <v>36</v>
      </c>
    </row>
    <row r="32" spans="2:27" ht="15" customHeight="1" x14ac:dyDescent="0.2">
      <c r="B32" s="538">
        <f>B31+31</f>
        <v>152</v>
      </c>
      <c r="C32" s="502">
        <f>'Statistics 2014-15'!C23</f>
        <v>0</v>
      </c>
      <c r="D32" s="518">
        <f>'Statistics 2014-15'!D23</f>
        <v>2</v>
      </c>
      <c r="E32" s="530">
        <f>'Statistics 2014-15'!E23</f>
        <v>2</v>
      </c>
      <c r="F32" s="513">
        <f>'Statistics 2014-15'!F23</f>
        <v>0</v>
      </c>
      <c r="G32" s="524">
        <f>'Statistics 2014-15'!G23</f>
        <v>0</v>
      </c>
      <c r="H32" s="530">
        <f>'Statistics 2014-15'!H23</f>
        <v>0</v>
      </c>
      <c r="I32" s="508">
        <f>'Statistics 2014-15'!I23</f>
        <v>1</v>
      </c>
      <c r="J32" s="518">
        <f>'Statistics 2014-15'!J23</f>
        <v>0</v>
      </c>
      <c r="K32" s="530">
        <f>'Statistics 2014-15'!K23</f>
        <v>1</v>
      </c>
      <c r="L32" s="513">
        <f>'Statistics 2014-15'!L23</f>
        <v>8</v>
      </c>
      <c r="M32" s="524">
        <f>'Statistics 2014-15'!M23</f>
        <v>2</v>
      </c>
      <c r="N32" s="530">
        <f>'Statistics 2014-15'!N23</f>
        <v>10</v>
      </c>
      <c r="O32" s="508">
        <f>'Statistics 2014-15'!O23</f>
        <v>9</v>
      </c>
      <c r="P32" s="518">
        <f>'Statistics 2014-15'!P23</f>
        <v>4</v>
      </c>
      <c r="Q32" s="530">
        <f>'Statistics 2014-15'!Q23</f>
        <v>13</v>
      </c>
      <c r="R32" s="599"/>
      <c r="T32" s="1133" t="s">
        <v>75</v>
      </c>
      <c r="U32" s="1134"/>
      <c r="V32" s="1135"/>
      <c r="W32" s="919">
        <f>F48</f>
        <v>13</v>
      </c>
      <c r="X32" s="920">
        <f>G48</f>
        <v>3</v>
      </c>
      <c r="Y32" s="922">
        <f>SUM(W32:X32)</f>
        <v>16</v>
      </c>
      <c r="Z32" s="1193"/>
    </row>
    <row r="33" spans="2:26" ht="15" customHeight="1" x14ac:dyDescent="0.2">
      <c r="B33" s="539">
        <f>B32+30</f>
        <v>182</v>
      </c>
      <c r="C33" s="502">
        <f>'Statistics 2014-15'!C24</f>
        <v>0</v>
      </c>
      <c r="D33" s="518">
        <f>'Statistics 2014-15'!D24</f>
        <v>3</v>
      </c>
      <c r="E33" s="530">
        <f>'Statistics 2014-15'!E24</f>
        <v>3</v>
      </c>
      <c r="F33" s="513">
        <f>'Statistics 2014-15'!F24</f>
        <v>0</v>
      </c>
      <c r="G33" s="524">
        <f>'Statistics 2014-15'!G24</f>
        <v>0</v>
      </c>
      <c r="H33" s="530">
        <f>'Statistics 2014-15'!H24</f>
        <v>0</v>
      </c>
      <c r="I33" s="508">
        <f>'Statistics 2014-15'!I24</f>
        <v>1</v>
      </c>
      <c r="J33" s="518">
        <f>'Statistics 2014-15'!J24</f>
        <v>0</v>
      </c>
      <c r="K33" s="530">
        <f>'Statistics 2014-15'!K24</f>
        <v>1</v>
      </c>
      <c r="L33" s="513">
        <f>'Statistics 2014-15'!L24</f>
        <v>11</v>
      </c>
      <c r="M33" s="524">
        <f>'Statistics 2014-15'!M24</f>
        <v>2</v>
      </c>
      <c r="N33" s="530">
        <f>'Statistics 2014-15'!N24</f>
        <v>13</v>
      </c>
      <c r="O33" s="508">
        <f>'Statistics 2014-15'!O24</f>
        <v>12</v>
      </c>
      <c r="P33" s="518">
        <f>'Statistics 2014-15'!P24</f>
        <v>5</v>
      </c>
      <c r="Q33" s="530">
        <f>'Statistics 2014-15'!Q24</f>
        <v>17</v>
      </c>
      <c r="R33" s="599"/>
      <c r="T33" s="1120" t="s">
        <v>41</v>
      </c>
      <c r="U33" s="1121"/>
      <c r="V33" s="1122"/>
      <c r="W33" s="191">
        <f>I48</f>
        <v>7</v>
      </c>
      <c r="X33" s="192">
        <f>J48</f>
        <v>2</v>
      </c>
      <c r="Y33" s="923">
        <f t="shared" ref="Y33:Y34" si="7">SUM(W33:X33)</f>
        <v>9</v>
      </c>
      <c r="Z33" s="1190">
        <f>SUM(W33:X34)</f>
        <v>77</v>
      </c>
    </row>
    <row r="34" spans="2:26" ht="15" customHeight="1" thickBot="1" x14ac:dyDescent="0.25">
      <c r="B34" s="538">
        <f t="shared" ref="B34:B42" si="8">B33+31</f>
        <v>213</v>
      </c>
      <c r="C34" s="504">
        <f>'Statistics 2014-15'!C25</f>
        <v>0</v>
      </c>
      <c r="D34" s="520">
        <f>'Statistics 2014-15'!D25</f>
        <v>4</v>
      </c>
      <c r="E34" s="532">
        <f>'Statistics 2014-15'!E25</f>
        <v>4</v>
      </c>
      <c r="F34" s="514">
        <f>'Statistics 2014-15'!F25</f>
        <v>3</v>
      </c>
      <c r="G34" s="525">
        <f>'Statistics 2014-15'!G25</f>
        <v>1</v>
      </c>
      <c r="H34" s="532">
        <f>'Statistics 2014-15'!H25</f>
        <v>4</v>
      </c>
      <c r="I34" s="510">
        <f>'Statistics 2014-15'!I25</f>
        <v>2</v>
      </c>
      <c r="J34" s="520">
        <f>'Statistics 2014-15'!J25</f>
        <v>0</v>
      </c>
      <c r="K34" s="532">
        <f>'Statistics 2014-15'!K25</f>
        <v>2</v>
      </c>
      <c r="L34" s="514">
        <f>'Statistics 2014-15'!L25</f>
        <v>26</v>
      </c>
      <c r="M34" s="525">
        <f>'Statistics 2014-15'!M25</f>
        <v>2</v>
      </c>
      <c r="N34" s="532">
        <f>'Statistics 2014-15'!N25</f>
        <v>28</v>
      </c>
      <c r="O34" s="510">
        <f>'Statistics 2014-15'!O25</f>
        <v>31</v>
      </c>
      <c r="P34" s="520">
        <f>'Statistics 2014-15'!P25</f>
        <v>7</v>
      </c>
      <c r="Q34" s="532">
        <f>'Statistics 2014-15'!Q25</f>
        <v>38</v>
      </c>
      <c r="R34" s="600"/>
      <c r="T34" s="1123" t="s">
        <v>68</v>
      </c>
      <c r="U34" s="1124"/>
      <c r="V34" s="1125"/>
      <c r="W34" s="193">
        <f>L48</f>
        <v>63</v>
      </c>
      <c r="X34" s="194">
        <f>M48</f>
        <v>5</v>
      </c>
      <c r="Y34" s="924">
        <f t="shared" si="7"/>
        <v>68</v>
      </c>
      <c r="Z34" s="1191"/>
    </row>
    <row r="35" spans="2:26" ht="15" customHeight="1" thickBot="1" x14ac:dyDescent="0.25">
      <c r="B35" s="538">
        <f t="shared" si="8"/>
        <v>244</v>
      </c>
      <c r="C35" s="502">
        <f>'Statistics 2014-15'!C26</f>
        <v>0</v>
      </c>
      <c r="D35" s="518">
        <f>'Statistics 2014-15'!D26</f>
        <v>4</v>
      </c>
      <c r="E35" s="530">
        <f>'Statistics 2014-15'!E26</f>
        <v>4</v>
      </c>
      <c r="F35" s="513">
        <f>'Statistics 2014-15'!F26</f>
        <v>6</v>
      </c>
      <c r="G35" s="524">
        <f>'Statistics 2014-15'!G26</f>
        <v>1</v>
      </c>
      <c r="H35" s="530">
        <f>'Statistics 2014-15'!H26</f>
        <v>7</v>
      </c>
      <c r="I35" s="508">
        <f>'Statistics 2014-15'!I26</f>
        <v>2</v>
      </c>
      <c r="J35" s="518">
        <f>'Statistics 2014-15'!J26</f>
        <v>0</v>
      </c>
      <c r="K35" s="530">
        <f>'Statistics 2014-15'!K26</f>
        <v>2</v>
      </c>
      <c r="L35" s="513">
        <f>'Statistics 2014-15'!L26</f>
        <v>55</v>
      </c>
      <c r="M35" s="524">
        <f>'Statistics 2014-15'!M26</f>
        <v>2</v>
      </c>
      <c r="N35" s="530">
        <f>'Statistics 2014-15'!N26</f>
        <v>57</v>
      </c>
      <c r="O35" s="508">
        <f>'Statistics 2014-15'!O26</f>
        <v>63</v>
      </c>
      <c r="P35" s="518">
        <f>'Statistics 2014-15'!P26</f>
        <v>7</v>
      </c>
      <c r="Q35" s="530">
        <f>'Statistics 2014-15'!Q26</f>
        <v>70</v>
      </c>
      <c r="R35" s="599"/>
      <c r="T35" s="1150" t="s">
        <v>78</v>
      </c>
      <c r="U35" s="1151"/>
      <c r="V35" s="1152"/>
      <c r="W35" s="107">
        <f>SUM(W31:W34)</f>
        <v>91</v>
      </c>
      <c r="X35" s="103">
        <f>SUM(X31:X34)</f>
        <v>22</v>
      </c>
      <c r="Y35" s="1182">
        <f>SUM(Y31:Y34)</f>
        <v>113</v>
      </c>
      <c r="Z35" s="1183"/>
    </row>
    <row r="36" spans="2:26" ht="15" customHeight="1" x14ac:dyDescent="0.2">
      <c r="B36" s="538">
        <f>B35+30</f>
        <v>274</v>
      </c>
      <c r="C36" s="503">
        <f>'Statistics 2014-15'!C27</f>
        <v>3</v>
      </c>
      <c r="D36" s="519">
        <f>'Statistics 2014-15'!D27</f>
        <v>6</v>
      </c>
      <c r="E36" s="531">
        <f>'Statistics 2014-15'!E27</f>
        <v>9</v>
      </c>
      <c r="F36" s="515">
        <f>'Statistics 2014-15'!F27</f>
        <v>8</v>
      </c>
      <c r="G36" s="526">
        <f>'Statistics 2014-15'!G27</f>
        <v>1</v>
      </c>
      <c r="H36" s="531">
        <f>'Statistics 2014-15'!H27</f>
        <v>9</v>
      </c>
      <c r="I36" s="509">
        <f>'Statistics 2014-15'!I27</f>
        <v>2</v>
      </c>
      <c r="J36" s="519">
        <f>'Statistics 2014-15'!J27</f>
        <v>1</v>
      </c>
      <c r="K36" s="531">
        <f>'Statistics 2014-15'!K27</f>
        <v>3</v>
      </c>
      <c r="L36" s="515">
        <f>'Statistics 2014-15'!L27</f>
        <v>56</v>
      </c>
      <c r="M36" s="526">
        <f>'Statistics 2014-15'!M27</f>
        <v>2</v>
      </c>
      <c r="N36" s="531">
        <f>'Statistics 2014-15'!N27</f>
        <v>58</v>
      </c>
      <c r="O36" s="509">
        <f>'Statistics 2014-15'!O27</f>
        <v>69</v>
      </c>
      <c r="P36" s="519">
        <f>'Statistics 2014-15'!P27</f>
        <v>10</v>
      </c>
      <c r="Q36" s="531">
        <f>'Statistics 2014-15'!Q27</f>
        <v>79</v>
      </c>
      <c r="R36" s="601"/>
    </row>
    <row r="37" spans="2:26" ht="15" customHeight="1" x14ac:dyDescent="0.2">
      <c r="B37" s="540">
        <f t="shared" si="8"/>
        <v>305</v>
      </c>
      <c r="C37" s="504">
        <f>'Statistics 2014-15'!C28</f>
        <v>5</v>
      </c>
      <c r="D37" s="520">
        <f>'Statistics 2014-15'!D28</f>
        <v>6</v>
      </c>
      <c r="E37" s="532">
        <f>'Statistics 2014-15'!E28</f>
        <v>11</v>
      </c>
      <c r="F37" s="514">
        <f>'Statistics 2014-15'!F28</f>
        <v>8</v>
      </c>
      <c r="G37" s="525">
        <f>'Statistics 2014-15'!G28</f>
        <v>1</v>
      </c>
      <c r="H37" s="532">
        <f>'Statistics 2014-15'!H28</f>
        <v>9</v>
      </c>
      <c r="I37" s="510">
        <f>'Statistics 2014-15'!I28</f>
        <v>2</v>
      </c>
      <c r="J37" s="520">
        <f>'Statistics 2014-15'!J28</f>
        <v>1</v>
      </c>
      <c r="K37" s="532">
        <f>'Statistics 2014-15'!K28</f>
        <v>3</v>
      </c>
      <c r="L37" s="514">
        <f>'Statistics 2014-15'!L28</f>
        <v>59</v>
      </c>
      <c r="M37" s="525">
        <f>'Statistics 2014-15'!M28</f>
        <v>2</v>
      </c>
      <c r="N37" s="532">
        <f>'Statistics 2014-15'!N28</f>
        <v>61</v>
      </c>
      <c r="O37" s="510">
        <f>'Statistics 2014-15'!O28</f>
        <v>74</v>
      </c>
      <c r="P37" s="520">
        <f>'Statistics 2014-15'!P28</f>
        <v>10</v>
      </c>
      <c r="Q37" s="532">
        <f>'Statistics 2014-15'!Q28</f>
        <v>84</v>
      </c>
      <c r="R37" s="600"/>
    </row>
    <row r="38" spans="2:26" ht="15" customHeight="1" x14ac:dyDescent="0.2">
      <c r="B38" s="538">
        <f>B37+30</f>
        <v>335</v>
      </c>
      <c r="C38" s="502">
        <f>'Statistics 2014-15'!C29</f>
        <v>6</v>
      </c>
      <c r="D38" s="518">
        <f>'Statistics 2014-15'!D29</f>
        <v>11</v>
      </c>
      <c r="E38" s="530">
        <f>'Statistics 2014-15'!E29</f>
        <v>17</v>
      </c>
      <c r="F38" s="513">
        <f>'Statistics 2014-15'!F29</f>
        <v>8</v>
      </c>
      <c r="G38" s="524">
        <f>'Statistics 2014-15'!G29</f>
        <v>1</v>
      </c>
      <c r="H38" s="530">
        <f>'Statistics 2014-15'!H29</f>
        <v>9</v>
      </c>
      <c r="I38" s="508">
        <f>'Statistics 2014-15'!I29</f>
        <v>2</v>
      </c>
      <c r="J38" s="518">
        <f>'Statistics 2014-15'!J29</f>
        <v>1</v>
      </c>
      <c r="K38" s="530">
        <f>'Statistics 2014-15'!K29</f>
        <v>3</v>
      </c>
      <c r="L38" s="513">
        <f>'Statistics 2014-15'!L29</f>
        <v>59</v>
      </c>
      <c r="M38" s="524">
        <f>'Statistics 2014-15'!M29</f>
        <v>4</v>
      </c>
      <c r="N38" s="530">
        <f>'Statistics 2014-15'!N29</f>
        <v>63</v>
      </c>
      <c r="O38" s="508">
        <f>'Statistics 2014-15'!O29</f>
        <v>75</v>
      </c>
      <c r="P38" s="518">
        <f>'Statistics 2014-15'!P29</f>
        <v>17</v>
      </c>
      <c r="Q38" s="530">
        <f>'Statistics 2014-15'!Q29</f>
        <v>92</v>
      </c>
      <c r="R38" s="599"/>
    </row>
    <row r="39" spans="2:26" s="10" customFormat="1" ht="15" customHeight="1" x14ac:dyDescent="0.2">
      <c r="B39" s="539">
        <f t="shared" si="8"/>
        <v>366</v>
      </c>
      <c r="C39" s="503">
        <f>'Statistics 2014-15'!C30</f>
        <v>7</v>
      </c>
      <c r="D39" s="519">
        <f>'Statistics 2014-15'!D30</f>
        <v>11</v>
      </c>
      <c r="E39" s="531">
        <f>'Statistics 2014-15'!E30</f>
        <v>18</v>
      </c>
      <c r="F39" s="515">
        <f>'Statistics 2014-15'!F30</f>
        <v>8</v>
      </c>
      <c r="G39" s="526">
        <f>'Statistics 2014-15'!G30</f>
        <v>2</v>
      </c>
      <c r="H39" s="531">
        <f>'Statistics 2014-15'!H30</f>
        <v>10</v>
      </c>
      <c r="I39" s="509">
        <f>'Statistics 2014-15'!I30</f>
        <v>2</v>
      </c>
      <c r="J39" s="519">
        <f>'Statistics 2014-15'!J30</f>
        <v>1</v>
      </c>
      <c r="K39" s="531">
        <f>'Statistics 2014-15'!K30</f>
        <v>3</v>
      </c>
      <c r="L39" s="515">
        <f>'Statistics 2014-15'!L30</f>
        <v>59</v>
      </c>
      <c r="M39" s="526">
        <f>'Statistics 2014-15'!M30</f>
        <v>5</v>
      </c>
      <c r="N39" s="531">
        <f>'Statistics 2014-15'!N30</f>
        <v>64</v>
      </c>
      <c r="O39" s="509">
        <f>'Statistics 2014-15'!O30</f>
        <v>76</v>
      </c>
      <c r="P39" s="519">
        <f>'Statistics 2014-15'!P30</f>
        <v>19</v>
      </c>
      <c r="Q39" s="531">
        <f>'Statistics 2014-15'!Q30</f>
        <v>95</v>
      </c>
      <c r="R39" s="601">
        <v>1</v>
      </c>
    </row>
    <row r="40" spans="2:26" ht="15" customHeight="1" x14ac:dyDescent="0.2">
      <c r="B40" s="538">
        <f t="shared" si="8"/>
        <v>397</v>
      </c>
      <c r="C40" s="502">
        <f>'Statistics 2014-15'!C31</f>
        <v>8</v>
      </c>
      <c r="D40" s="518">
        <f>'Statistics 2014-15'!D31</f>
        <v>12</v>
      </c>
      <c r="E40" s="530">
        <f>'Statistics 2014-15'!E31</f>
        <v>20</v>
      </c>
      <c r="F40" s="513">
        <f>'Statistics 2014-15'!F31</f>
        <v>9</v>
      </c>
      <c r="G40" s="524">
        <f>'Statistics 2014-15'!G31</f>
        <v>2</v>
      </c>
      <c r="H40" s="530">
        <f>'Statistics 2014-15'!H31</f>
        <v>11</v>
      </c>
      <c r="I40" s="508">
        <f>'Statistics 2014-15'!I31</f>
        <v>2</v>
      </c>
      <c r="J40" s="518">
        <f>'Statistics 2014-15'!J31</f>
        <v>2</v>
      </c>
      <c r="K40" s="530">
        <f>'Statistics 2014-15'!K31</f>
        <v>4</v>
      </c>
      <c r="L40" s="513">
        <f>'Statistics 2014-15'!L31</f>
        <v>59</v>
      </c>
      <c r="M40" s="524">
        <f>'Statistics 2014-15'!M31</f>
        <v>5</v>
      </c>
      <c r="N40" s="530">
        <f>'Statistics 2014-15'!N31</f>
        <v>64</v>
      </c>
      <c r="O40" s="508">
        <f>'Statistics 2014-15'!O31</f>
        <v>78</v>
      </c>
      <c r="P40" s="518">
        <f>'Statistics 2014-15'!P31</f>
        <v>21</v>
      </c>
      <c r="Q40" s="530">
        <f>'Statistics 2014-15'!Q31</f>
        <v>99</v>
      </c>
      <c r="R40" s="599"/>
    </row>
    <row r="41" spans="2:26" ht="15" customHeight="1" x14ac:dyDescent="0.2">
      <c r="B41" s="538">
        <f>B40+28+IF(MOD(U23,4)=0,0,1)</f>
        <v>425</v>
      </c>
      <c r="C41" s="502">
        <f>'Statistics 2014-15'!C32</f>
        <v>8</v>
      </c>
      <c r="D41" s="518">
        <f>'Statistics 2014-15'!D32</f>
        <v>12</v>
      </c>
      <c r="E41" s="530">
        <f>'Statistics 2014-15'!E32</f>
        <v>20</v>
      </c>
      <c r="F41" s="513">
        <f>'Statistics 2014-15'!F32</f>
        <v>11</v>
      </c>
      <c r="G41" s="524">
        <f>'Statistics 2014-15'!G32</f>
        <v>2</v>
      </c>
      <c r="H41" s="530">
        <f>'Statistics 2014-15'!H32</f>
        <v>13</v>
      </c>
      <c r="I41" s="508">
        <f>'Statistics 2014-15'!I32</f>
        <v>4</v>
      </c>
      <c r="J41" s="518">
        <f>'Statistics 2014-15'!J32</f>
        <v>2</v>
      </c>
      <c r="K41" s="530">
        <f>'Statistics 2014-15'!K32</f>
        <v>6</v>
      </c>
      <c r="L41" s="513">
        <f>'Statistics 2014-15'!L32</f>
        <v>61</v>
      </c>
      <c r="M41" s="524">
        <f>'Statistics 2014-15'!M32</f>
        <v>5</v>
      </c>
      <c r="N41" s="530">
        <f>'Statistics 2014-15'!N32</f>
        <v>66</v>
      </c>
      <c r="O41" s="508">
        <f>'Statistics 2014-15'!O32</f>
        <v>84</v>
      </c>
      <c r="P41" s="518">
        <f>'Statistics 2014-15'!P32</f>
        <v>21</v>
      </c>
      <c r="Q41" s="530">
        <f>'Statistics 2014-15'!Q32</f>
        <v>105</v>
      </c>
      <c r="R41" s="599"/>
    </row>
    <row r="42" spans="2:26" ht="15" customHeight="1" thickBot="1" x14ac:dyDescent="0.25">
      <c r="B42" s="541">
        <f t="shared" si="8"/>
        <v>456</v>
      </c>
      <c r="C42" s="505">
        <f>'Statistics 2014-15'!C33</f>
        <v>8</v>
      </c>
      <c r="D42" s="521">
        <f>'Statistics 2014-15'!D33</f>
        <v>12</v>
      </c>
      <c r="E42" s="533">
        <f>'Statistics 2014-15'!E33</f>
        <v>20</v>
      </c>
      <c r="F42" s="516">
        <f>'Statistics 2014-15'!F33</f>
        <v>13</v>
      </c>
      <c r="G42" s="527">
        <f>'Statistics 2014-15'!G33</f>
        <v>3</v>
      </c>
      <c r="H42" s="533">
        <f>'Statistics 2014-15'!H33</f>
        <v>16</v>
      </c>
      <c r="I42" s="511">
        <f>'Statistics 2014-15'!I33</f>
        <v>7</v>
      </c>
      <c r="J42" s="521">
        <f>'Statistics 2014-15'!J33</f>
        <v>2</v>
      </c>
      <c r="K42" s="533">
        <f>'Statistics 2014-15'!K33</f>
        <v>9</v>
      </c>
      <c r="L42" s="516">
        <f>'Statistics 2014-15'!L33</f>
        <v>63</v>
      </c>
      <c r="M42" s="527">
        <f>'Statistics 2014-15'!M33</f>
        <v>5</v>
      </c>
      <c r="N42" s="533">
        <f>'Statistics 2014-15'!N33</f>
        <v>68</v>
      </c>
      <c r="O42" s="511">
        <f>'Statistics 2014-15'!O33</f>
        <v>91</v>
      </c>
      <c r="P42" s="521">
        <f>'Statistics 2014-15'!P33</f>
        <v>22</v>
      </c>
      <c r="Q42" s="533">
        <f>'Statistics 2014-15'!Q33</f>
        <v>113</v>
      </c>
      <c r="R42" s="866"/>
    </row>
    <row r="43" spans="2:26" s="10" customFormat="1" ht="15" customHeight="1" thickBot="1" x14ac:dyDescent="0.25">
      <c r="B43" s="906"/>
      <c r="C43" s="868"/>
      <c r="D43" s="889"/>
      <c r="E43" s="876"/>
      <c r="F43" s="868"/>
      <c r="G43" s="889"/>
      <c r="H43" s="876"/>
      <c r="I43" s="868"/>
      <c r="J43" s="889"/>
      <c r="K43" s="876"/>
      <c r="L43" s="868"/>
      <c r="M43" s="889"/>
      <c r="N43" s="876"/>
      <c r="O43" s="868"/>
      <c r="P43" s="889"/>
      <c r="Q43" s="876"/>
      <c r="R43" s="1047"/>
    </row>
    <row r="44" spans="2:26" s="10" customFormat="1" ht="15" customHeight="1" x14ac:dyDescent="0.2">
      <c r="B44" s="608" t="s">
        <v>97</v>
      </c>
      <c r="C44" s="869">
        <f>C33</f>
        <v>0</v>
      </c>
      <c r="D44" s="909">
        <f>D33</f>
        <v>3</v>
      </c>
      <c r="E44" s="616">
        <f t="shared" ref="E44:Q44" si="9">E33</f>
        <v>3</v>
      </c>
      <c r="F44" s="869">
        <f t="shared" si="9"/>
        <v>0</v>
      </c>
      <c r="G44" s="909">
        <f t="shared" si="9"/>
        <v>0</v>
      </c>
      <c r="H44" s="620">
        <f t="shared" si="9"/>
        <v>0</v>
      </c>
      <c r="I44" s="869">
        <f t="shared" si="9"/>
        <v>1</v>
      </c>
      <c r="J44" s="909">
        <f t="shared" si="9"/>
        <v>0</v>
      </c>
      <c r="K44" s="885">
        <f t="shared" si="9"/>
        <v>1</v>
      </c>
      <c r="L44" s="869">
        <f t="shared" si="9"/>
        <v>11</v>
      </c>
      <c r="M44" s="909">
        <f t="shared" si="9"/>
        <v>2</v>
      </c>
      <c r="N44" s="912">
        <f t="shared" si="9"/>
        <v>13</v>
      </c>
      <c r="O44" s="869">
        <f t="shared" si="9"/>
        <v>12</v>
      </c>
      <c r="P44" s="909">
        <f t="shared" si="9"/>
        <v>5</v>
      </c>
      <c r="Q44" s="881">
        <f t="shared" si="9"/>
        <v>17</v>
      </c>
      <c r="R44" s="915">
        <f>SUM(R31:R33)</f>
        <v>0</v>
      </c>
    </row>
    <row r="45" spans="2:26" s="10" customFormat="1" ht="15" customHeight="1" x14ac:dyDescent="0.2">
      <c r="B45" s="609" t="s">
        <v>98</v>
      </c>
      <c r="C45" s="870">
        <f>C36-C33</f>
        <v>3</v>
      </c>
      <c r="D45" s="910">
        <f>D36-D33</f>
        <v>3</v>
      </c>
      <c r="E45" s="617">
        <f t="shared" ref="E45:Q45" si="10">E36-E33</f>
        <v>6</v>
      </c>
      <c r="F45" s="870">
        <f t="shared" si="10"/>
        <v>8</v>
      </c>
      <c r="G45" s="910">
        <f t="shared" si="10"/>
        <v>1</v>
      </c>
      <c r="H45" s="621">
        <f t="shared" si="10"/>
        <v>9</v>
      </c>
      <c r="I45" s="870">
        <f t="shared" si="10"/>
        <v>1</v>
      </c>
      <c r="J45" s="910">
        <f t="shared" si="10"/>
        <v>1</v>
      </c>
      <c r="K45" s="886">
        <f t="shared" si="10"/>
        <v>2</v>
      </c>
      <c r="L45" s="870">
        <f t="shared" si="10"/>
        <v>45</v>
      </c>
      <c r="M45" s="910">
        <f t="shared" si="10"/>
        <v>0</v>
      </c>
      <c r="N45" s="913">
        <f t="shared" si="10"/>
        <v>45</v>
      </c>
      <c r="O45" s="870">
        <f t="shared" si="10"/>
        <v>57</v>
      </c>
      <c r="P45" s="910">
        <f t="shared" si="10"/>
        <v>5</v>
      </c>
      <c r="Q45" s="882">
        <f t="shared" si="10"/>
        <v>62</v>
      </c>
      <c r="R45" s="916">
        <f>SUM(R34:R36)</f>
        <v>0</v>
      </c>
    </row>
    <row r="46" spans="2:26" s="10" customFormat="1" ht="15" customHeight="1" x14ac:dyDescent="0.2">
      <c r="B46" s="609" t="s">
        <v>99</v>
      </c>
      <c r="C46" s="870">
        <f>C39-C36</f>
        <v>4</v>
      </c>
      <c r="D46" s="910">
        <f>D39-D36</f>
        <v>5</v>
      </c>
      <c r="E46" s="617">
        <f t="shared" ref="E46:Q46" si="11">E39-E36</f>
        <v>9</v>
      </c>
      <c r="F46" s="870">
        <f t="shared" si="11"/>
        <v>0</v>
      </c>
      <c r="G46" s="910">
        <f t="shared" si="11"/>
        <v>1</v>
      </c>
      <c r="H46" s="621">
        <f t="shared" si="11"/>
        <v>1</v>
      </c>
      <c r="I46" s="870">
        <f t="shared" si="11"/>
        <v>0</v>
      </c>
      <c r="J46" s="910">
        <f t="shared" si="11"/>
        <v>0</v>
      </c>
      <c r="K46" s="886">
        <f t="shared" si="11"/>
        <v>0</v>
      </c>
      <c r="L46" s="870">
        <f t="shared" si="11"/>
        <v>3</v>
      </c>
      <c r="M46" s="910">
        <f t="shared" si="11"/>
        <v>3</v>
      </c>
      <c r="N46" s="913">
        <f t="shared" si="11"/>
        <v>6</v>
      </c>
      <c r="O46" s="870">
        <f t="shared" si="11"/>
        <v>7</v>
      </c>
      <c r="P46" s="910">
        <f t="shared" si="11"/>
        <v>9</v>
      </c>
      <c r="Q46" s="882">
        <f t="shared" si="11"/>
        <v>16</v>
      </c>
      <c r="R46" s="916">
        <f>SUM(R37:R39)</f>
        <v>1</v>
      </c>
    </row>
    <row r="47" spans="2:26" s="10" customFormat="1" ht="15" customHeight="1" thickBot="1" x14ac:dyDescent="0.25">
      <c r="B47" s="610" t="s">
        <v>100</v>
      </c>
      <c r="C47" s="870">
        <f>C42-C39</f>
        <v>1</v>
      </c>
      <c r="D47" s="910">
        <f>D42-D39</f>
        <v>1</v>
      </c>
      <c r="E47" s="617">
        <f t="shared" ref="E47:Q47" si="12">E42-E39</f>
        <v>2</v>
      </c>
      <c r="F47" s="870">
        <f t="shared" si="12"/>
        <v>5</v>
      </c>
      <c r="G47" s="910">
        <f t="shared" si="12"/>
        <v>1</v>
      </c>
      <c r="H47" s="621">
        <f t="shared" si="12"/>
        <v>6</v>
      </c>
      <c r="I47" s="870">
        <f t="shared" si="12"/>
        <v>5</v>
      </c>
      <c r="J47" s="910">
        <f t="shared" si="12"/>
        <v>1</v>
      </c>
      <c r="K47" s="886">
        <f t="shared" si="12"/>
        <v>6</v>
      </c>
      <c r="L47" s="870">
        <f t="shared" si="12"/>
        <v>4</v>
      </c>
      <c r="M47" s="910">
        <f t="shared" si="12"/>
        <v>0</v>
      </c>
      <c r="N47" s="913">
        <f t="shared" si="12"/>
        <v>4</v>
      </c>
      <c r="O47" s="870">
        <f t="shared" si="12"/>
        <v>15</v>
      </c>
      <c r="P47" s="910">
        <f t="shared" si="12"/>
        <v>3</v>
      </c>
      <c r="Q47" s="882">
        <f t="shared" si="12"/>
        <v>18</v>
      </c>
      <c r="R47" s="916">
        <f>SUM(R40:R42)</f>
        <v>0</v>
      </c>
    </row>
    <row r="48" spans="2:26" s="10" customFormat="1" ht="15" customHeight="1" thickBot="1" x14ac:dyDescent="0.25">
      <c r="B48" s="904" t="s">
        <v>96</v>
      </c>
      <c r="C48" s="872">
        <f>SUM(C44:C47)</f>
        <v>8</v>
      </c>
      <c r="D48" s="911">
        <f>SUM(D44:D47)</f>
        <v>12</v>
      </c>
      <c r="E48" s="619">
        <f t="shared" ref="E48" si="13">SUM(E44:E47)</f>
        <v>20</v>
      </c>
      <c r="F48" s="872">
        <f t="shared" ref="F48" si="14">SUM(F44:F47)</f>
        <v>13</v>
      </c>
      <c r="G48" s="911">
        <f t="shared" ref="G48" si="15">SUM(G44:G47)</f>
        <v>3</v>
      </c>
      <c r="H48" s="623">
        <f t="shared" ref="H48" si="16">SUM(H44:H47)</f>
        <v>16</v>
      </c>
      <c r="I48" s="872">
        <f t="shared" ref="I48" si="17">SUM(I44:I47)</f>
        <v>7</v>
      </c>
      <c r="J48" s="911">
        <f t="shared" ref="J48" si="18">SUM(J44:J47)</f>
        <v>2</v>
      </c>
      <c r="K48" s="888">
        <f t="shared" ref="K48" si="19">SUM(K44:K47)</f>
        <v>9</v>
      </c>
      <c r="L48" s="872">
        <f t="shared" ref="L48" si="20">SUM(L44:L47)</f>
        <v>63</v>
      </c>
      <c r="M48" s="911">
        <f t="shared" ref="M48" si="21">SUM(M44:M47)</f>
        <v>5</v>
      </c>
      <c r="N48" s="914">
        <f t="shared" ref="N48" si="22">SUM(N44:N47)</f>
        <v>68</v>
      </c>
      <c r="O48" s="872">
        <f t="shared" ref="O48" si="23">SUM(O44:O47)</f>
        <v>91</v>
      </c>
      <c r="P48" s="911">
        <f t="shared" ref="P48" si="24">SUM(P44:P47)</f>
        <v>22</v>
      </c>
      <c r="Q48" s="884">
        <f t="shared" ref="Q48" si="25">SUM(Q44:Q47)</f>
        <v>113</v>
      </c>
      <c r="R48" s="917">
        <f t="shared" ref="R48" si="26">SUM(R44:R47)</f>
        <v>1</v>
      </c>
    </row>
    <row r="49" spans="2:27" ht="15" customHeight="1" x14ac:dyDescent="0.2">
      <c r="B49" s="38"/>
      <c r="C49" s="506"/>
      <c r="D49" s="522"/>
      <c r="E49" s="534"/>
      <c r="F49" s="506"/>
      <c r="G49" s="522"/>
      <c r="H49" s="534"/>
      <c r="I49" s="506"/>
      <c r="J49" s="522"/>
      <c r="K49" s="534"/>
      <c r="L49" s="506"/>
      <c r="M49" s="522"/>
      <c r="N49" s="534"/>
      <c r="O49" s="506"/>
      <c r="P49" s="528"/>
      <c r="Q49" s="535"/>
    </row>
    <row r="50" spans="2:27" ht="15" customHeight="1" x14ac:dyDescent="0.2">
      <c r="C50" s="506">
        <f>C27+1</f>
        <v>3</v>
      </c>
      <c r="D50" s="522" t="s">
        <v>87</v>
      </c>
      <c r="E50" s="534"/>
      <c r="F50" s="506"/>
      <c r="G50" s="522"/>
      <c r="H50" s="534"/>
      <c r="I50" s="506"/>
      <c r="J50" s="522"/>
      <c r="K50" s="534"/>
      <c r="L50" s="506"/>
      <c r="M50" s="522"/>
      <c r="N50" s="534"/>
      <c r="O50" s="506"/>
      <c r="P50" s="528"/>
      <c r="Q50" s="535"/>
    </row>
    <row r="51" spans="2:27" ht="15" customHeight="1" thickBot="1" x14ac:dyDescent="0.25">
      <c r="B51" s="38"/>
      <c r="C51" s="506"/>
      <c r="D51" s="522"/>
      <c r="E51" s="534"/>
      <c r="F51" s="506"/>
      <c r="G51" s="522"/>
      <c r="H51" s="534"/>
      <c r="I51" s="506"/>
      <c r="J51" s="522"/>
      <c r="K51" s="534"/>
      <c r="L51" s="506"/>
      <c r="M51" s="522"/>
      <c r="N51" s="534"/>
      <c r="O51" s="506"/>
      <c r="P51" s="528"/>
      <c r="Q51" s="535"/>
    </row>
    <row r="52" spans="2:27" ht="30" customHeight="1" thickBot="1" x14ac:dyDescent="0.25">
      <c r="B52" s="81" t="s">
        <v>76</v>
      </c>
      <c r="C52" s="1113" t="s">
        <v>73</v>
      </c>
      <c r="D52" s="1114"/>
      <c r="E52" s="1115"/>
      <c r="F52" s="1099" t="s">
        <v>75</v>
      </c>
      <c r="G52" s="1100"/>
      <c r="H52" s="1101"/>
      <c r="I52" s="1108" t="s">
        <v>41</v>
      </c>
      <c r="J52" s="1109"/>
      <c r="K52" s="1110"/>
      <c r="L52" s="1105" t="s">
        <v>68</v>
      </c>
      <c r="M52" s="1106"/>
      <c r="N52" s="1179"/>
      <c r="O52" s="1138" t="s">
        <v>76</v>
      </c>
      <c r="P52" s="1139"/>
      <c r="Q52" s="1140"/>
      <c r="R52" s="598" t="s">
        <v>91</v>
      </c>
      <c r="S52" s="24"/>
      <c r="T52" s="1138" t="s">
        <v>104</v>
      </c>
      <c r="U52" s="1139"/>
      <c r="V52" s="1139"/>
      <c r="W52" s="1139"/>
      <c r="X52" s="1139"/>
      <c r="Y52" s="1139"/>
      <c r="Z52" s="1140"/>
      <c r="AA52" s="482"/>
    </row>
    <row r="53" spans="2:27" ht="30" customHeight="1" thickBot="1" x14ac:dyDescent="0.25">
      <c r="B53" s="694" t="str">
        <f>CONCATENATE("F/Y  ",P$2-2,"  ",Q$2,"  ",R$2-2)</f>
        <v>F/Y  2013  ~  2014</v>
      </c>
      <c r="C53" s="184" t="s">
        <v>6</v>
      </c>
      <c r="D53" s="185" t="s">
        <v>4</v>
      </c>
      <c r="E53" s="67" t="s">
        <v>28</v>
      </c>
      <c r="F53" s="184" t="s">
        <v>6</v>
      </c>
      <c r="G53" s="185" t="s">
        <v>4</v>
      </c>
      <c r="H53" s="67" t="s">
        <v>28</v>
      </c>
      <c r="I53" s="184" t="s">
        <v>6</v>
      </c>
      <c r="J53" s="185" t="s">
        <v>4</v>
      </c>
      <c r="K53" s="67" t="s">
        <v>28</v>
      </c>
      <c r="L53" s="184" t="s">
        <v>6</v>
      </c>
      <c r="M53" s="185" t="s">
        <v>4</v>
      </c>
      <c r="N53" s="67" t="s">
        <v>28</v>
      </c>
      <c r="O53" s="186" t="s">
        <v>6</v>
      </c>
      <c r="P53" s="187" t="s">
        <v>4</v>
      </c>
      <c r="Q53" s="80" t="s">
        <v>28</v>
      </c>
      <c r="R53" s="694" t="s">
        <v>28</v>
      </c>
      <c r="S53" s="24"/>
      <c r="T53" s="1163" t="str">
        <f>B53</f>
        <v>F/Y  2013  ~  2014</v>
      </c>
      <c r="U53" s="1164"/>
      <c r="V53" s="1165"/>
      <c r="W53" s="188" t="s">
        <v>6</v>
      </c>
      <c r="X53" s="185" t="s">
        <v>4</v>
      </c>
      <c r="Y53" s="1186" t="s">
        <v>28</v>
      </c>
      <c r="Z53" s="1187"/>
      <c r="AA53" s="482"/>
    </row>
    <row r="54" spans="2:27" ht="15" customHeight="1" x14ac:dyDescent="0.2">
      <c r="B54" s="537">
        <f>DATE($U$2,4,30)</f>
        <v>121</v>
      </c>
      <c r="C54" s="501">
        <f>'Statistics 2013-14'!C22</f>
        <v>0</v>
      </c>
      <c r="D54" s="855">
        <f>'Statistics 2013-14'!D22</f>
        <v>3</v>
      </c>
      <c r="E54" s="858">
        <f>'Statistics 2013-14'!E22</f>
        <v>3</v>
      </c>
      <c r="F54" s="507">
        <f>'Statistics 2013-14'!F22</f>
        <v>0</v>
      </c>
      <c r="G54" s="855">
        <f>'Statistics 2013-14'!G22</f>
        <v>0</v>
      </c>
      <c r="H54" s="858">
        <f>'Statistics 2013-14'!H22</f>
        <v>0</v>
      </c>
      <c r="I54" s="507">
        <f>'Statistics 2013-14'!I22</f>
        <v>0</v>
      </c>
      <c r="J54" s="855">
        <f>'Statistics 2013-14'!J22</f>
        <v>0</v>
      </c>
      <c r="K54" s="858">
        <f>'Statistics 2013-14'!K22</f>
        <v>0</v>
      </c>
      <c r="L54" s="507">
        <f>'Statistics 2013-14'!L22</f>
        <v>0</v>
      </c>
      <c r="M54" s="855">
        <f>'Statistics 2013-14'!M22</f>
        <v>1</v>
      </c>
      <c r="N54" s="858">
        <f>'Statistics 2013-14'!N22</f>
        <v>1</v>
      </c>
      <c r="O54" s="507">
        <f>'Statistics 2013-14'!O22</f>
        <v>0</v>
      </c>
      <c r="P54" s="855">
        <f>'Statistics 2013-14'!P22</f>
        <v>4</v>
      </c>
      <c r="Q54" s="858">
        <f>'Statistics 2013-14'!Q22</f>
        <v>4</v>
      </c>
      <c r="R54" s="865"/>
      <c r="T54" s="1156" t="s">
        <v>73</v>
      </c>
      <c r="U54" s="1157"/>
      <c r="V54" s="1158"/>
      <c r="W54" s="189">
        <f>C71</f>
        <v>14</v>
      </c>
      <c r="X54" s="190">
        <f>D71</f>
        <v>20</v>
      </c>
      <c r="Y54" s="921">
        <f>SUM(W54:X54)</f>
        <v>34</v>
      </c>
      <c r="Z54" s="1192">
        <f>SUM(W54:X55)</f>
        <v>41</v>
      </c>
    </row>
    <row r="55" spans="2:27" ht="15" customHeight="1" x14ac:dyDescent="0.2">
      <c r="B55" s="538">
        <f>B54+31</f>
        <v>152</v>
      </c>
      <c r="C55" s="502">
        <f>'Statistics 2013-14'!C23</f>
        <v>1</v>
      </c>
      <c r="D55" s="856">
        <f>'Statistics 2013-14'!D23</f>
        <v>7</v>
      </c>
      <c r="E55" s="859">
        <f>'Statistics 2013-14'!E23</f>
        <v>8</v>
      </c>
      <c r="F55" s="508">
        <f>'Statistics 2013-14'!F23</f>
        <v>0</v>
      </c>
      <c r="G55" s="856">
        <f>'Statistics 2013-14'!G23</f>
        <v>1</v>
      </c>
      <c r="H55" s="859">
        <f>'Statistics 2013-14'!H23</f>
        <v>1</v>
      </c>
      <c r="I55" s="508">
        <f>'Statistics 2013-14'!I23</f>
        <v>0</v>
      </c>
      <c r="J55" s="856">
        <f>'Statistics 2013-14'!J23</f>
        <v>0</v>
      </c>
      <c r="K55" s="859">
        <f>'Statistics 2013-14'!K23</f>
        <v>0</v>
      </c>
      <c r="L55" s="508">
        <f>'Statistics 2013-14'!L23</f>
        <v>0</v>
      </c>
      <c r="M55" s="856">
        <f>'Statistics 2013-14'!M23</f>
        <v>1</v>
      </c>
      <c r="N55" s="859">
        <f>'Statistics 2013-14'!N23</f>
        <v>1</v>
      </c>
      <c r="O55" s="508">
        <f>'Statistics 2013-14'!O23</f>
        <v>1</v>
      </c>
      <c r="P55" s="856">
        <f>'Statistics 2013-14'!P23</f>
        <v>9</v>
      </c>
      <c r="Q55" s="859">
        <f>'Statistics 2013-14'!Q23</f>
        <v>10</v>
      </c>
      <c r="R55" s="599"/>
      <c r="T55" s="1133" t="s">
        <v>75</v>
      </c>
      <c r="U55" s="1134"/>
      <c r="V55" s="1135"/>
      <c r="W55" s="919">
        <f>F71</f>
        <v>1</v>
      </c>
      <c r="X55" s="920">
        <f>G71</f>
        <v>6</v>
      </c>
      <c r="Y55" s="922">
        <f>SUM(W55:X55)</f>
        <v>7</v>
      </c>
      <c r="Z55" s="1193"/>
    </row>
    <row r="56" spans="2:27" ht="15" customHeight="1" x14ac:dyDescent="0.2">
      <c r="B56" s="539">
        <f>B55+30</f>
        <v>182</v>
      </c>
      <c r="C56" s="502">
        <f>'Statistics 2013-14'!C24</f>
        <v>1</v>
      </c>
      <c r="D56" s="856">
        <f>'Statistics 2013-14'!D24</f>
        <v>8</v>
      </c>
      <c r="E56" s="859">
        <f>'Statistics 2013-14'!E24</f>
        <v>9</v>
      </c>
      <c r="F56" s="508">
        <f>'Statistics 2013-14'!F24</f>
        <v>0</v>
      </c>
      <c r="G56" s="856">
        <f>'Statistics 2013-14'!G24</f>
        <v>1</v>
      </c>
      <c r="H56" s="859">
        <f>'Statistics 2013-14'!H24</f>
        <v>1</v>
      </c>
      <c r="I56" s="508">
        <f>'Statistics 2013-14'!I24</f>
        <v>0</v>
      </c>
      <c r="J56" s="856">
        <f>'Statistics 2013-14'!J24</f>
        <v>1</v>
      </c>
      <c r="K56" s="859">
        <f>'Statistics 2013-14'!K24</f>
        <v>1</v>
      </c>
      <c r="L56" s="508">
        <f>'Statistics 2013-14'!L24</f>
        <v>0</v>
      </c>
      <c r="M56" s="856">
        <f>'Statistics 2013-14'!M24</f>
        <v>1</v>
      </c>
      <c r="N56" s="859">
        <f>'Statistics 2013-14'!N24</f>
        <v>1</v>
      </c>
      <c r="O56" s="508">
        <f>'Statistics 2013-14'!O24</f>
        <v>1</v>
      </c>
      <c r="P56" s="856">
        <f>'Statistics 2013-14'!P24</f>
        <v>11</v>
      </c>
      <c r="Q56" s="859">
        <f>'Statistics 2013-14'!Q24</f>
        <v>12</v>
      </c>
      <c r="R56" s="599"/>
      <c r="T56" s="1120" t="s">
        <v>41</v>
      </c>
      <c r="U56" s="1121"/>
      <c r="V56" s="1122"/>
      <c r="W56" s="191">
        <f>I71</f>
        <v>11</v>
      </c>
      <c r="X56" s="192">
        <f>J71</f>
        <v>9</v>
      </c>
      <c r="Y56" s="923">
        <f t="shared" ref="Y56:Y57" si="27">SUM(W56:X56)</f>
        <v>20</v>
      </c>
      <c r="Z56" s="1190">
        <f>SUM(W56:X57)</f>
        <v>47</v>
      </c>
    </row>
    <row r="57" spans="2:27" ht="15" customHeight="1" thickBot="1" x14ac:dyDescent="0.25">
      <c r="B57" s="538">
        <f t="shared" ref="B57:B65" si="28">B56+31</f>
        <v>213</v>
      </c>
      <c r="C57" s="504">
        <f>'Statistics 2013-14'!C25</f>
        <v>1</v>
      </c>
      <c r="D57" s="861">
        <f>'Statistics 2013-14'!D25</f>
        <v>8</v>
      </c>
      <c r="E57" s="862">
        <f>'Statistics 2013-14'!E25</f>
        <v>9</v>
      </c>
      <c r="F57" s="510">
        <f>'Statistics 2013-14'!F25</f>
        <v>0</v>
      </c>
      <c r="G57" s="861">
        <f>'Statistics 2013-14'!G25</f>
        <v>2</v>
      </c>
      <c r="H57" s="862">
        <f>'Statistics 2013-14'!H25</f>
        <v>2</v>
      </c>
      <c r="I57" s="510">
        <f>'Statistics 2013-14'!I25</f>
        <v>1</v>
      </c>
      <c r="J57" s="861">
        <f>'Statistics 2013-14'!J25</f>
        <v>5</v>
      </c>
      <c r="K57" s="862">
        <f>'Statistics 2013-14'!K25</f>
        <v>6</v>
      </c>
      <c r="L57" s="510">
        <f>'Statistics 2013-14'!L25</f>
        <v>3</v>
      </c>
      <c r="M57" s="861">
        <f>'Statistics 2013-14'!M25</f>
        <v>6</v>
      </c>
      <c r="N57" s="862">
        <f>'Statistics 2013-14'!N25</f>
        <v>9</v>
      </c>
      <c r="O57" s="510">
        <f>'Statistics 2013-14'!O25</f>
        <v>5</v>
      </c>
      <c r="P57" s="861">
        <f>'Statistics 2013-14'!P25</f>
        <v>21</v>
      </c>
      <c r="Q57" s="862">
        <f>'Statistics 2013-14'!Q25</f>
        <v>26</v>
      </c>
      <c r="R57" s="600"/>
      <c r="T57" s="1123" t="s">
        <v>68</v>
      </c>
      <c r="U57" s="1124"/>
      <c r="V57" s="1125"/>
      <c r="W57" s="193">
        <f>L71</f>
        <v>20</v>
      </c>
      <c r="X57" s="194">
        <f>M71</f>
        <v>7</v>
      </c>
      <c r="Y57" s="924">
        <f t="shared" si="27"/>
        <v>27</v>
      </c>
      <c r="Z57" s="1191"/>
    </row>
    <row r="58" spans="2:27" ht="15" customHeight="1" thickBot="1" x14ac:dyDescent="0.25">
      <c r="B58" s="538">
        <f t="shared" si="28"/>
        <v>244</v>
      </c>
      <c r="C58" s="502">
        <f>'Statistics 2013-14'!C26</f>
        <v>4</v>
      </c>
      <c r="D58" s="856">
        <f>'Statistics 2013-14'!D26</f>
        <v>9</v>
      </c>
      <c r="E58" s="859">
        <f>'Statistics 2013-14'!E26</f>
        <v>13</v>
      </c>
      <c r="F58" s="508">
        <f>'Statistics 2013-14'!F26</f>
        <v>1</v>
      </c>
      <c r="G58" s="856">
        <f>'Statistics 2013-14'!G26</f>
        <v>3</v>
      </c>
      <c r="H58" s="859">
        <f>'Statistics 2013-14'!H26</f>
        <v>4</v>
      </c>
      <c r="I58" s="508">
        <f>'Statistics 2013-14'!I26</f>
        <v>6</v>
      </c>
      <c r="J58" s="856">
        <f>'Statistics 2013-14'!J26</f>
        <v>6</v>
      </c>
      <c r="K58" s="859">
        <f>'Statistics 2013-14'!K26</f>
        <v>12</v>
      </c>
      <c r="L58" s="508">
        <f>'Statistics 2013-14'!L26</f>
        <v>4</v>
      </c>
      <c r="M58" s="856">
        <f>'Statistics 2013-14'!M26</f>
        <v>6</v>
      </c>
      <c r="N58" s="859">
        <f>'Statistics 2013-14'!N26</f>
        <v>10</v>
      </c>
      <c r="O58" s="508">
        <f>'Statistics 2013-14'!O26</f>
        <v>15</v>
      </c>
      <c r="P58" s="856">
        <f>'Statistics 2013-14'!P26</f>
        <v>24</v>
      </c>
      <c r="Q58" s="859">
        <f>'Statistics 2013-14'!Q26</f>
        <v>39</v>
      </c>
      <c r="R58" s="599"/>
      <c r="T58" s="1150" t="s">
        <v>78</v>
      </c>
      <c r="U58" s="1151"/>
      <c r="V58" s="1152"/>
      <c r="W58" s="107">
        <f>SUM(W54:W57)</f>
        <v>46</v>
      </c>
      <c r="X58" s="103">
        <f>SUM(X54:X57)</f>
        <v>42</v>
      </c>
      <c r="Y58" s="1182">
        <f>SUM(Y54:Y57)</f>
        <v>88</v>
      </c>
      <c r="Z58" s="1183"/>
    </row>
    <row r="59" spans="2:27" ht="15" customHeight="1" x14ac:dyDescent="0.2">
      <c r="B59" s="538">
        <f>B58+30</f>
        <v>274</v>
      </c>
      <c r="C59" s="503">
        <f>'Statistics 2013-14'!C27</f>
        <v>5</v>
      </c>
      <c r="D59" s="863">
        <f>'Statistics 2013-14'!D27</f>
        <v>12</v>
      </c>
      <c r="E59" s="864">
        <f>'Statistics 2013-14'!E27</f>
        <v>17</v>
      </c>
      <c r="F59" s="509">
        <f>'Statistics 2013-14'!F27</f>
        <v>1</v>
      </c>
      <c r="G59" s="863">
        <f>'Statistics 2013-14'!G27</f>
        <v>4</v>
      </c>
      <c r="H59" s="864">
        <f>'Statistics 2013-14'!H27</f>
        <v>5</v>
      </c>
      <c r="I59" s="509">
        <f>'Statistics 2013-14'!I27</f>
        <v>6</v>
      </c>
      <c r="J59" s="863">
        <f>'Statistics 2013-14'!J27</f>
        <v>7</v>
      </c>
      <c r="K59" s="864">
        <f>'Statistics 2013-14'!K27</f>
        <v>13</v>
      </c>
      <c r="L59" s="509">
        <f>'Statistics 2013-14'!L27</f>
        <v>8</v>
      </c>
      <c r="M59" s="863">
        <f>'Statistics 2013-14'!M27</f>
        <v>6</v>
      </c>
      <c r="N59" s="864">
        <f>'Statistics 2013-14'!N27</f>
        <v>14</v>
      </c>
      <c r="O59" s="509">
        <f>'Statistics 2013-14'!O27</f>
        <v>20</v>
      </c>
      <c r="P59" s="863">
        <f>'Statistics 2013-14'!P27</f>
        <v>29</v>
      </c>
      <c r="Q59" s="864">
        <f>'Statistics 2013-14'!Q27</f>
        <v>49</v>
      </c>
      <c r="R59" s="601"/>
    </row>
    <row r="60" spans="2:27" ht="15" customHeight="1" x14ac:dyDescent="0.2">
      <c r="B60" s="540">
        <f t="shared" si="28"/>
        <v>305</v>
      </c>
      <c r="C60" s="504">
        <f>'Statistics 2013-14'!C28</f>
        <v>6</v>
      </c>
      <c r="D60" s="861">
        <f>'Statistics 2013-14'!D28</f>
        <v>13</v>
      </c>
      <c r="E60" s="862">
        <f>'Statistics 2013-14'!E28</f>
        <v>19</v>
      </c>
      <c r="F60" s="510">
        <f>'Statistics 2013-14'!F28</f>
        <v>1</v>
      </c>
      <c r="G60" s="861">
        <f>'Statistics 2013-14'!G28</f>
        <v>4</v>
      </c>
      <c r="H60" s="862">
        <f>'Statistics 2013-14'!H28</f>
        <v>5</v>
      </c>
      <c r="I60" s="510">
        <f>'Statistics 2013-14'!I28</f>
        <v>7</v>
      </c>
      <c r="J60" s="861">
        <f>'Statistics 2013-14'!J28</f>
        <v>8</v>
      </c>
      <c r="K60" s="862">
        <f>'Statistics 2013-14'!K28</f>
        <v>15</v>
      </c>
      <c r="L60" s="510">
        <f>'Statistics 2013-14'!L28</f>
        <v>8</v>
      </c>
      <c r="M60" s="861">
        <f>'Statistics 2013-14'!M28</f>
        <v>7</v>
      </c>
      <c r="N60" s="862">
        <f>'Statistics 2013-14'!N28</f>
        <v>15</v>
      </c>
      <c r="O60" s="510">
        <f>'Statistics 2013-14'!O28</f>
        <v>22</v>
      </c>
      <c r="P60" s="861">
        <f>'Statistics 2013-14'!P28</f>
        <v>32</v>
      </c>
      <c r="Q60" s="862">
        <f>'Statistics 2013-14'!Q28</f>
        <v>54</v>
      </c>
      <c r="R60" s="600"/>
    </row>
    <row r="61" spans="2:27" ht="15" customHeight="1" x14ac:dyDescent="0.2">
      <c r="B61" s="538">
        <f>B60+30</f>
        <v>335</v>
      </c>
      <c r="C61" s="502">
        <f>'Statistics 2013-14'!C29</f>
        <v>8</v>
      </c>
      <c r="D61" s="856">
        <f>'Statistics 2013-14'!D29</f>
        <v>14</v>
      </c>
      <c r="E61" s="859">
        <f>'Statistics 2013-14'!E29</f>
        <v>22</v>
      </c>
      <c r="F61" s="508">
        <f>'Statistics 2013-14'!F29</f>
        <v>1</v>
      </c>
      <c r="G61" s="856">
        <f>'Statistics 2013-14'!G29</f>
        <v>4</v>
      </c>
      <c r="H61" s="859">
        <f>'Statistics 2013-14'!H29</f>
        <v>5</v>
      </c>
      <c r="I61" s="508">
        <f>'Statistics 2013-14'!I29</f>
        <v>11</v>
      </c>
      <c r="J61" s="856">
        <f>'Statistics 2013-14'!J29</f>
        <v>8</v>
      </c>
      <c r="K61" s="859">
        <f>'Statistics 2013-14'!K29</f>
        <v>19</v>
      </c>
      <c r="L61" s="508">
        <f>'Statistics 2013-14'!L29</f>
        <v>8</v>
      </c>
      <c r="M61" s="856">
        <f>'Statistics 2013-14'!M29</f>
        <v>7</v>
      </c>
      <c r="N61" s="859">
        <f>'Statistics 2013-14'!N29</f>
        <v>15</v>
      </c>
      <c r="O61" s="508">
        <f>'Statistics 2013-14'!O29</f>
        <v>28</v>
      </c>
      <c r="P61" s="856">
        <f>'Statistics 2013-14'!P29</f>
        <v>33</v>
      </c>
      <c r="Q61" s="859">
        <f>'Statistics 2013-14'!Q29</f>
        <v>61</v>
      </c>
      <c r="R61" s="599"/>
    </row>
    <row r="62" spans="2:27" s="10" customFormat="1" ht="15" customHeight="1" x14ac:dyDescent="0.2">
      <c r="B62" s="539">
        <f t="shared" si="28"/>
        <v>366</v>
      </c>
      <c r="C62" s="503">
        <f>'Statistics 2013-14'!C30</f>
        <v>9</v>
      </c>
      <c r="D62" s="863">
        <f>'Statistics 2013-14'!D30</f>
        <v>15</v>
      </c>
      <c r="E62" s="864">
        <f>'Statistics 2013-14'!E30</f>
        <v>24</v>
      </c>
      <c r="F62" s="509">
        <f>'Statistics 2013-14'!F30</f>
        <v>1</v>
      </c>
      <c r="G62" s="863">
        <f>'Statistics 2013-14'!G30</f>
        <v>4</v>
      </c>
      <c r="H62" s="864">
        <f>'Statistics 2013-14'!H30</f>
        <v>5</v>
      </c>
      <c r="I62" s="509">
        <f>'Statistics 2013-14'!I30</f>
        <v>11</v>
      </c>
      <c r="J62" s="863">
        <f>'Statistics 2013-14'!J30</f>
        <v>9</v>
      </c>
      <c r="K62" s="864">
        <f>'Statistics 2013-14'!K30</f>
        <v>20</v>
      </c>
      <c r="L62" s="509">
        <f>'Statistics 2013-14'!L30</f>
        <v>16</v>
      </c>
      <c r="M62" s="863">
        <f>'Statistics 2013-14'!M30</f>
        <v>7</v>
      </c>
      <c r="N62" s="864">
        <f>'Statistics 2013-14'!N30</f>
        <v>23</v>
      </c>
      <c r="O62" s="509">
        <f>'Statistics 2013-14'!O30</f>
        <v>37</v>
      </c>
      <c r="P62" s="863">
        <f>'Statistics 2013-14'!P30</f>
        <v>35</v>
      </c>
      <c r="Q62" s="864">
        <f>'Statistics 2013-14'!Q30</f>
        <v>72</v>
      </c>
      <c r="R62" s="601"/>
    </row>
    <row r="63" spans="2:27" ht="15" customHeight="1" x14ac:dyDescent="0.2">
      <c r="B63" s="538">
        <f t="shared" si="28"/>
        <v>397</v>
      </c>
      <c r="C63" s="502">
        <f>'Statistics 2013-14'!C31</f>
        <v>12</v>
      </c>
      <c r="D63" s="856">
        <f>'Statistics 2013-14'!D31</f>
        <v>15</v>
      </c>
      <c r="E63" s="859">
        <f>'Statistics 2013-14'!E31</f>
        <v>27</v>
      </c>
      <c r="F63" s="508">
        <f>'Statistics 2013-14'!F31</f>
        <v>1</v>
      </c>
      <c r="G63" s="856">
        <f>'Statistics 2013-14'!G31</f>
        <v>6</v>
      </c>
      <c r="H63" s="859">
        <f>'Statistics 2013-14'!H31</f>
        <v>7</v>
      </c>
      <c r="I63" s="508">
        <f>'Statistics 2013-14'!I31</f>
        <v>11</v>
      </c>
      <c r="J63" s="856">
        <f>'Statistics 2013-14'!J31</f>
        <v>9</v>
      </c>
      <c r="K63" s="859">
        <f>'Statistics 2013-14'!K31</f>
        <v>20</v>
      </c>
      <c r="L63" s="508">
        <f>'Statistics 2013-14'!L31</f>
        <v>16</v>
      </c>
      <c r="M63" s="856">
        <f>'Statistics 2013-14'!M31</f>
        <v>7</v>
      </c>
      <c r="N63" s="859">
        <f>'Statistics 2013-14'!N31</f>
        <v>23</v>
      </c>
      <c r="O63" s="508">
        <f>'Statistics 2013-14'!O31</f>
        <v>40</v>
      </c>
      <c r="P63" s="856">
        <f>'Statistics 2013-14'!P31</f>
        <v>37</v>
      </c>
      <c r="Q63" s="859">
        <f>'Statistics 2013-14'!Q31</f>
        <v>77</v>
      </c>
      <c r="R63" s="599"/>
    </row>
    <row r="64" spans="2:27" ht="15" customHeight="1" x14ac:dyDescent="0.2">
      <c r="B64" s="538">
        <f>B63+28+IF(MOD(U46,4)=0,0,1)</f>
        <v>425</v>
      </c>
      <c r="C64" s="502">
        <f>'Statistics 2013-14'!C32</f>
        <v>14</v>
      </c>
      <c r="D64" s="856">
        <f>'Statistics 2013-14'!D32</f>
        <v>19</v>
      </c>
      <c r="E64" s="859">
        <f>'Statistics 2013-14'!E32</f>
        <v>33</v>
      </c>
      <c r="F64" s="508">
        <f>'Statistics 2013-14'!F32</f>
        <v>1</v>
      </c>
      <c r="G64" s="856">
        <f>'Statistics 2013-14'!G32</f>
        <v>6</v>
      </c>
      <c r="H64" s="859">
        <f>'Statistics 2013-14'!H32</f>
        <v>7</v>
      </c>
      <c r="I64" s="508">
        <f>'Statistics 2013-14'!I32</f>
        <v>11</v>
      </c>
      <c r="J64" s="856">
        <f>'Statistics 2013-14'!J32</f>
        <v>9</v>
      </c>
      <c r="K64" s="859">
        <f>'Statistics 2013-14'!K32</f>
        <v>20</v>
      </c>
      <c r="L64" s="508">
        <f>'Statistics 2013-14'!L32</f>
        <v>16</v>
      </c>
      <c r="M64" s="856">
        <f>'Statistics 2013-14'!M32</f>
        <v>7</v>
      </c>
      <c r="N64" s="859">
        <f>'Statistics 2013-14'!N32</f>
        <v>23</v>
      </c>
      <c r="O64" s="508">
        <f>'Statistics 2013-14'!O32</f>
        <v>42</v>
      </c>
      <c r="P64" s="856">
        <f>'Statistics 2013-14'!P32</f>
        <v>41</v>
      </c>
      <c r="Q64" s="859">
        <f>'Statistics 2013-14'!Q32</f>
        <v>83</v>
      </c>
      <c r="R64" s="599"/>
    </row>
    <row r="65" spans="2:27" ht="15" customHeight="1" thickBot="1" x14ac:dyDescent="0.25">
      <c r="B65" s="541">
        <f t="shared" si="28"/>
        <v>456</v>
      </c>
      <c r="C65" s="505">
        <f>'Statistics 2013-14'!C33</f>
        <v>14</v>
      </c>
      <c r="D65" s="857">
        <f>'Statistics 2013-14'!D33</f>
        <v>20</v>
      </c>
      <c r="E65" s="860">
        <f>'Statistics 2013-14'!E33</f>
        <v>34</v>
      </c>
      <c r="F65" s="511">
        <f>'Statistics 2013-14'!F33</f>
        <v>1</v>
      </c>
      <c r="G65" s="857">
        <f>'Statistics 2013-14'!G33</f>
        <v>6</v>
      </c>
      <c r="H65" s="860">
        <f>'Statistics 2013-14'!H33</f>
        <v>7</v>
      </c>
      <c r="I65" s="511">
        <f>'Statistics 2013-14'!I33</f>
        <v>11</v>
      </c>
      <c r="J65" s="857">
        <f>'Statistics 2013-14'!J33</f>
        <v>9</v>
      </c>
      <c r="K65" s="860">
        <f>'Statistics 2013-14'!K33</f>
        <v>20</v>
      </c>
      <c r="L65" s="511">
        <f>'Statistics 2013-14'!L33</f>
        <v>20</v>
      </c>
      <c r="M65" s="857">
        <f>'Statistics 2013-14'!M33</f>
        <v>7</v>
      </c>
      <c r="N65" s="860">
        <f>'Statistics 2013-14'!N33</f>
        <v>27</v>
      </c>
      <c r="O65" s="511">
        <f>'Statistics 2013-14'!O33</f>
        <v>46</v>
      </c>
      <c r="P65" s="857">
        <f>'Statistics 2013-14'!P33</f>
        <v>42</v>
      </c>
      <c r="Q65" s="860">
        <f>'Statistics 2013-14'!Q33</f>
        <v>88</v>
      </c>
      <c r="R65" s="866"/>
    </row>
    <row r="66" spans="2:27" ht="15" customHeight="1" thickBot="1" x14ac:dyDescent="0.25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24"/>
      <c r="Q66" s="24"/>
    </row>
    <row r="67" spans="2:27" ht="15" customHeight="1" x14ac:dyDescent="0.2">
      <c r="B67" s="608" t="s">
        <v>97</v>
      </c>
      <c r="C67" s="869">
        <f>C56</f>
        <v>1</v>
      </c>
      <c r="D67" s="909">
        <f>D56</f>
        <v>8</v>
      </c>
      <c r="E67" s="616">
        <f t="shared" ref="E67:Q67" si="29">E56</f>
        <v>9</v>
      </c>
      <c r="F67" s="869">
        <f t="shared" si="29"/>
        <v>0</v>
      </c>
      <c r="G67" s="909">
        <f t="shared" si="29"/>
        <v>1</v>
      </c>
      <c r="H67" s="620">
        <f t="shared" si="29"/>
        <v>1</v>
      </c>
      <c r="I67" s="869">
        <f t="shared" si="29"/>
        <v>0</v>
      </c>
      <c r="J67" s="909">
        <f t="shared" si="29"/>
        <v>1</v>
      </c>
      <c r="K67" s="885">
        <f t="shared" si="29"/>
        <v>1</v>
      </c>
      <c r="L67" s="869">
        <f t="shared" si="29"/>
        <v>0</v>
      </c>
      <c r="M67" s="909">
        <f t="shared" si="29"/>
        <v>1</v>
      </c>
      <c r="N67" s="912">
        <f t="shared" si="29"/>
        <v>1</v>
      </c>
      <c r="O67" s="869">
        <f t="shared" si="29"/>
        <v>1</v>
      </c>
      <c r="P67" s="909">
        <f t="shared" si="29"/>
        <v>11</v>
      </c>
      <c r="Q67" s="881">
        <f t="shared" si="29"/>
        <v>12</v>
      </c>
      <c r="R67" s="915">
        <f>SUM(R54:R56)</f>
        <v>0</v>
      </c>
    </row>
    <row r="68" spans="2:27" ht="15" customHeight="1" x14ac:dyDescent="0.2">
      <c r="B68" s="609" t="s">
        <v>98</v>
      </c>
      <c r="C68" s="870">
        <f>C59-C56</f>
        <v>4</v>
      </c>
      <c r="D68" s="910">
        <f>D59-D56</f>
        <v>4</v>
      </c>
      <c r="E68" s="617">
        <f t="shared" ref="E68:Q68" si="30">E59-E56</f>
        <v>8</v>
      </c>
      <c r="F68" s="870">
        <f t="shared" si="30"/>
        <v>1</v>
      </c>
      <c r="G68" s="910">
        <f t="shared" si="30"/>
        <v>3</v>
      </c>
      <c r="H68" s="621">
        <f t="shared" si="30"/>
        <v>4</v>
      </c>
      <c r="I68" s="870">
        <f t="shared" si="30"/>
        <v>6</v>
      </c>
      <c r="J68" s="910">
        <f t="shared" si="30"/>
        <v>6</v>
      </c>
      <c r="K68" s="886">
        <f t="shared" si="30"/>
        <v>12</v>
      </c>
      <c r="L68" s="870">
        <f t="shared" si="30"/>
        <v>8</v>
      </c>
      <c r="M68" s="910">
        <f t="shared" si="30"/>
        <v>5</v>
      </c>
      <c r="N68" s="913">
        <f t="shared" si="30"/>
        <v>13</v>
      </c>
      <c r="O68" s="870">
        <f t="shared" si="30"/>
        <v>19</v>
      </c>
      <c r="P68" s="910">
        <f t="shared" si="30"/>
        <v>18</v>
      </c>
      <c r="Q68" s="882">
        <f t="shared" si="30"/>
        <v>37</v>
      </c>
      <c r="R68" s="916">
        <f>SUM(R57:R59)</f>
        <v>0</v>
      </c>
    </row>
    <row r="69" spans="2:27" ht="15" customHeight="1" x14ac:dyDescent="0.2">
      <c r="B69" s="609" t="s">
        <v>99</v>
      </c>
      <c r="C69" s="870">
        <f>C62-C59</f>
        <v>4</v>
      </c>
      <c r="D69" s="910">
        <f>D62-D59</f>
        <v>3</v>
      </c>
      <c r="E69" s="617">
        <f t="shared" ref="E69:Q69" si="31">E62-E59</f>
        <v>7</v>
      </c>
      <c r="F69" s="870">
        <f t="shared" si="31"/>
        <v>0</v>
      </c>
      <c r="G69" s="910">
        <f t="shared" si="31"/>
        <v>0</v>
      </c>
      <c r="H69" s="621">
        <f t="shared" si="31"/>
        <v>0</v>
      </c>
      <c r="I69" s="870">
        <f t="shared" si="31"/>
        <v>5</v>
      </c>
      <c r="J69" s="910">
        <f t="shared" si="31"/>
        <v>2</v>
      </c>
      <c r="K69" s="886">
        <f t="shared" si="31"/>
        <v>7</v>
      </c>
      <c r="L69" s="870">
        <f t="shared" si="31"/>
        <v>8</v>
      </c>
      <c r="M69" s="910">
        <f t="shared" si="31"/>
        <v>1</v>
      </c>
      <c r="N69" s="913">
        <f t="shared" si="31"/>
        <v>9</v>
      </c>
      <c r="O69" s="870">
        <f t="shared" si="31"/>
        <v>17</v>
      </c>
      <c r="P69" s="910">
        <f t="shared" si="31"/>
        <v>6</v>
      </c>
      <c r="Q69" s="882">
        <f t="shared" si="31"/>
        <v>23</v>
      </c>
      <c r="R69" s="916">
        <f>SUM(R60:R62)</f>
        <v>0</v>
      </c>
    </row>
    <row r="70" spans="2:27" ht="15" customHeight="1" thickBot="1" x14ac:dyDescent="0.25">
      <c r="B70" s="610" t="s">
        <v>100</v>
      </c>
      <c r="C70" s="870">
        <f>C65-C62</f>
        <v>5</v>
      </c>
      <c r="D70" s="910">
        <f>D65-D62</f>
        <v>5</v>
      </c>
      <c r="E70" s="617">
        <f t="shared" ref="E70:Q70" si="32">E65-E62</f>
        <v>10</v>
      </c>
      <c r="F70" s="870">
        <f t="shared" si="32"/>
        <v>0</v>
      </c>
      <c r="G70" s="910">
        <f t="shared" si="32"/>
        <v>2</v>
      </c>
      <c r="H70" s="621">
        <f t="shared" si="32"/>
        <v>2</v>
      </c>
      <c r="I70" s="870">
        <f t="shared" si="32"/>
        <v>0</v>
      </c>
      <c r="J70" s="910">
        <f t="shared" si="32"/>
        <v>0</v>
      </c>
      <c r="K70" s="886">
        <f t="shared" si="32"/>
        <v>0</v>
      </c>
      <c r="L70" s="870">
        <f t="shared" si="32"/>
        <v>4</v>
      </c>
      <c r="M70" s="910">
        <f t="shared" si="32"/>
        <v>0</v>
      </c>
      <c r="N70" s="913">
        <f t="shared" si="32"/>
        <v>4</v>
      </c>
      <c r="O70" s="870">
        <f t="shared" si="32"/>
        <v>9</v>
      </c>
      <c r="P70" s="910">
        <f t="shared" si="32"/>
        <v>7</v>
      </c>
      <c r="Q70" s="882">
        <f t="shared" si="32"/>
        <v>16</v>
      </c>
      <c r="R70" s="916">
        <f>SUM(R63:R65)</f>
        <v>0</v>
      </c>
    </row>
    <row r="71" spans="2:27" ht="15" customHeight="1" thickBot="1" x14ac:dyDescent="0.25">
      <c r="B71" s="904" t="s">
        <v>96</v>
      </c>
      <c r="C71" s="872">
        <f>SUM(C67:C70)</f>
        <v>14</v>
      </c>
      <c r="D71" s="911">
        <f>SUM(D67:D70)</f>
        <v>20</v>
      </c>
      <c r="E71" s="619">
        <f t="shared" ref="E71" si="33">SUM(E67:E70)</f>
        <v>34</v>
      </c>
      <c r="F71" s="872">
        <f t="shared" ref="F71" si="34">SUM(F67:F70)</f>
        <v>1</v>
      </c>
      <c r="G71" s="911">
        <f t="shared" ref="G71" si="35">SUM(G67:G70)</f>
        <v>6</v>
      </c>
      <c r="H71" s="623">
        <f t="shared" ref="H71" si="36">SUM(H67:H70)</f>
        <v>7</v>
      </c>
      <c r="I71" s="872">
        <f t="shared" ref="I71" si="37">SUM(I67:I70)</f>
        <v>11</v>
      </c>
      <c r="J71" s="911">
        <f t="shared" ref="J71" si="38">SUM(J67:J70)</f>
        <v>9</v>
      </c>
      <c r="K71" s="888">
        <f t="shared" ref="K71" si="39">SUM(K67:K70)</f>
        <v>20</v>
      </c>
      <c r="L71" s="872">
        <f t="shared" ref="L71" si="40">SUM(L67:L70)</f>
        <v>20</v>
      </c>
      <c r="M71" s="911">
        <f t="shared" ref="M71" si="41">SUM(M67:M70)</f>
        <v>7</v>
      </c>
      <c r="N71" s="914">
        <f t="shared" ref="N71" si="42">SUM(N67:N70)</f>
        <v>27</v>
      </c>
      <c r="O71" s="872">
        <f t="shared" ref="O71" si="43">SUM(O67:O70)</f>
        <v>46</v>
      </c>
      <c r="P71" s="911">
        <f t="shared" ref="P71" si="44">SUM(P67:P70)</f>
        <v>42</v>
      </c>
      <c r="Q71" s="884">
        <f t="shared" ref="Q71" si="45">SUM(Q67:Q70)</f>
        <v>88</v>
      </c>
      <c r="R71" s="917">
        <f t="shared" ref="R71" si="46">SUM(R67:R70)</f>
        <v>0</v>
      </c>
    </row>
    <row r="72" spans="2:27" ht="15" customHeight="1" x14ac:dyDescent="0.2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24"/>
      <c r="Q72" s="24"/>
    </row>
    <row r="73" spans="2:27" ht="15" customHeight="1" x14ac:dyDescent="0.2">
      <c r="C73" s="506">
        <f>C50+1</f>
        <v>4</v>
      </c>
      <c r="D73" s="522" t="s">
        <v>87</v>
      </c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24"/>
      <c r="Q73" s="24"/>
    </row>
    <row r="74" spans="2:27" ht="15" customHeight="1" thickBot="1" x14ac:dyDescent="0.25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24"/>
      <c r="Q74" s="24"/>
    </row>
    <row r="75" spans="2:27" ht="30" customHeight="1" thickBot="1" x14ac:dyDescent="0.25">
      <c r="B75" s="81" t="s">
        <v>76</v>
      </c>
      <c r="C75" s="1113" t="s">
        <v>73</v>
      </c>
      <c r="D75" s="1114"/>
      <c r="E75" s="1115"/>
      <c r="F75" s="1099" t="s">
        <v>75</v>
      </c>
      <c r="G75" s="1100"/>
      <c r="H75" s="1101"/>
      <c r="I75" s="1108" t="s">
        <v>41</v>
      </c>
      <c r="J75" s="1109"/>
      <c r="K75" s="1110"/>
      <c r="L75" s="1105" t="s">
        <v>68</v>
      </c>
      <c r="M75" s="1106"/>
      <c r="N75" s="1179"/>
      <c r="O75" s="1138" t="s">
        <v>76</v>
      </c>
      <c r="P75" s="1139"/>
      <c r="Q75" s="1140"/>
      <c r="R75" s="598" t="s">
        <v>91</v>
      </c>
      <c r="S75" s="24"/>
      <c r="T75" s="1138" t="s">
        <v>104</v>
      </c>
      <c r="U75" s="1139"/>
      <c r="V75" s="1139"/>
      <c r="W75" s="1139"/>
      <c r="X75" s="1139"/>
      <c r="Y75" s="1139"/>
      <c r="Z75" s="1140"/>
      <c r="AA75" s="482"/>
    </row>
    <row r="76" spans="2:27" ht="30" customHeight="1" thickBot="1" x14ac:dyDescent="0.25">
      <c r="B76" s="694" t="str">
        <f>CONCATENATE("F/Y  ",P$2-3,"  ",Q$2,"  ",R$2-3)</f>
        <v>F/Y  2012  ~  2013</v>
      </c>
      <c r="C76" s="184" t="s">
        <v>6</v>
      </c>
      <c r="D76" s="185" t="s">
        <v>4</v>
      </c>
      <c r="E76" s="67" t="s">
        <v>28</v>
      </c>
      <c r="F76" s="184" t="s">
        <v>6</v>
      </c>
      <c r="G76" s="185" t="s">
        <v>4</v>
      </c>
      <c r="H76" s="67" t="s">
        <v>28</v>
      </c>
      <c r="I76" s="184" t="s">
        <v>6</v>
      </c>
      <c r="J76" s="185" t="s">
        <v>4</v>
      </c>
      <c r="K76" s="67" t="s">
        <v>28</v>
      </c>
      <c r="L76" s="184" t="s">
        <v>6</v>
      </c>
      <c r="M76" s="185" t="s">
        <v>4</v>
      </c>
      <c r="N76" s="67" t="s">
        <v>28</v>
      </c>
      <c r="O76" s="186" t="s">
        <v>6</v>
      </c>
      <c r="P76" s="187" t="s">
        <v>4</v>
      </c>
      <c r="Q76" s="80" t="s">
        <v>28</v>
      </c>
      <c r="R76" s="694" t="s">
        <v>28</v>
      </c>
      <c r="S76" s="24"/>
      <c r="T76" s="1163" t="str">
        <f>B76</f>
        <v>F/Y  2012  ~  2013</v>
      </c>
      <c r="U76" s="1164"/>
      <c r="V76" s="1165"/>
      <c r="W76" s="188" t="s">
        <v>6</v>
      </c>
      <c r="X76" s="185" t="s">
        <v>4</v>
      </c>
      <c r="Y76" s="1186" t="s">
        <v>28</v>
      </c>
      <c r="Z76" s="1187"/>
      <c r="AA76" s="482"/>
    </row>
    <row r="77" spans="2:27" ht="15" customHeight="1" x14ac:dyDescent="0.2">
      <c r="B77" s="537">
        <f>DATE($U$2,4,30)</f>
        <v>121</v>
      </c>
      <c r="C77" s="501">
        <f>'Statistics 2012-13'!C22</f>
        <v>0</v>
      </c>
      <c r="D77" s="855">
        <f>'Statistics 2012-13'!D22</f>
        <v>1</v>
      </c>
      <c r="E77" s="858">
        <f>'Statistics 2012-13'!E22</f>
        <v>1</v>
      </c>
      <c r="F77" s="507">
        <f>'Statistics 2012-13'!F22</f>
        <v>1</v>
      </c>
      <c r="G77" s="855">
        <f>'Statistics 2012-13'!G22</f>
        <v>0</v>
      </c>
      <c r="H77" s="858">
        <f>'Statistics 2012-13'!H22</f>
        <v>1</v>
      </c>
      <c r="I77" s="507">
        <f>'Statistics 2012-13'!I22</f>
        <v>0</v>
      </c>
      <c r="J77" s="855">
        <f>'Statistics 2012-13'!J22</f>
        <v>0</v>
      </c>
      <c r="K77" s="858">
        <f>'Statistics 2012-13'!K22</f>
        <v>0</v>
      </c>
      <c r="L77" s="507">
        <f>'Statistics 2012-13'!L22</f>
        <v>0</v>
      </c>
      <c r="M77" s="855">
        <f>'Statistics 2012-13'!M22</f>
        <v>3</v>
      </c>
      <c r="N77" s="858">
        <f>'Statistics 2012-13'!N22</f>
        <v>3</v>
      </c>
      <c r="O77" s="507">
        <f>'Statistics 2012-13'!O22</f>
        <v>1</v>
      </c>
      <c r="P77" s="855">
        <f>'Statistics 2012-13'!P22</f>
        <v>4</v>
      </c>
      <c r="Q77" s="858">
        <f>'Statistics 2012-13'!Q22</f>
        <v>5</v>
      </c>
      <c r="R77" s="865"/>
      <c r="T77" s="1156" t="s">
        <v>73</v>
      </c>
      <c r="U77" s="1157"/>
      <c r="V77" s="1158"/>
      <c r="W77" s="189">
        <f>C94</f>
        <v>8</v>
      </c>
      <c r="X77" s="190">
        <f>D94</f>
        <v>17</v>
      </c>
      <c r="Y77" s="921">
        <f>SUM(W77:X77)</f>
        <v>25</v>
      </c>
      <c r="Z77" s="1192">
        <f>SUM(W77:X78)</f>
        <v>32</v>
      </c>
    </row>
    <row r="78" spans="2:27" ht="15" customHeight="1" x14ac:dyDescent="0.2">
      <c r="B78" s="538">
        <f>B77+31</f>
        <v>152</v>
      </c>
      <c r="C78" s="502">
        <f>'Statistics 2012-13'!C23</f>
        <v>0</v>
      </c>
      <c r="D78" s="856">
        <f>'Statistics 2012-13'!D23</f>
        <v>4</v>
      </c>
      <c r="E78" s="859">
        <f>'Statistics 2012-13'!E23</f>
        <v>4</v>
      </c>
      <c r="F78" s="508">
        <f>'Statistics 2012-13'!F23</f>
        <v>1</v>
      </c>
      <c r="G78" s="856">
        <f>'Statistics 2012-13'!G23</f>
        <v>1</v>
      </c>
      <c r="H78" s="859">
        <f>'Statistics 2012-13'!H23</f>
        <v>2</v>
      </c>
      <c r="I78" s="508">
        <f>'Statistics 2012-13'!I23</f>
        <v>0</v>
      </c>
      <c r="J78" s="856">
        <f>'Statistics 2012-13'!J23</f>
        <v>1</v>
      </c>
      <c r="K78" s="859">
        <f>'Statistics 2012-13'!K23</f>
        <v>1</v>
      </c>
      <c r="L78" s="508">
        <f>'Statistics 2012-13'!L23</f>
        <v>0</v>
      </c>
      <c r="M78" s="856">
        <f>'Statistics 2012-13'!M23</f>
        <v>6</v>
      </c>
      <c r="N78" s="859">
        <f>'Statistics 2012-13'!N23</f>
        <v>6</v>
      </c>
      <c r="O78" s="508">
        <f>'Statistics 2012-13'!O23</f>
        <v>1</v>
      </c>
      <c r="P78" s="856">
        <f>'Statistics 2012-13'!P23</f>
        <v>12</v>
      </c>
      <c r="Q78" s="859">
        <f>'Statistics 2012-13'!Q23</f>
        <v>13</v>
      </c>
      <c r="R78" s="599"/>
      <c r="T78" s="1133" t="s">
        <v>75</v>
      </c>
      <c r="U78" s="1134"/>
      <c r="V78" s="1135"/>
      <c r="W78" s="919">
        <f>F94</f>
        <v>5</v>
      </c>
      <c r="X78" s="920">
        <f>G94</f>
        <v>2</v>
      </c>
      <c r="Y78" s="922">
        <f>SUM(W78:X78)</f>
        <v>7</v>
      </c>
      <c r="Z78" s="1193"/>
    </row>
    <row r="79" spans="2:27" ht="15" customHeight="1" x14ac:dyDescent="0.2">
      <c r="B79" s="539">
        <f>B78+30</f>
        <v>182</v>
      </c>
      <c r="C79" s="502">
        <f>'Statistics 2012-13'!C24</f>
        <v>2</v>
      </c>
      <c r="D79" s="856">
        <f>'Statistics 2012-13'!D24</f>
        <v>6</v>
      </c>
      <c r="E79" s="859">
        <f>'Statistics 2012-13'!E24</f>
        <v>8</v>
      </c>
      <c r="F79" s="508">
        <f>'Statistics 2012-13'!F24</f>
        <v>1</v>
      </c>
      <c r="G79" s="856">
        <f>'Statistics 2012-13'!G24</f>
        <v>1</v>
      </c>
      <c r="H79" s="859">
        <f>'Statistics 2012-13'!H24</f>
        <v>2</v>
      </c>
      <c r="I79" s="508">
        <f>'Statistics 2012-13'!I24</f>
        <v>1</v>
      </c>
      <c r="J79" s="856">
        <f>'Statistics 2012-13'!J24</f>
        <v>3</v>
      </c>
      <c r="K79" s="859">
        <f>'Statistics 2012-13'!K24</f>
        <v>4</v>
      </c>
      <c r="L79" s="508">
        <f>'Statistics 2012-13'!L24</f>
        <v>0</v>
      </c>
      <c r="M79" s="856">
        <f>'Statistics 2012-13'!M24</f>
        <v>7</v>
      </c>
      <c r="N79" s="859">
        <f>'Statistics 2012-13'!N24</f>
        <v>7</v>
      </c>
      <c r="O79" s="508">
        <f>'Statistics 2012-13'!O24</f>
        <v>4</v>
      </c>
      <c r="P79" s="856">
        <f>'Statistics 2012-13'!P24</f>
        <v>17</v>
      </c>
      <c r="Q79" s="859">
        <f>'Statistics 2012-13'!Q24</f>
        <v>21</v>
      </c>
      <c r="R79" s="599"/>
      <c r="T79" s="1120" t="s">
        <v>41</v>
      </c>
      <c r="U79" s="1121"/>
      <c r="V79" s="1122"/>
      <c r="W79" s="191">
        <f>I94</f>
        <v>10</v>
      </c>
      <c r="X79" s="192">
        <f>J94</f>
        <v>5</v>
      </c>
      <c r="Y79" s="923">
        <f t="shared" ref="Y79:Y80" si="47">SUM(W79:X79)</f>
        <v>15</v>
      </c>
      <c r="Z79" s="1190">
        <f>SUM(W79:X80)</f>
        <v>37</v>
      </c>
    </row>
    <row r="80" spans="2:27" ht="15" customHeight="1" thickBot="1" x14ac:dyDescent="0.25">
      <c r="B80" s="538">
        <f t="shared" ref="B80:B88" si="48">B79+31</f>
        <v>213</v>
      </c>
      <c r="C80" s="504">
        <f>'Statistics 2012-13'!C25</f>
        <v>5</v>
      </c>
      <c r="D80" s="861">
        <f>'Statistics 2012-13'!D25</f>
        <v>7</v>
      </c>
      <c r="E80" s="862">
        <f>'Statistics 2012-13'!E25</f>
        <v>12</v>
      </c>
      <c r="F80" s="510">
        <f>'Statistics 2012-13'!F25</f>
        <v>2</v>
      </c>
      <c r="G80" s="861">
        <f>'Statistics 2012-13'!G25</f>
        <v>2</v>
      </c>
      <c r="H80" s="862">
        <f>'Statistics 2012-13'!H25</f>
        <v>4</v>
      </c>
      <c r="I80" s="510">
        <f>'Statistics 2012-13'!I25</f>
        <v>2</v>
      </c>
      <c r="J80" s="861">
        <f>'Statistics 2012-13'!J25</f>
        <v>3</v>
      </c>
      <c r="K80" s="862">
        <f>'Statistics 2012-13'!K25</f>
        <v>5</v>
      </c>
      <c r="L80" s="510">
        <f>'Statistics 2012-13'!L25</f>
        <v>2</v>
      </c>
      <c r="M80" s="861">
        <f>'Statistics 2012-13'!M25</f>
        <v>8</v>
      </c>
      <c r="N80" s="862">
        <f>'Statistics 2012-13'!N25</f>
        <v>10</v>
      </c>
      <c r="O80" s="510">
        <f>'Statistics 2012-13'!O25</f>
        <v>11</v>
      </c>
      <c r="P80" s="861">
        <f>'Statistics 2012-13'!P25</f>
        <v>20</v>
      </c>
      <c r="Q80" s="862">
        <f>'Statistics 2012-13'!Q25</f>
        <v>31</v>
      </c>
      <c r="R80" s="600"/>
      <c r="T80" s="1123" t="s">
        <v>68</v>
      </c>
      <c r="U80" s="1124"/>
      <c r="V80" s="1125"/>
      <c r="W80" s="193">
        <f>L94</f>
        <v>5</v>
      </c>
      <c r="X80" s="194">
        <f>M94</f>
        <v>17</v>
      </c>
      <c r="Y80" s="924">
        <f t="shared" si="47"/>
        <v>22</v>
      </c>
      <c r="Z80" s="1191"/>
    </row>
    <row r="81" spans="2:26" ht="15" customHeight="1" thickBot="1" x14ac:dyDescent="0.25">
      <c r="B81" s="538">
        <f t="shared" si="48"/>
        <v>244</v>
      </c>
      <c r="C81" s="502">
        <f>'Statistics 2012-13'!C26</f>
        <v>5</v>
      </c>
      <c r="D81" s="856">
        <f>'Statistics 2012-13'!D26</f>
        <v>8</v>
      </c>
      <c r="E81" s="859">
        <f>'Statistics 2012-13'!E26</f>
        <v>13</v>
      </c>
      <c r="F81" s="508">
        <f>'Statistics 2012-13'!F26</f>
        <v>2</v>
      </c>
      <c r="G81" s="856">
        <f>'Statistics 2012-13'!G26</f>
        <v>2</v>
      </c>
      <c r="H81" s="859">
        <f>'Statistics 2012-13'!H26</f>
        <v>4</v>
      </c>
      <c r="I81" s="508">
        <f>'Statistics 2012-13'!I26</f>
        <v>2</v>
      </c>
      <c r="J81" s="856">
        <f>'Statistics 2012-13'!J26</f>
        <v>4</v>
      </c>
      <c r="K81" s="859">
        <f>'Statistics 2012-13'!K26</f>
        <v>6</v>
      </c>
      <c r="L81" s="508">
        <f>'Statistics 2012-13'!L26</f>
        <v>4</v>
      </c>
      <c r="M81" s="856">
        <f>'Statistics 2012-13'!M26</f>
        <v>11</v>
      </c>
      <c r="N81" s="859">
        <f>'Statistics 2012-13'!N26</f>
        <v>15</v>
      </c>
      <c r="O81" s="508">
        <f>'Statistics 2012-13'!O26</f>
        <v>13</v>
      </c>
      <c r="P81" s="856">
        <f>'Statistics 2012-13'!P26</f>
        <v>25</v>
      </c>
      <c r="Q81" s="859">
        <f>'Statistics 2012-13'!Q26</f>
        <v>38</v>
      </c>
      <c r="R81" s="599"/>
      <c r="T81" s="1150" t="s">
        <v>78</v>
      </c>
      <c r="U81" s="1151"/>
      <c r="V81" s="1152"/>
      <c r="W81" s="107">
        <f>SUM(W77:W80)</f>
        <v>28</v>
      </c>
      <c r="X81" s="103">
        <f>SUM(X77:X80)</f>
        <v>41</v>
      </c>
      <c r="Y81" s="1182">
        <f>SUM(Y77:Y80)</f>
        <v>69</v>
      </c>
      <c r="Z81" s="1183"/>
    </row>
    <row r="82" spans="2:26" ht="15" customHeight="1" x14ac:dyDescent="0.2">
      <c r="B82" s="538">
        <f>B81+30</f>
        <v>274</v>
      </c>
      <c r="C82" s="503">
        <f>'Statistics 2012-13'!C27</f>
        <v>5</v>
      </c>
      <c r="D82" s="863">
        <f>'Statistics 2012-13'!D27</f>
        <v>10</v>
      </c>
      <c r="E82" s="864">
        <f>'Statistics 2012-13'!E27</f>
        <v>15</v>
      </c>
      <c r="F82" s="509">
        <f>'Statistics 2012-13'!F27</f>
        <v>4</v>
      </c>
      <c r="G82" s="863">
        <f>'Statistics 2012-13'!G27</f>
        <v>2</v>
      </c>
      <c r="H82" s="864">
        <f>'Statistics 2012-13'!H27</f>
        <v>6</v>
      </c>
      <c r="I82" s="509">
        <f>'Statistics 2012-13'!I27</f>
        <v>8</v>
      </c>
      <c r="J82" s="863">
        <f>'Statistics 2012-13'!J27</f>
        <v>4</v>
      </c>
      <c r="K82" s="864">
        <f>'Statistics 2012-13'!K27</f>
        <v>12</v>
      </c>
      <c r="L82" s="509">
        <f>'Statistics 2012-13'!L27</f>
        <v>4</v>
      </c>
      <c r="M82" s="863">
        <f>'Statistics 2012-13'!M27</f>
        <v>11</v>
      </c>
      <c r="N82" s="864">
        <f>'Statistics 2012-13'!N27</f>
        <v>15</v>
      </c>
      <c r="O82" s="509">
        <f>'Statistics 2012-13'!O27</f>
        <v>21</v>
      </c>
      <c r="P82" s="863">
        <f>'Statistics 2012-13'!P27</f>
        <v>27</v>
      </c>
      <c r="Q82" s="864">
        <f>'Statistics 2012-13'!Q27</f>
        <v>48</v>
      </c>
      <c r="R82" s="601"/>
    </row>
    <row r="83" spans="2:26" ht="15" customHeight="1" x14ac:dyDescent="0.2">
      <c r="B83" s="540">
        <f t="shared" si="48"/>
        <v>305</v>
      </c>
      <c r="C83" s="504">
        <f>'Statistics 2012-13'!C28</f>
        <v>6</v>
      </c>
      <c r="D83" s="861">
        <f>'Statistics 2012-13'!D28</f>
        <v>11</v>
      </c>
      <c r="E83" s="862">
        <f>'Statistics 2012-13'!E28</f>
        <v>17</v>
      </c>
      <c r="F83" s="510">
        <f>'Statistics 2012-13'!F28</f>
        <v>5</v>
      </c>
      <c r="G83" s="861">
        <f>'Statistics 2012-13'!G28</f>
        <v>2</v>
      </c>
      <c r="H83" s="862">
        <f>'Statistics 2012-13'!H28</f>
        <v>7</v>
      </c>
      <c r="I83" s="510">
        <f>'Statistics 2012-13'!I28</f>
        <v>9</v>
      </c>
      <c r="J83" s="861">
        <f>'Statistics 2012-13'!J28</f>
        <v>4</v>
      </c>
      <c r="K83" s="862">
        <f>'Statistics 2012-13'!K28</f>
        <v>13</v>
      </c>
      <c r="L83" s="510">
        <f>'Statistics 2012-13'!L28</f>
        <v>5</v>
      </c>
      <c r="M83" s="861">
        <f>'Statistics 2012-13'!M28</f>
        <v>13</v>
      </c>
      <c r="N83" s="862">
        <f>'Statistics 2012-13'!N28</f>
        <v>18</v>
      </c>
      <c r="O83" s="510">
        <f>'Statistics 2012-13'!O28</f>
        <v>25</v>
      </c>
      <c r="P83" s="861">
        <f>'Statistics 2012-13'!P28</f>
        <v>30</v>
      </c>
      <c r="Q83" s="862">
        <f>'Statistics 2012-13'!Q28</f>
        <v>55</v>
      </c>
      <c r="R83" s="600"/>
    </row>
    <row r="84" spans="2:26" ht="15" customHeight="1" x14ac:dyDescent="0.2">
      <c r="B84" s="538">
        <f>B83+30</f>
        <v>335</v>
      </c>
      <c r="C84" s="502">
        <f>'Statistics 2012-13'!C29</f>
        <v>6</v>
      </c>
      <c r="D84" s="856">
        <f>'Statistics 2012-13'!D29</f>
        <v>12</v>
      </c>
      <c r="E84" s="859">
        <f>'Statistics 2012-13'!E29</f>
        <v>18</v>
      </c>
      <c r="F84" s="508">
        <f>'Statistics 2012-13'!F29</f>
        <v>5</v>
      </c>
      <c r="G84" s="856">
        <f>'Statistics 2012-13'!G29</f>
        <v>2</v>
      </c>
      <c r="H84" s="859">
        <f>'Statistics 2012-13'!H29</f>
        <v>7</v>
      </c>
      <c r="I84" s="508">
        <f>'Statistics 2012-13'!I29</f>
        <v>10</v>
      </c>
      <c r="J84" s="856">
        <f>'Statistics 2012-13'!J29</f>
        <v>4</v>
      </c>
      <c r="K84" s="859">
        <f>'Statistics 2012-13'!K29</f>
        <v>14</v>
      </c>
      <c r="L84" s="508">
        <f>'Statistics 2012-13'!L29</f>
        <v>5</v>
      </c>
      <c r="M84" s="856">
        <f>'Statistics 2012-13'!M29</f>
        <v>13</v>
      </c>
      <c r="N84" s="859">
        <f>'Statistics 2012-13'!N29</f>
        <v>18</v>
      </c>
      <c r="O84" s="508">
        <f>'Statistics 2012-13'!O29</f>
        <v>26</v>
      </c>
      <c r="P84" s="856">
        <f>'Statistics 2012-13'!P29</f>
        <v>31</v>
      </c>
      <c r="Q84" s="859">
        <f>'Statistics 2012-13'!Q29</f>
        <v>57</v>
      </c>
      <c r="R84" s="599"/>
    </row>
    <row r="85" spans="2:26" ht="15" customHeight="1" x14ac:dyDescent="0.2">
      <c r="B85" s="539">
        <f t="shared" si="48"/>
        <v>366</v>
      </c>
      <c r="C85" s="503">
        <f>'Statistics 2012-13'!C30</f>
        <v>8</v>
      </c>
      <c r="D85" s="863">
        <f>'Statistics 2012-13'!D30</f>
        <v>14</v>
      </c>
      <c r="E85" s="864">
        <f>'Statistics 2012-13'!E30</f>
        <v>22</v>
      </c>
      <c r="F85" s="509">
        <f>'Statistics 2012-13'!F30</f>
        <v>5</v>
      </c>
      <c r="G85" s="863">
        <f>'Statistics 2012-13'!G30</f>
        <v>2</v>
      </c>
      <c r="H85" s="864">
        <f>'Statistics 2012-13'!H30</f>
        <v>7</v>
      </c>
      <c r="I85" s="509">
        <f>'Statistics 2012-13'!I30</f>
        <v>10</v>
      </c>
      <c r="J85" s="863">
        <f>'Statistics 2012-13'!J30</f>
        <v>4</v>
      </c>
      <c r="K85" s="864">
        <f>'Statistics 2012-13'!K30</f>
        <v>14</v>
      </c>
      <c r="L85" s="509">
        <f>'Statistics 2012-13'!L30</f>
        <v>5</v>
      </c>
      <c r="M85" s="863">
        <f>'Statistics 2012-13'!M30</f>
        <v>13</v>
      </c>
      <c r="N85" s="864">
        <f>'Statistics 2012-13'!N30</f>
        <v>18</v>
      </c>
      <c r="O85" s="509">
        <f>'Statistics 2012-13'!O30</f>
        <v>28</v>
      </c>
      <c r="P85" s="863">
        <f>'Statistics 2012-13'!P30</f>
        <v>33</v>
      </c>
      <c r="Q85" s="864">
        <f>'Statistics 2012-13'!Q30</f>
        <v>61</v>
      </c>
      <c r="R85" s="601"/>
    </row>
    <row r="86" spans="2:26" ht="15" customHeight="1" x14ac:dyDescent="0.2">
      <c r="B86" s="538">
        <f t="shared" si="48"/>
        <v>397</v>
      </c>
      <c r="C86" s="502">
        <f>'Statistics 2012-13'!C31</f>
        <v>8</v>
      </c>
      <c r="D86" s="856">
        <f>'Statistics 2012-13'!D31</f>
        <v>15</v>
      </c>
      <c r="E86" s="859">
        <f>'Statistics 2012-13'!E31</f>
        <v>23</v>
      </c>
      <c r="F86" s="508">
        <f>'Statistics 2012-13'!F31</f>
        <v>5</v>
      </c>
      <c r="G86" s="856">
        <f>'Statistics 2012-13'!G31</f>
        <v>2</v>
      </c>
      <c r="H86" s="859">
        <f>'Statistics 2012-13'!H31</f>
        <v>7</v>
      </c>
      <c r="I86" s="508">
        <f>'Statistics 2012-13'!I31</f>
        <v>10</v>
      </c>
      <c r="J86" s="856">
        <f>'Statistics 2012-13'!J31</f>
        <v>4</v>
      </c>
      <c r="K86" s="859">
        <f>'Statistics 2012-13'!K31</f>
        <v>14</v>
      </c>
      <c r="L86" s="508">
        <f>'Statistics 2012-13'!L31</f>
        <v>5</v>
      </c>
      <c r="M86" s="856">
        <f>'Statistics 2012-13'!M31</f>
        <v>13</v>
      </c>
      <c r="N86" s="859">
        <f>'Statistics 2012-13'!N31</f>
        <v>18</v>
      </c>
      <c r="O86" s="508">
        <f>'Statistics 2012-13'!O31</f>
        <v>28</v>
      </c>
      <c r="P86" s="856">
        <f>'Statistics 2012-13'!P31</f>
        <v>34</v>
      </c>
      <c r="Q86" s="859">
        <f>'Statistics 2012-13'!Q31</f>
        <v>62</v>
      </c>
      <c r="R86" s="599"/>
    </row>
    <row r="87" spans="2:26" ht="15" customHeight="1" x14ac:dyDescent="0.2">
      <c r="B87" s="538">
        <f>B86+28+IF(MOD(U69,4)=0,0,1)</f>
        <v>425</v>
      </c>
      <c r="C87" s="502">
        <f>'Statistics 2012-13'!C32</f>
        <v>8</v>
      </c>
      <c r="D87" s="856">
        <f>'Statistics 2012-13'!D32</f>
        <v>15</v>
      </c>
      <c r="E87" s="859">
        <f>'Statistics 2012-13'!E32</f>
        <v>23</v>
      </c>
      <c r="F87" s="508">
        <f>'Statistics 2012-13'!F32</f>
        <v>5</v>
      </c>
      <c r="G87" s="856">
        <f>'Statistics 2012-13'!G32</f>
        <v>2</v>
      </c>
      <c r="H87" s="859">
        <f>'Statistics 2012-13'!H32</f>
        <v>7</v>
      </c>
      <c r="I87" s="508">
        <f>'Statistics 2012-13'!I32</f>
        <v>10</v>
      </c>
      <c r="J87" s="856">
        <f>'Statistics 2012-13'!J32</f>
        <v>4</v>
      </c>
      <c r="K87" s="859">
        <f>'Statistics 2012-13'!K32</f>
        <v>14</v>
      </c>
      <c r="L87" s="508">
        <f>'Statistics 2012-13'!L32</f>
        <v>5</v>
      </c>
      <c r="M87" s="856">
        <f>'Statistics 2012-13'!M32</f>
        <v>15</v>
      </c>
      <c r="N87" s="859">
        <f>'Statistics 2012-13'!N32</f>
        <v>20</v>
      </c>
      <c r="O87" s="508">
        <f>'Statistics 2012-13'!O32</f>
        <v>28</v>
      </c>
      <c r="P87" s="856">
        <f>'Statistics 2012-13'!P32</f>
        <v>36</v>
      </c>
      <c r="Q87" s="859">
        <f>'Statistics 2012-13'!Q32</f>
        <v>64</v>
      </c>
      <c r="R87" s="599"/>
    </row>
    <row r="88" spans="2:26" ht="15" customHeight="1" thickBot="1" x14ac:dyDescent="0.25">
      <c r="B88" s="541">
        <f t="shared" si="48"/>
        <v>456</v>
      </c>
      <c r="C88" s="505">
        <f>'Statistics 2012-13'!C33</f>
        <v>8</v>
      </c>
      <c r="D88" s="857">
        <f>'Statistics 2012-13'!D33</f>
        <v>17</v>
      </c>
      <c r="E88" s="860">
        <f>'Statistics 2012-13'!E33</f>
        <v>25</v>
      </c>
      <c r="F88" s="511">
        <f>'Statistics 2012-13'!F33</f>
        <v>5</v>
      </c>
      <c r="G88" s="857">
        <f>'Statistics 2012-13'!G33</f>
        <v>2</v>
      </c>
      <c r="H88" s="860">
        <f>'Statistics 2012-13'!H33</f>
        <v>7</v>
      </c>
      <c r="I88" s="511">
        <f>'Statistics 2012-13'!I33</f>
        <v>10</v>
      </c>
      <c r="J88" s="857">
        <f>'Statistics 2012-13'!J33</f>
        <v>5</v>
      </c>
      <c r="K88" s="860">
        <f>'Statistics 2012-13'!K33</f>
        <v>15</v>
      </c>
      <c r="L88" s="511">
        <f>'Statistics 2012-13'!L33</f>
        <v>5</v>
      </c>
      <c r="M88" s="857">
        <f>'Statistics 2012-13'!M33</f>
        <v>17</v>
      </c>
      <c r="N88" s="860">
        <f>'Statistics 2012-13'!N33</f>
        <v>22</v>
      </c>
      <c r="O88" s="511">
        <f>'Statistics 2012-13'!O33</f>
        <v>28</v>
      </c>
      <c r="P88" s="857">
        <f>'Statistics 2012-13'!P33</f>
        <v>41</v>
      </c>
      <c r="Q88" s="860">
        <f>'Statistics 2012-13'!Q33</f>
        <v>69</v>
      </c>
      <c r="R88" s="866"/>
    </row>
    <row r="89" spans="2:26" ht="15" customHeight="1" thickBot="1" x14ac:dyDescent="0.25">
      <c r="B89" s="38"/>
      <c r="C89" s="506"/>
      <c r="D89" s="522"/>
      <c r="E89" s="534"/>
      <c r="F89" s="506"/>
      <c r="G89" s="522"/>
      <c r="H89" s="534"/>
      <c r="I89" s="506"/>
      <c r="J89" s="522"/>
      <c r="K89" s="534"/>
      <c r="L89" s="506"/>
      <c r="M89" s="522"/>
      <c r="N89" s="534"/>
      <c r="O89" s="506"/>
      <c r="P89" s="522"/>
      <c r="Q89" s="534"/>
    </row>
    <row r="90" spans="2:26" ht="15" customHeight="1" x14ac:dyDescent="0.2">
      <c r="B90" s="608" t="s">
        <v>97</v>
      </c>
      <c r="C90" s="869">
        <f>C79</f>
        <v>2</v>
      </c>
      <c r="D90" s="909">
        <f>D79</f>
        <v>6</v>
      </c>
      <c r="E90" s="616">
        <f t="shared" ref="E90:Q90" si="49">E79</f>
        <v>8</v>
      </c>
      <c r="F90" s="869">
        <f t="shared" si="49"/>
        <v>1</v>
      </c>
      <c r="G90" s="909">
        <f t="shared" si="49"/>
        <v>1</v>
      </c>
      <c r="H90" s="620">
        <f t="shared" si="49"/>
        <v>2</v>
      </c>
      <c r="I90" s="869">
        <f t="shared" si="49"/>
        <v>1</v>
      </c>
      <c r="J90" s="909">
        <f t="shared" si="49"/>
        <v>3</v>
      </c>
      <c r="K90" s="885">
        <f t="shared" si="49"/>
        <v>4</v>
      </c>
      <c r="L90" s="869">
        <f t="shared" si="49"/>
        <v>0</v>
      </c>
      <c r="M90" s="909">
        <f t="shared" si="49"/>
        <v>7</v>
      </c>
      <c r="N90" s="912">
        <f t="shared" si="49"/>
        <v>7</v>
      </c>
      <c r="O90" s="869">
        <f t="shared" si="49"/>
        <v>4</v>
      </c>
      <c r="P90" s="909">
        <f t="shared" si="49"/>
        <v>17</v>
      </c>
      <c r="Q90" s="881">
        <f t="shared" si="49"/>
        <v>21</v>
      </c>
      <c r="R90" s="915">
        <f>SUM(R77:R79)</f>
        <v>0</v>
      </c>
    </row>
    <row r="91" spans="2:26" ht="15" customHeight="1" x14ac:dyDescent="0.2">
      <c r="B91" s="609" t="s">
        <v>98</v>
      </c>
      <c r="C91" s="870">
        <f>C82-C79</f>
        <v>3</v>
      </c>
      <c r="D91" s="910">
        <f>D82-D79</f>
        <v>4</v>
      </c>
      <c r="E91" s="617">
        <f t="shared" ref="E91:Q91" si="50">E82-E79</f>
        <v>7</v>
      </c>
      <c r="F91" s="870">
        <f t="shared" si="50"/>
        <v>3</v>
      </c>
      <c r="G91" s="910">
        <f t="shared" si="50"/>
        <v>1</v>
      </c>
      <c r="H91" s="621">
        <f t="shared" si="50"/>
        <v>4</v>
      </c>
      <c r="I91" s="870">
        <f t="shared" si="50"/>
        <v>7</v>
      </c>
      <c r="J91" s="910">
        <f t="shared" si="50"/>
        <v>1</v>
      </c>
      <c r="K91" s="886">
        <f t="shared" si="50"/>
        <v>8</v>
      </c>
      <c r="L91" s="870">
        <f t="shared" si="50"/>
        <v>4</v>
      </c>
      <c r="M91" s="910">
        <f t="shared" si="50"/>
        <v>4</v>
      </c>
      <c r="N91" s="913">
        <f t="shared" si="50"/>
        <v>8</v>
      </c>
      <c r="O91" s="870">
        <f t="shared" si="50"/>
        <v>17</v>
      </c>
      <c r="P91" s="910">
        <f t="shared" si="50"/>
        <v>10</v>
      </c>
      <c r="Q91" s="882">
        <f t="shared" si="50"/>
        <v>27</v>
      </c>
      <c r="R91" s="916">
        <f>SUM(R80:R82)</f>
        <v>0</v>
      </c>
    </row>
    <row r="92" spans="2:26" ht="15" customHeight="1" x14ac:dyDescent="0.2">
      <c r="B92" s="609" t="s">
        <v>99</v>
      </c>
      <c r="C92" s="870">
        <f>C85-C82</f>
        <v>3</v>
      </c>
      <c r="D92" s="910">
        <f>D85-D82</f>
        <v>4</v>
      </c>
      <c r="E92" s="617">
        <f t="shared" ref="E92:Q92" si="51">E85-E82</f>
        <v>7</v>
      </c>
      <c r="F92" s="870">
        <f t="shared" si="51"/>
        <v>1</v>
      </c>
      <c r="G92" s="910">
        <f t="shared" si="51"/>
        <v>0</v>
      </c>
      <c r="H92" s="621">
        <f t="shared" si="51"/>
        <v>1</v>
      </c>
      <c r="I92" s="870">
        <f t="shared" si="51"/>
        <v>2</v>
      </c>
      <c r="J92" s="910">
        <f t="shared" si="51"/>
        <v>0</v>
      </c>
      <c r="K92" s="886">
        <f t="shared" si="51"/>
        <v>2</v>
      </c>
      <c r="L92" s="870">
        <f t="shared" si="51"/>
        <v>1</v>
      </c>
      <c r="M92" s="910">
        <f t="shared" si="51"/>
        <v>2</v>
      </c>
      <c r="N92" s="913">
        <f t="shared" si="51"/>
        <v>3</v>
      </c>
      <c r="O92" s="870">
        <f t="shared" si="51"/>
        <v>7</v>
      </c>
      <c r="P92" s="910">
        <f t="shared" si="51"/>
        <v>6</v>
      </c>
      <c r="Q92" s="882">
        <f t="shared" si="51"/>
        <v>13</v>
      </c>
      <c r="R92" s="916">
        <f>SUM(R83:R85)</f>
        <v>0</v>
      </c>
    </row>
    <row r="93" spans="2:26" ht="15" customHeight="1" thickBot="1" x14ac:dyDescent="0.25">
      <c r="B93" s="610" t="s">
        <v>100</v>
      </c>
      <c r="C93" s="870">
        <f>C88-C85</f>
        <v>0</v>
      </c>
      <c r="D93" s="910">
        <f>D88-D85</f>
        <v>3</v>
      </c>
      <c r="E93" s="617">
        <f t="shared" ref="E93:Q93" si="52">E88-E85</f>
        <v>3</v>
      </c>
      <c r="F93" s="870">
        <f t="shared" si="52"/>
        <v>0</v>
      </c>
      <c r="G93" s="910">
        <f t="shared" si="52"/>
        <v>0</v>
      </c>
      <c r="H93" s="621">
        <f t="shared" si="52"/>
        <v>0</v>
      </c>
      <c r="I93" s="870">
        <f t="shared" si="52"/>
        <v>0</v>
      </c>
      <c r="J93" s="910">
        <f t="shared" si="52"/>
        <v>1</v>
      </c>
      <c r="K93" s="886">
        <f t="shared" si="52"/>
        <v>1</v>
      </c>
      <c r="L93" s="870">
        <f t="shared" si="52"/>
        <v>0</v>
      </c>
      <c r="M93" s="910">
        <f t="shared" si="52"/>
        <v>4</v>
      </c>
      <c r="N93" s="913">
        <f t="shared" si="52"/>
        <v>4</v>
      </c>
      <c r="O93" s="870">
        <f t="shared" si="52"/>
        <v>0</v>
      </c>
      <c r="P93" s="910">
        <f t="shared" si="52"/>
        <v>8</v>
      </c>
      <c r="Q93" s="882">
        <f t="shared" si="52"/>
        <v>8</v>
      </c>
      <c r="R93" s="916">
        <f>SUM(R86:R88)</f>
        <v>0</v>
      </c>
    </row>
    <row r="94" spans="2:26" ht="15" customHeight="1" thickBot="1" x14ac:dyDescent="0.25">
      <c r="B94" s="904" t="s">
        <v>96</v>
      </c>
      <c r="C94" s="872">
        <f>SUM(C90:C93)</f>
        <v>8</v>
      </c>
      <c r="D94" s="911">
        <f>SUM(D90:D93)</f>
        <v>17</v>
      </c>
      <c r="E94" s="619">
        <f t="shared" ref="E94" si="53">SUM(E90:E93)</f>
        <v>25</v>
      </c>
      <c r="F94" s="872">
        <f t="shared" ref="F94" si="54">SUM(F90:F93)</f>
        <v>5</v>
      </c>
      <c r="G94" s="911">
        <f t="shared" ref="G94" si="55">SUM(G90:G93)</f>
        <v>2</v>
      </c>
      <c r="H94" s="623">
        <f t="shared" ref="H94" si="56">SUM(H90:H93)</f>
        <v>7</v>
      </c>
      <c r="I94" s="872">
        <f t="shared" ref="I94" si="57">SUM(I90:I93)</f>
        <v>10</v>
      </c>
      <c r="J94" s="911">
        <f t="shared" ref="J94" si="58">SUM(J90:J93)</f>
        <v>5</v>
      </c>
      <c r="K94" s="888">
        <f t="shared" ref="K94" si="59">SUM(K90:K93)</f>
        <v>15</v>
      </c>
      <c r="L94" s="872">
        <f t="shared" ref="L94" si="60">SUM(L90:L93)</f>
        <v>5</v>
      </c>
      <c r="M94" s="911">
        <f t="shared" ref="M94" si="61">SUM(M90:M93)</f>
        <v>17</v>
      </c>
      <c r="N94" s="914">
        <f t="shared" ref="N94" si="62">SUM(N90:N93)</f>
        <v>22</v>
      </c>
      <c r="O94" s="872">
        <f t="shared" ref="O94" si="63">SUM(O90:O93)</f>
        <v>28</v>
      </c>
      <c r="P94" s="911">
        <f t="shared" ref="P94" si="64">SUM(P90:P93)</f>
        <v>41</v>
      </c>
      <c r="Q94" s="884">
        <f t="shared" ref="Q94" si="65">SUM(Q90:Q93)</f>
        <v>69</v>
      </c>
      <c r="R94" s="917">
        <f t="shared" ref="R94" si="66">SUM(R90:R93)</f>
        <v>0</v>
      </c>
    </row>
    <row r="95" spans="2:26" ht="15" customHeight="1" x14ac:dyDescent="0.2">
      <c r="B95" s="38"/>
      <c r="C95" s="506"/>
      <c r="D95" s="522"/>
      <c r="E95" s="534"/>
      <c r="F95" s="506"/>
      <c r="G95" s="522"/>
      <c r="H95" s="534"/>
      <c r="I95" s="506"/>
      <c r="J95" s="522"/>
      <c r="K95" s="534"/>
      <c r="L95" s="506"/>
      <c r="M95" s="522"/>
      <c r="N95" s="534"/>
      <c r="O95" s="506"/>
      <c r="P95" s="522"/>
      <c r="Q95" s="534"/>
    </row>
    <row r="96" spans="2:26" ht="15" customHeight="1" x14ac:dyDescent="0.2">
      <c r="C96" s="506">
        <f>C73+1</f>
        <v>5</v>
      </c>
      <c r="D96" s="522" t="s">
        <v>87</v>
      </c>
      <c r="E96" s="534"/>
      <c r="F96" s="506"/>
      <c r="G96" s="522"/>
      <c r="H96" s="534"/>
      <c r="I96" s="506"/>
      <c r="J96" s="522"/>
      <c r="K96" s="534"/>
      <c r="L96" s="506"/>
      <c r="M96" s="522"/>
      <c r="N96" s="534"/>
      <c r="O96" s="506"/>
      <c r="P96" s="522"/>
      <c r="Q96" s="534"/>
    </row>
    <row r="97" spans="2:27" ht="15" customHeight="1" thickBot="1" x14ac:dyDescent="0.25">
      <c r="B97" s="38"/>
      <c r="C97" s="506"/>
      <c r="D97" s="522"/>
      <c r="E97" s="534"/>
      <c r="F97" s="506"/>
      <c r="G97" s="522"/>
      <c r="H97" s="534"/>
      <c r="I97" s="506"/>
      <c r="J97" s="522"/>
      <c r="K97" s="534"/>
      <c r="L97" s="506"/>
      <c r="M97" s="522"/>
      <c r="N97" s="534"/>
      <c r="O97" s="506"/>
      <c r="P97" s="522"/>
      <c r="Q97" s="534"/>
    </row>
    <row r="98" spans="2:27" ht="30" customHeight="1" thickBot="1" x14ac:dyDescent="0.25">
      <c r="B98" s="81" t="s">
        <v>76</v>
      </c>
      <c r="C98" s="1113" t="s">
        <v>73</v>
      </c>
      <c r="D98" s="1114"/>
      <c r="E98" s="1115"/>
      <c r="F98" s="1099" t="s">
        <v>75</v>
      </c>
      <c r="G98" s="1100"/>
      <c r="H98" s="1101"/>
      <c r="I98" s="1108" t="s">
        <v>41</v>
      </c>
      <c r="J98" s="1109"/>
      <c r="K98" s="1110"/>
      <c r="L98" s="1105" t="s">
        <v>68</v>
      </c>
      <c r="M98" s="1106"/>
      <c r="N98" s="1179"/>
      <c r="O98" s="1138" t="s">
        <v>76</v>
      </c>
      <c r="P98" s="1139"/>
      <c r="Q98" s="1140"/>
      <c r="R98" s="598" t="s">
        <v>91</v>
      </c>
      <c r="S98" s="24"/>
      <c r="T98" s="1138" t="s">
        <v>104</v>
      </c>
      <c r="U98" s="1139"/>
      <c r="V98" s="1139"/>
      <c r="W98" s="1139"/>
      <c r="X98" s="1139"/>
      <c r="Y98" s="1139"/>
      <c r="Z98" s="1140"/>
      <c r="AA98" s="482"/>
    </row>
    <row r="99" spans="2:27" ht="30" customHeight="1" thickBot="1" x14ac:dyDescent="0.25">
      <c r="B99" s="694" t="str">
        <f>CONCATENATE("F/Y  ",P$2-4,"  ",Q$2,"  ",R$2-4)</f>
        <v>F/Y  2011  ~  2012</v>
      </c>
      <c r="C99" s="184" t="s">
        <v>6</v>
      </c>
      <c r="D99" s="185" t="s">
        <v>4</v>
      </c>
      <c r="E99" s="67" t="s">
        <v>28</v>
      </c>
      <c r="F99" s="184" t="s">
        <v>6</v>
      </c>
      <c r="G99" s="185" t="s">
        <v>4</v>
      </c>
      <c r="H99" s="67" t="s">
        <v>28</v>
      </c>
      <c r="I99" s="184" t="s">
        <v>6</v>
      </c>
      <c r="J99" s="185" t="s">
        <v>4</v>
      </c>
      <c r="K99" s="67" t="s">
        <v>28</v>
      </c>
      <c r="L99" s="184" t="s">
        <v>6</v>
      </c>
      <c r="M99" s="185" t="s">
        <v>4</v>
      </c>
      <c r="N99" s="67" t="s">
        <v>28</v>
      </c>
      <c r="O99" s="186" t="s">
        <v>6</v>
      </c>
      <c r="P99" s="187" t="s">
        <v>4</v>
      </c>
      <c r="Q99" s="80" t="s">
        <v>28</v>
      </c>
      <c r="R99" s="694" t="s">
        <v>28</v>
      </c>
      <c r="S99" s="24"/>
      <c r="T99" s="1163" t="str">
        <f>B99</f>
        <v>F/Y  2011  ~  2012</v>
      </c>
      <c r="U99" s="1164"/>
      <c r="V99" s="1165"/>
      <c r="W99" s="188" t="s">
        <v>6</v>
      </c>
      <c r="X99" s="185" t="s">
        <v>4</v>
      </c>
      <c r="Y99" s="1186" t="s">
        <v>28</v>
      </c>
      <c r="Z99" s="1187"/>
      <c r="AA99" s="482"/>
    </row>
    <row r="100" spans="2:27" ht="15" customHeight="1" x14ac:dyDescent="0.2">
      <c r="B100" s="537">
        <f>DATE($U$2,4,30)</f>
        <v>121</v>
      </c>
      <c r="C100" s="501">
        <f>'Statistics 2011-12'!C22</f>
        <v>0</v>
      </c>
      <c r="D100" s="855">
        <f>'Statistics 2011-12'!D22</f>
        <v>2</v>
      </c>
      <c r="E100" s="858">
        <f>'Statistics 2011-12'!E22</f>
        <v>2</v>
      </c>
      <c r="F100" s="507">
        <f>'Statistics 2011-12'!F22</f>
        <v>0</v>
      </c>
      <c r="G100" s="855">
        <f>'Statistics 2011-12'!G22</f>
        <v>1</v>
      </c>
      <c r="H100" s="858">
        <f>'Statistics 2011-12'!H22</f>
        <v>1</v>
      </c>
      <c r="I100" s="507">
        <f>'Statistics 2011-12'!I22</f>
        <v>0</v>
      </c>
      <c r="J100" s="855">
        <f>'Statistics 2011-12'!J22</f>
        <v>2</v>
      </c>
      <c r="K100" s="858">
        <f>'Statistics 2011-12'!K22</f>
        <v>2</v>
      </c>
      <c r="L100" s="507">
        <f>'Statistics 2011-12'!L22</f>
        <v>0</v>
      </c>
      <c r="M100" s="855">
        <f>'Statistics 2011-12'!M22</f>
        <v>0</v>
      </c>
      <c r="N100" s="858">
        <f>'Statistics 2011-12'!N22</f>
        <v>0</v>
      </c>
      <c r="O100" s="507">
        <f>'Statistics 2011-12'!O22</f>
        <v>0</v>
      </c>
      <c r="P100" s="855">
        <f>'Statistics 2011-12'!P22</f>
        <v>5</v>
      </c>
      <c r="Q100" s="858">
        <f>'Statistics 2011-12'!Q22</f>
        <v>5</v>
      </c>
      <c r="R100" s="865">
        <v>1</v>
      </c>
      <c r="T100" s="1156" t="s">
        <v>73</v>
      </c>
      <c r="U100" s="1157"/>
      <c r="V100" s="1158"/>
      <c r="W100" s="189">
        <f>C117</f>
        <v>5</v>
      </c>
      <c r="X100" s="190">
        <f>D117</f>
        <v>18</v>
      </c>
      <c r="Y100" s="921">
        <f>SUM(W100:X100)</f>
        <v>23</v>
      </c>
      <c r="Z100" s="1192">
        <f>SUM(W100:X101)</f>
        <v>45</v>
      </c>
    </row>
    <row r="101" spans="2:27" ht="15" customHeight="1" x14ac:dyDescent="0.2">
      <c r="B101" s="538">
        <f>B100+31</f>
        <v>152</v>
      </c>
      <c r="C101" s="502">
        <f>'Statistics 2011-12'!C23</f>
        <v>1</v>
      </c>
      <c r="D101" s="856">
        <f>'Statistics 2011-12'!D23</f>
        <v>2</v>
      </c>
      <c r="E101" s="859">
        <f>'Statistics 2011-12'!E23</f>
        <v>3</v>
      </c>
      <c r="F101" s="508">
        <f>'Statistics 2011-12'!F23</f>
        <v>0</v>
      </c>
      <c r="G101" s="856">
        <f>'Statistics 2011-12'!G23</f>
        <v>1</v>
      </c>
      <c r="H101" s="859">
        <f>'Statistics 2011-12'!H23</f>
        <v>1</v>
      </c>
      <c r="I101" s="508">
        <f>'Statistics 2011-12'!I23</f>
        <v>0</v>
      </c>
      <c r="J101" s="856">
        <f>'Statistics 2011-12'!J23</f>
        <v>5</v>
      </c>
      <c r="K101" s="859">
        <f>'Statistics 2011-12'!K23</f>
        <v>5</v>
      </c>
      <c r="L101" s="508">
        <f>'Statistics 2011-12'!L23</f>
        <v>0</v>
      </c>
      <c r="M101" s="856">
        <f>'Statistics 2011-12'!M23</f>
        <v>0</v>
      </c>
      <c r="N101" s="859">
        <f>'Statistics 2011-12'!N23</f>
        <v>0</v>
      </c>
      <c r="O101" s="508">
        <f>'Statistics 2011-12'!O23</f>
        <v>1</v>
      </c>
      <c r="P101" s="856">
        <f>'Statistics 2011-12'!P23</f>
        <v>8</v>
      </c>
      <c r="Q101" s="859">
        <f>'Statistics 2011-12'!Q23</f>
        <v>9</v>
      </c>
      <c r="R101" s="599"/>
      <c r="T101" s="1133" t="s">
        <v>75</v>
      </c>
      <c r="U101" s="1134"/>
      <c r="V101" s="1135"/>
      <c r="W101" s="919">
        <f>F117</f>
        <v>10</v>
      </c>
      <c r="X101" s="920">
        <f>G117</f>
        <v>12</v>
      </c>
      <c r="Y101" s="922">
        <f>SUM(W101:X101)</f>
        <v>22</v>
      </c>
      <c r="Z101" s="1193"/>
    </row>
    <row r="102" spans="2:27" ht="15" customHeight="1" x14ac:dyDescent="0.2">
      <c r="B102" s="539">
        <f>B101+30</f>
        <v>182</v>
      </c>
      <c r="C102" s="502">
        <f>'Statistics 2011-12'!C24</f>
        <v>2</v>
      </c>
      <c r="D102" s="856">
        <f>'Statistics 2011-12'!D24</f>
        <v>4</v>
      </c>
      <c r="E102" s="859">
        <f>'Statistics 2011-12'!E24</f>
        <v>6</v>
      </c>
      <c r="F102" s="508">
        <f>'Statistics 2011-12'!F24</f>
        <v>2</v>
      </c>
      <c r="G102" s="856">
        <f>'Statistics 2011-12'!G24</f>
        <v>1</v>
      </c>
      <c r="H102" s="859">
        <f>'Statistics 2011-12'!H24</f>
        <v>3</v>
      </c>
      <c r="I102" s="508">
        <f>'Statistics 2011-12'!I24</f>
        <v>0</v>
      </c>
      <c r="J102" s="856">
        <f>'Statistics 2011-12'!J24</f>
        <v>6</v>
      </c>
      <c r="K102" s="859">
        <f>'Statistics 2011-12'!K24</f>
        <v>6</v>
      </c>
      <c r="L102" s="508">
        <f>'Statistics 2011-12'!L24</f>
        <v>7</v>
      </c>
      <c r="M102" s="856">
        <f>'Statistics 2011-12'!M24</f>
        <v>0</v>
      </c>
      <c r="N102" s="859">
        <f>'Statistics 2011-12'!N24</f>
        <v>7</v>
      </c>
      <c r="O102" s="508">
        <f>'Statistics 2011-12'!O24</f>
        <v>11</v>
      </c>
      <c r="P102" s="856">
        <f>'Statistics 2011-12'!P24</f>
        <v>11</v>
      </c>
      <c r="Q102" s="859">
        <f>'Statistics 2011-12'!Q24</f>
        <v>22</v>
      </c>
      <c r="R102" s="599"/>
      <c r="T102" s="1120" t="s">
        <v>41</v>
      </c>
      <c r="U102" s="1121"/>
      <c r="V102" s="1122"/>
      <c r="W102" s="191">
        <f>I117</f>
        <v>8</v>
      </c>
      <c r="X102" s="192">
        <f>J117</f>
        <v>16</v>
      </c>
      <c r="Y102" s="923">
        <f t="shared" ref="Y102:Y103" si="67">SUM(W102:X102)</f>
        <v>24</v>
      </c>
      <c r="Z102" s="1190">
        <f>SUM(W102:X103)</f>
        <v>51</v>
      </c>
    </row>
    <row r="103" spans="2:27" ht="15" customHeight="1" thickBot="1" x14ac:dyDescent="0.25">
      <c r="B103" s="538">
        <f t="shared" ref="B103:B111" si="68">B102+31</f>
        <v>213</v>
      </c>
      <c r="C103" s="504">
        <f>'Statistics 2011-12'!C25</f>
        <v>2</v>
      </c>
      <c r="D103" s="861">
        <f>'Statistics 2011-12'!D25</f>
        <v>5</v>
      </c>
      <c r="E103" s="862">
        <f>'Statistics 2011-12'!E25</f>
        <v>7</v>
      </c>
      <c r="F103" s="510">
        <f>'Statistics 2011-12'!F25</f>
        <v>3</v>
      </c>
      <c r="G103" s="861">
        <f>'Statistics 2011-12'!G25</f>
        <v>1</v>
      </c>
      <c r="H103" s="862">
        <f>'Statistics 2011-12'!H25</f>
        <v>4</v>
      </c>
      <c r="I103" s="510">
        <f>'Statistics 2011-12'!I25</f>
        <v>1</v>
      </c>
      <c r="J103" s="861">
        <f>'Statistics 2011-12'!J25</f>
        <v>6</v>
      </c>
      <c r="K103" s="862">
        <f>'Statistics 2011-12'!K25</f>
        <v>7</v>
      </c>
      <c r="L103" s="510">
        <f>'Statistics 2011-12'!L25</f>
        <v>7</v>
      </c>
      <c r="M103" s="861">
        <f>'Statistics 2011-12'!M25</f>
        <v>3</v>
      </c>
      <c r="N103" s="862">
        <f>'Statistics 2011-12'!N25</f>
        <v>10</v>
      </c>
      <c r="O103" s="510">
        <f>'Statistics 2011-12'!O25</f>
        <v>13</v>
      </c>
      <c r="P103" s="861">
        <f>'Statistics 2011-12'!P25</f>
        <v>15</v>
      </c>
      <c r="Q103" s="862">
        <f>'Statistics 2011-12'!Q25</f>
        <v>28</v>
      </c>
      <c r="R103" s="600"/>
      <c r="T103" s="1123" t="s">
        <v>68</v>
      </c>
      <c r="U103" s="1124"/>
      <c r="V103" s="1125"/>
      <c r="W103" s="193">
        <f>L117</f>
        <v>14</v>
      </c>
      <c r="X103" s="194">
        <f>M117</f>
        <v>13</v>
      </c>
      <c r="Y103" s="924">
        <f t="shared" si="67"/>
        <v>27</v>
      </c>
      <c r="Z103" s="1191"/>
    </row>
    <row r="104" spans="2:27" ht="15" customHeight="1" thickBot="1" x14ac:dyDescent="0.25">
      <c r="B104" s="538">
        <f t="shared" si="68"/>
        <v>244</v>
      </c>
      <c r="C104" s="502">
        <f>'Statistics 2011-12'!C26</f>
        <v>2</v>
      </c>
      <c r="D104" s="856">
        <f>'Statistics 2011-12'!D26</f>
        <v>5</v>
      </c>
      <c r="E104" s="859">
        <f>'Statistics 2011-12'!E26</f>
        <v>7</v>
      </c>
      <c r="F104" s="508">
        <f>'Statistics 2011-12'!F26</f>
        <v>3</v>
      </c>
      <c r="G104" s="856">
        <f>'Statistics 2011-12'!G26</f>
        <v>1</v>
      </c>
      <c r="H104" s="859">
        <f>'Statistics 2011-12'!H26</f>
        <v>4</v>
      </c>
      <c r="I104" s="508">
        <f>'Statistics 2011-12'!I26</f>
        <v>1</v>
      </c>
      <c r="J104" s="856">
        <f>'Statistics 2011-12'!J26</f>
        <v>8</v>
      </c>
      <c r="K104" s="859">
        <f>'Statistics 2011-12'!K26</f>
        <v>9</v>
      </c>
      <c r="L104" s="508">
        <f>'Statistics 2011-12'!L26</f>
        <v>7</v>
      </c>
      <c r="M104" s="856">
        <f>'Statistics 2011-12'!M26</f>
        <v>6</v>
      </c>
      <c r="N104" s="859">
        <f>'Statistics 2011-12'!N26</f>
        <v>13</v>
      </c>
      <c r="O104" s="508">
        <f>'Statistics 2011-12'!O26</f>
        <v>13</v>
      </c>
      <c r="P104" s="856">
        <f>'Statistics 2011-12'!P26</f>
        <v>20</v>
      </c>
      <c r="Q104" s="859">
        <f>'Statistics 2011-12'!Q26</f>
        <v>33</v>
      </c>
      <c r="R104" s="599"/>
      <c r="T104" s="1150" t="s">
        <v>78</v>
      </c>
      <c r="U104" s="1151"/>
      <c r="V104" s="1152"/>
      <c r="W104" s="107">
        <f>SUM(W100:W103)</f>
        <v>37</v>
      </c>
      <c r="X104" s="103">
        <f>SUM(X100:X103)</f>
        <v>59</v>
      </c>
      <c r="Y104" s="1182">
        <f>SUM(Y100:Y103)</f>
        <v>96</v>
      </c>
      <c r="Z104" s="1183"/>
    </row>
    <row r="105" spans="2:27" ht="15" customHeight="1" x14ac:dyDescent="0.2">
      <c r="B105" s="538">
        <f>B104+30</f>
        <v>274</v>
      </c>
      <c r="C105" s="503">
        <f>'Statistics 2011-12'!C27</f>
        <v>3</v>
      </c>
      <c r="D105" s="863">
        <f>'Statistics 2011-12'!D27</f>
        <v>8</v>
      </c>
      <c r="E105" s="864">
        <f>'Statistics 2011-12'!E27</f>
        <v>11</v>
      </c>
      <c r="F105" s="509">
        <f>'Statistics 2011-12'!F27</f>
        <v>3</v>
      </c>
      <c r="G105" s="863">
        <f>'Statistics 2011-12'!G27</f>
        <v>2</v>
      </c>
      <c r="H105" s="864">
        <f>'Statistics 2011-12'!H27</f>
        <v>5</v>
      </c>
      <c r="I105" s="509">
        <f>'Statistics 2011-12'!I27</f>
        <v>4</v>
      </c>
      <c r="J105" s="863">
        <f>'Statistics 2011-12'!J27</f>
        <v>8</v>
      </c>
      <c r="K105" s="864">
        <f>'Statistics 2011-12'!K27</f>
        <v>12</v>
      </c>
      <c r="L105" s="509">
        <f>'Statistics 2011-12'!L27</f>
        <v>7</v>
      </c>
      <c r="M105" s="863">
        <f>'Statistics 2011-12'!M27</f>
        <v>7</v>
      </c>
      <c r="N105" s="864">
        <f>'Statistics 2011-12'!N27</f>
        <v>14</v>
      </c>
      <c r="O105" s="509">
        <f>'Statistics 2011-12'!O27</f>
        <v>17</v>
      </c>
      <c r="P105" s="863">
        <f>'Statistics 2011-12'!P27</f>
        <v>25</v>
      </c>
      <c r="Q105" s="864">
        <f>'Statistics 2011-12'!Q27</f>
        <v>42</v>
      </c>
      <c r="R105" s="601"/>
    </row>
    <row r="106" spans="2:27" ht="15" customHeight="1" x14ac:dyDescent="0.2">
      <c r="B106" s="540">
        <f t="shared" si="68"/>
        <v>305</v>
      </c>
      <c r="C106" s="504">
        <f>'Statistics 2011-12'!C28</f>
        <v>3</v>
      </c>
      <c r="D106" s="861">
        <f>'Statistics 2011-12'!D28</f>
        <v>9</v>
      </c>
      <c r="E106" s="862">
        <f>'Statistics 2011-12'!E28</f>
        <v>12</v>
      </c>
      <c r="F106" s="510">
        <f>'Statistics 2011-12'!F28</f>
        <v>5</v>
      </c>
      <c r="G106" s="861">
        <f>'Statistics 2011-12'!G28</f>
        <v>3</v>
      </c>
      <c r="H106" s="862">
        <f>'Statistics 2011-12'!H28</f>
        <v>8</v>
      </c>
      <c r="I106" s="510">
        <f>'Statistics 2011-12'!I28</f>
        <v>6</v>
      </c>
      <c r="J106" s="861">
        <f>'Statistics 2011-12'!J28</f>
        <v>8</v>
      </c>
      <c r="K106" s="862">
        <f>'Statistics 2011-12'!K28</f>
        <v>14</v>
      </c>
      <c r="L106" s="510">
        <f>'Statistics 2011-12'!L28</f>
        <v>11</v>
      </c>
      <c r="M106" s="861">
        <f>'Statistics 2011-12'!M28</f>
        <v>7</v>
      </c>
      <c r="N106" s="862">
        <f>'Statistics 2011-12'!N28</f>
        <v>18</v>
      </c>
      <c r="O106" s="510">
        <f>'Statistics 2011-12'!O28</f>
        <v>25</v>
      </c>
      <c r="P106" s="861">
        <f>'Statistics 2011-12'!P28</f>
        <v>27</v>
      </c>
      <c r="Q106" s="862">
        <f>'Statistics 2011-12'!Q28</f>
        <v>52</v>
      </c>
      <c r="R106" s="600">
        <v>1</v>
      </c>
    </row>
    <row r="107" spans="2:27" ht="15" customHeight="1" x14ac:dyDescent="0.2">
      <c r="B107" s="538">
        <f>B106+30</f>
        <v>335</v>
      </c>
      <c r="C107" s="502">
        <f>'Statistics 2011-12'!C29</f>
        <v>4</v>
      </c>
      <c r="D107" s="856">
        <f>'Statistics 2011-12'!D29</f>
        <v>9</v>
      </c>
      <c r="E107" s="859">
        <f>'Statistics 2011-12'!E29</f>
        <v>13</v>
      </c>
      <c r="F107" s="508">
        <f>'Statistics 2011-12'!F29</f>
        <v>7</v>
      </c>
      <c r="G107" s="856">
        <f>'Statistics 2011-12'!G29</f>
        <v>4</v>
      </c>
      <c r="H107" s="859">
        <f>'Statistics 2011-12'!H29</f>
        <v>11</v>
      </c>
      <c r="I107" s="508">
        <f>'Statistics 2011-12'!I29</f>
        <v>7</v>
      </c>
      <c r="J107" s="856">
        <f>'Statistics 2011-12'!J29</f>
        <v>9</v>
      </c>
      <c r="K107" s="859">
        <f>'Statistics 2011-12'!K29</f>
        <v>16</v>
      </c>
      <c r="L107" s="508">
        <f>'Statistics 2011-12'!L29</f>
        <v>12</v>
      </c>
      <c r="M107" s="856">
        <f>'Statistics 2011-12'!M29</f>
        <v>7</v>
      </c>
      <c r="N107" s="859">
        <f>'Statistics 2011-12'!N29</f>
        <v>19</v>
      </c>
      <c r="O107" s="508">
        <f>'Statistics 2011-12'!O29</f>
        <v>30</v>
      </c>
      <c r="P107" s="856">
        <f>'Statistics 2011-12'!P29</f>
        <v>29</v>
      </c>
      <c r="Q107" s="859">
        <f>'Statistics 2011-12'!Q29</f>
        <v>59</v>
      </c>
      <c r="R107" s="599"/>
    </row>
    <row r="108" spans="2:27" ht="15" customHeight="1" x14ac:dyDescent="0.2">
      <c r="B108" s="539">
        <f t="shared" si="68"/>
        <v>366</v>
      </c>
      <c r="C108" s="503">
        <f>'Statistics 2011-12'!C30</f>
        <v>4</v>
      </c>
      <c r="D108" s="863">
        <f>'Statistics 2011-12'!D30</f>
        <v>9</v>
      </c>
      <c r="E108" s="864">
        <f>'Statistics 2011-12'!E30</f>
        <v>13</v>
      </c>
      <c r="F108" s="509">
        <f>'Statistics 2011-12'!F30</f>
        <v>8</v>
      </c>
      <c r="G108" s="863">
        <f>'Statistics 2011-12'!G30</f>
        <v>4</v>
      </c>
      <c r="H108" s="864">
        <f>'Statistics 2011-12'!H30</f>
        <v>12</v>
      </c>
      <c r="I108" s="509">
        <f>'Statistics 2011-12'!I30</f>
        <v>7</v>
      </c>
      <c r="J108" s="863">
        <f>'Statistics 2011-12'!J30</f>
        <v>11</v>
      </c>
      <c r="K108" s="864">
        <f>'Statistics 2011-12'!K30</f>
        <v>18</v>
      </c>
      <c r="L108" s="509">
        <f>'Statistics 2011-12'!L30</f>
        <v>12</v>
      </c>
      <c r="M108" s="863">
        <f>'Statistics 2011-12'!M30</f>
        <v>7</v>
      </c>
      <c r="N108" s="864">
        <f>'Statistics 2011-12'!N30</f>
        <v>19</v>
      </c>
      <c r="O108" s="509">
        <f>'Statistics 2011-12'!O30</f>
        <v>31</v>
      </c>
      <c r="P108" s="863">
        <f>'Statistics 2011-12'!P30</f>
        <v>31</v>
      </c>
      <c r="Q108" s="864">
        <f>'Statistics 2011-12'!Q30</f>
        <v>62</v>
      </c>
      <c r="R108" s="601"/>
    </row>
    <row r="109" spans="2:27" ht="15" customHeight="1" x14ac:dyDescent="0.2">
      <c r="B109" s="538">
        <f t="shared" si="68"/>
        <v>397</v>
      </c>
      <c r="C109" s="502">
        <f>'Statistics 2011-12'!C31</f>
        <v>5</v>
      </c>
      <c r="D109" s="856">
        <f>'Statistics 2011-12'!D31</f>
        <v>14</v>
      </c>
      <c r="E109" s="859">
        <f>'Statistics 2011-12'!E31</f>
        <v>19</v>
      </c>
      <c r="F109" s="508">
        <f>'Statistics 2011-12'!F31</f>
        <v>9</v>
      </c>
      <c r="G109" s="856">
        <f>'Statistics 2011-12'!G31</f>
        <v>10</v>
      </c>
      <c r="H109" s="859">
        <f>'Statistics 2011-12'!H31</f>
        <v>19</v>
      </c>
      <c r="I109" s="508">
        <f>'Statistics 2011-12'!I31</f>
        <v>7</v>
      </c>
      <c r="J109" s="856">
        <f>'Statistics 2011-12'!J31</f>
        <v>13</v>
      </c>
      <c r="K109" s="859">
        <f>'Statistics 2011-12'!K31</f>
        <v>20</v>
      </c>
      <c r="L109" s="508">
        <f>'Statistics 2011-12'!L31</f>
        <v>12</v>
      </c>
      <c r="M109" s="856">
        <f>'Statistics 2011-12'!M31</f>
        <v>11</v>
      </c>
      <c r="N109" s="859">
        <f>'Statistics 2011-12'!N31</f>
        <v>23</v>
      </c>
      <c r="O109" s="508">
        <f>'Statistics 2011-12'!O31</f>
        <v>33</v>
      </c>
      <c r="P109" s="856">
        <f>'Statistics 2011-12'!P31</f>
        <v>48</v>
      </c>
      <c r="Q109" s="859">
        <f>'Statistics 2011-12'!Q31</f>
        <v>81</v>
      </c>
      <c r="R109" s="599"/>
    </row>
    <row r="110" spans="2:27" ht="15" customHeight="1" x14ac:dyDescent="0.2">
      <c r="B110" s="538">
        <f>B109+28+IF(MOD(U92,4)=0,0,1)</f>
        <v>425</v>
      </c>
      <c r="C110" s="502">
        <f>'Statistics 2011-12'!C32</f>
        <v>5</v>
      </c>
      <c r="D110" s="856">
        <f>'Statistics 2011-12'!D32</f>
        <v>14</v>
      </c>
      <c r="E110" s="859">
        <f>'Statistics 2011-12'!E32</f>
        <v>19</v>
      </c>
      <c r="F110" s="508">
        <f>'Statistics 2011-12'!F32</f>
        <v>10</v>
      </c>
      <c r="G110" s="856">
        <f>'Statistics 2011-12'!G32</f>
        <v>11</v>
      </c>
      <c r="H110" s="859">
        <f>'Statistics 2011-12'!H32</f>
        <v>21</v>
      </c>
      <c r="I110" s="508">
        <f>'Statistics 2011-12'!I32</f>
        <v>7</v>
      </c>
      <c r="J110" s="856">
        <f>'Statistics 2011-12'!J32</f>
        <v>14</v>
      </c>
      <c r="K110" s="859">
        <f>'Statistics 2011-12'!K32</f>
        <v>21</v>
      </c>
      <c r="L110" s="508">
        <f>'Statistics 2011-12'!L32</f>
        <v>12</v>
      </c>
      <c r="M110" s="856">
        <f>'Statistics 2011-12'!M32</f>
        <v>11</v>
      </c>
      <c r="N110" s="859">
        <f>'Statistics 2011-12'!N32</f>
        <v>23</v>
      </c>
      <c r="O110" s="508">
        <f>'Statistics 2011-12'!O32</f>
        <v>34</v>
      </c>
      <c r="P110" s="856">
        <f>'Statistics 2011-12'!P32</f>
        <v>50</v>
      </c>
      <c r="Q110" s="859">
        <f>'Statistics 2011-12'!Q32</f>
        <v>84</v>
      </c>
      <c r="R110" s="599"/>
    </row>
    <row r="111" spans="2:27" ht="15" customHeight="1" thickBot="1" x14ac:dyDescent="0.25">
      <c r="B111" s="541">
        <f t="shared" si="68"/>
        <v>456</v>
      </c>
      <c r="C111" s="505">
        <f>'Statistics 2011-12'!C33</f>
        <v>5</v>
      </c>
      <c r="D111" s="857">
        <f>'Statistics 2011-12'!D33</f>
        <v>18</v>
      </c>
      <c r="E111" s="860">
        <f>'Statistics 2011-12'!E33</f>
        <v>23</v>
      </c>
      <c r="F111" s="511">
        <f>'Statistics 2011-12'!F33</f>
        <v>10</v>
      </c>
      <c r="G111" s="857">
        <f>'Statistics 2011-12'!G33</f>
        <v>12</v>
      </c>
      <c r="H111" s="860">
        <f>'Statistics 2011-12'!H33</f>
        <v>22</v>
      </c>
      <c r="I111" s="511">
        <f>'Statistics 2011-12'!I33</f>
        <v>8</v>
      </c>
      <c r="J111" s="857">
        <f>'Statistics 2011-12'!J33</f>
        <v>16</v>
      </c>
      <c r="K111" s="860">
        <f>'Statistics 2011-12'!K33</f>
        <v>24</v>
      </c>
      <c r="L111" s="511">
        <f>'Statistics 2011-12'!L33</f>
        <v>14</v>
      </c>
      <c r="M111" s="857">
        <f>'Statistics 2011-12'!M33</f>
        <v>13</v>
      </c>
      <c r="N111" s="860">
        <f>'Statistics 2011-12'!N33</f>
        <v>27</v>
      </c>
      <c r="O111" s="511">
        <f>'Statistics 2011-12'!O33</f>
        <v>37</v>
      </c>
      <c r="P111" s="857">
        <f>'Statistics 2011-12'!P33</f>
        <v>59</v>
      </c>
      <c r="Q111" s="860">
        <f>'Statistics 2011-12'!Q33</f>
        <v>96</v>
      </c>
      <c r="R111" s="866"/>
    </row>
    <row r="112" spans="2:27" ht="15" customHeight="1" thickBot="1" x14ac:dyDescent="0.25"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24"/>
      <c r="Q112" s="38"/>
    </row>
    <row r="113" spans="2:27" ht="15" customHeight="1" x14ac:dyDescent="0.2">
      <c r="B113" s="608" t="s">
        <v>97</v>
      </c>
      <c r="C113" s="869">
        <f>C102</f>
        <v>2</v>
      </c>
      <c r="D113" s="909">
        <f>D102</f>
        <v>4</v>
      </c>
      <c r="E113" s="616">
        <f t="shared" ref="E113:Q113" si="69">E102</f>
        <v>6</v>
      </c>
      <c r="F113" s="869">
        <f t="shared" si="69"/>
        <v>2</v>
      </c>
      <c r="G113" s="909">
        <f t="shared" si="69"/>
        <v>1</v>
      </c>
      <c r="H113" s="620">
        <f t="shared" si="69"/>
        <v>3</v>
      </c>
      <c r="I113" s="869">
        <f t="shared" si="69"/>
        <v>0</v>
      </c>
      <c r="J113" s="909">
        <f t="shared" si="69"/>
        <v>6</v>
      </c>
      <c r="K113" s="885">
        <f t="shared" si="69"/>
        <v>6</v>
      </c>
      <c r="L113" s="869">
        <f t="shared" si="69"/>
        <v>7</v>
      </c>
      <c r="M113" s="909">
        <f t="shared" si="69"/>
        <v>0</v>
      </c>
      <c r="N113" s="912">
        <f t="shared" si="69"/>
        <v>7</v>
      </c>
      <c r="O113" s="869">
        <f t="shared" si="69"/>
        <v>11</v>
      </c>
      <c r="P113" s="909">
        <f t="shared" si="69"/>
        <v>11</v>
      </c>
      <c r="Q113" s="881">
        <f t="shared" si="69"/>
        <v>22</v>
      </c>
      <c r="R113" s="915">
        <f>SUM(R100:R102)</f>
        <v>1</v>
      </c>
    </row>
    <row r="114" spans="2:27" ht="15" customHeight="1" x14ac:dyDescent="0.2">
      <c r="B114" s="609" t="s">
        <v>98</v>
      </c>
      <c r="C114" s="870">
        <f>C105-C102</f>
        <v>1</v>
      </c>
      <c r="D114" s="910">
        <f>D105-D102</f>
        <v>4</v>
      </c>
      <c r="E114" s="617">
        <f t="shared" ref="E114:Q114" si="70">E105-E102</f>
        <v>5</v>
      </c>
      <c r="F114" s="870">
        <f t="shared" si="70"/>
        <v>1</v>
      </c>
      <c r="G114" s="910">
        <f t="shared" si="70"/>
        <v>1</v>
      </c>
      <c r="H114" s="621">
        <f t="shared" si="70"/>
        <v>2</v>
      </c>
      <c r="I114" s="870">
        <f t="shared" si="70"/>
        <v>4</v>
      </c>
      <c r="J114" s="910">
        <f t="shared" si="70"/>
        <v>2</v>
      </c>
      <c r="K114" s="886">
        <f t="shared" si="70"/>
        <v>6</v>
      </c>
      <c r="L114" s="870">
        <f t="shared" si="70"/>
        <v>0</v>
      </c>
      <c r="M114" s="910">
        <f t="shared" si="70"/>
        <v>7</v>
      </c>
      <c r="N114" s="913">
        <f t="shared" si="70"/>
        <v>7</v>
      </c>
      <c r="O114" s="870">
        <f t="shared" si="70"/>
        <v>6</v>
      </c>
      <c r="P114" s="910">
        <f t="shared" si="70"/>
        <v>14</v>
      </c>
      <c r="Q114" s="882">
        <f t="shared" si="70"/>
        <v>20</v>
      </c>
      <c r="R114" s="916">
        <f>SUM(R103:R105)</f>
        <v>0</v>
      </c>
    </row>
    <row r="115" spans="2:27" ht="15" customHeight="1" x14ac:dyDescent="0.2">
      <c r="B115" s="609" t="s">
        <v>99</v>
      </c>
      <c r="C115" s="870">
        <f>C108-C105</f>
        <v>1</v>
      </c>
      <c r="D115" s="910">
        <f>D108-D105</f>
        <v>1</v>
      </c>
      <c r="E115" s="617">
        <f t="shared" ref="E115:Q115" si="71">E108-E105</f>
        <v>2</v>
      </c>
      <c r="F115" s="870">
        <f t="shared" si="71"/>
        <v>5</v>
      </c>
      <c r="G115" s="910">
        <f t="shared" si="71"/>
        <v>2</v>
      </c>
      <c r="H115" s="621">
        <f t="shared" si="71"/>
        <v>7</v>
      </c>
      <c r="I115" s="870">
        <f t="shared" si="71"/>
        <v>3</v>
      </c>
      <c r="J115" s="910">
        <f t="shared" si="71"/>
        <v>3</v>
      </c>
      <c r="K115" s="886">
        <f t="shared" si="71"/>
        <v>6</v>
      </c>
      <c r="L115" s="870">
        <f t="shared" si="71"/>
        <v>5</v>
      </c>
      <c r="M115" s="910">
        <f t="shared" si="71"/>
        <v>0</v>
      </c>
      <c r="N115" s="913">
        <f t="shared" si="71"/>
        <v>5</v>
      </c>
      <c r="O115" s="870">
        <f t="shared" si="71"/>
        <v>14</v>
      </c>
      <c r="P115" s="910">
        <f t="shared" si="71"/>
        <v>6</v>
      </c>
      <c r="Q115" s="882">
        <f t="shared" si="71"/>
        <v>20</v>
      </c>
      <c r="R115" s="916">
        <f>SUM(R106:R108)</f>
        <v>1</v>
      </c>
    </row>
    <row r="116" spans="2:27" ht="15" customHeight="1" thickBot="1" x14ac:dyDescent="0.25">
      <c r="B116" s="610" t="s">
        <v>100</v>
      </c>
      <c r="C116" s="870">
        <f>C111-C108</f>
        <v>1</v>
      </c>
      <c r="D116" s="910">
        <f>D111-D108</f>
        <v>9</v>
      </c>
      <c r="E116" s="617">
        <f t="shared" ref="E116:Q116" si="72">E111-E108</f>
        <v>10</v>
      </c>
      <c r="F116" s="870">
        <f t="shared" si="72"/>
        <v>2</v>
      </c>
      <c r="G116" s="910">
        <f t="shared" si="72"/>
        <v>8</v>
      </c>
      <c r="H116" s="621">
        <f t="shared" si="72"/>
        <v>10</v>
      </c>
      <c r="I116" s="870">
        <f t="shared" si="72"/>
        <v>1</v>
      </c>
      <c r="J116" s="910">
        <f t="shared" si="72"/>
        <v>5</v>
      </c>
      <c r="K116" s="886">
        <f t="shared" si="72"/>
        <v>6</v>
      </c>
      <c r="L116" s="870">
        <f t="shared" si="72"/>
        <v>2</v>
      </c>
      <c r="M116" s="910">
        <f t="shared" si="72"/>
        <v>6</v>
      </c>
      <c r="N116" s="913">
        <f t="shared" si="72"/>
        <v>8</v>
      </c>
      <c r="O116" s="870">
        <f t="shared" si="72"/>
        <v>6</v>
      </c>
      <c r="P116" s="910">
        <f t="shared" si="72"/>
        <v>28</v>
      </c>
      <c r="Q116" s="882">
        <f t="shared" si="72"/>
        <v>34</v>
      </c>
      <c r="R116" s="916">
        <f>SUM(R109:R111)</f>
        <v>0</v>
      </c>
    </row>
    <row r="117" spans="2:27" ht="15" customHeight="1" thickBot="1" x14ac:dyDescent="0.25">
      <c r="B117" s="904" t="s">
        <v>96</v>
      </c>
      <c r="C117" s="872">
        <f>SUM(C113:C116)</f>
        <v>5</v>
      </c>
      <c r="D117" s="911">
        <f>SUM(D113:D116)</f>
        <v>18</v>
      </c>
      <c r="E117" s="619">
        <f t="shared" ref="E117" si="73">SUM(E113:E116)</f>
        <v>23</v>
      </c>
      <c r="F117" s="872">
        <f t="shared" ref="F117" si="74">SUM(F113:F116)</f>
        <v>10</v>
      </c>
      <c r="G117" s="911">
        <f t="shared" ref="G117" si="75">SUM(G113:G116)</f>
        <v>12</v>
      </c>
      <c r="H117" s="623">
        <f t="shared" ref="H117" si="76">SUM(H113:H116)</f>
        <v>22</v>
      </c>
      <c r="I117" s="872">
        <f t="shared" ref="I117" si="77">SUM(I113:I116)</f>
        <v>8</v>
      </c>
      <c r="J117" s="911">
        <f t="shared" ref="J117" si="78">SUM(J113:J116)</f>
        <v>16</v>
      </c>
      <c r="K117" s="888">
        <f t="shared" ref="K117" si="79">SUM(K113:K116)</f>
        <v>24</v>
      </c>
      <c r="L117" s="872">
        <f t="shared" ref="L117" si="80">SUM(L113:L116)</f>
        <v>14</v>
      </c>
      <c r="M117" s="911">
        <f t="shared" ref="M117" si="81">SUM(M113:M116)</f>
        <v>13</v>
      </c>
      <c r="N117" s="914">
        <f t="shared" ref="N117" si="82">SUM(N113:N116)</f>
        <v>27</v>
      </c>
      <c r="O117" s="872">
        <f t="shared" ref="O117" si="83">SUM(O113:O116)</f>
        <v>37</v>
      </c>
      <c r="P117" s="911">
        <f t="shared" ref="P117" si="84">SUM(P113:P116)</f>
        <v>59</v>
      </c>
      <c r="Q117" s="884">
        <f t="shared" ref="Q117" si="85">SUM(Q113:Q116)</f>
        <v>96</v>
      </c>
      <c r="R117" s="917">
        <f t="shared" ref="R117" si="86">SUM(R113:R116)</f>
        <v>2</v>
      </c>
    </row>
    <row r="118" spans="2:27" ht="15" customHeight="1" x14ac:dyDescent="0.2"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24"/>
      <c r="Q118" s="38"/>
    </row>
    <row r="119" spans="2:27" ht="15" customHeight="1" x14ac:dyDescent="0.2">
      <c r="C119" s="506">
        <f>C96+1</f>
        <v>6</v>
      </c>
      <c r="D119" s="522" t="s">
        <v>87</v>
      </c>
      <c r="E119" s="534"/>
      <c r="F119" s="506"/>
      <c r="G119" s="522"/>
      <c r="H119" s="534"/>
      <c r="I119" s="506"/>
      <c r="J119" s="522"/>
      <c r="K119" s="534"/>
      <c r="L119" s="506"/>
      <c r="M119" s="522"/>
      <c r="N119" s="534"/>
      <c r="O119" s="506"/>
      <c r="P119" s="522"/>
      <c r="Q119" s="534"/>
    </row>
    <row r="120" spans="2:27" ht="15" customHeight="1" thickBot="1" x14ac:dyDescent="0.25">
      <c r="B120" s="38"/>
      <c r="C120" s="506"/>
      <c r="D120" s="522"/>
      <c r="E120" s="534"/>
      <c r="F120" s="506"/>
      <c r="G120" s="522"/>
      <c r="H120" s="534"/>
      <c r="I120" s="506"/>
      <c r="J120" s="522"/>
      <c r="K120" s="534"/>
      <c r="L120" s="506"/>
      <c r="M120" s="522"/>
      <c r="N120" s="534"/>
      <c r="O120" s="506"/>
      <c r="P120" s="522"/>
      <c r="Q120" s="534"/>
    </row>
    <row r="121" spans="2:27" ht="30" customHeight="1" thickBot="1" x14ac:dyDescent="0.25">
      <c r="B121" s="81" t="s">
        <v>76</v>
      </c>
      <c r="C121" s="1113" t="s">
        <v>73</v>
      </c>
      <c r="D121" s="1114"/>
      <c r="E121" s="1115"/>
      <c r="F121" s="1099" t="s">
        <v>75</v>
      </c>
      <c r="G121" s="1100"/>
      <c r="H121" s="1101"/>
      <c r="I121" s="1108" t="s">
        <v>41</v>
      </c>
      <c r="J121" s="1109"/>
      <c r="K121" s="1110"/>
      <c r="L121" s="1105" t="s">
        <v>68</v>
      </c>
      <c r="M121" s="1106"/>
      <c r="N121" s="1179"/>
      <c r="O121" s="1138" t="s">
        <v>76</v>
      </c>
      <c r="P121" s="1139"/>
      <c r="Q121" s="1140"/>
      <c r="R121" s="598" t="s">
        <v>91</v>
      </c>
      <c r="S121" s="24"/>
      <c r="T121" s="1138" t="s">
        <v>104</v>
      </c>
      <c r="U121" s="1139"/>
      <c r="V121" s="1139"/>
      <c r="W121" s="1139"/>
      <c r="X121" s="1139"/>
      <c r="Y121" s="1139"/>
      <c r="Z121" s="1140"/>
      <c r="AA121" s="482"/>
    </row>
    <row r="122" spans="2:27" ht="30" customHeight="1" thickBot="1" x14ac:dyDescent="0.25">
      <c r="B122" s="694" t="str">
        <f>CONCATENATE("F/Y  ",P$2-5,"  ",Q$2,"  ",R$2-5)</f>
        <v>F/Y  2010  ~  2011</v>
      </c>
      <c r="C122" s="184" t="s">
        <v>6</v>
      </c>
      <c r="D122" s="185" t="s">
        <v>4</v>
      </c>
      <c r="E122" s="67" t="s">
        <v>28</v>
      </c>
      <c r="F122" s="184" t="s">
        <v>6</v>
      </c>
      <c r="G122" s="185" t="s">
        <v>4</v>
      </c>
      <c r="H122" s="67" t="s">
        <v>28</v>
      </c>
      <c r="I122" s="184" t="s">
        <v>6</v>
      </c>
      <c r="J122" s="185" t="s">
        <v>4</v>
      </c>
      <c r="K122" s="67" t="s">
        <v>28</v>
      </c>
      <c r="L122" s="184" t="s">
        <v>6</v>
      </c>
      <c r="M122" s="185" t="s">
        <v>4</v>
      </c>
      <c r="N122" s="67" t="s">
        <v>28</v>
      </c>
      <c r="O122" s="186" t="s">
        <v>6</v>
      </c>
      <c r="P122" s="187" t="s">
        <v>4</v>
      </c>
      <c r="Q122" s="80" t="s">
        <v>28</v>
      </c>
      <c r="R122" s="694" t="s">
        <v>28</v>
      </c>
      <c r="S122" s="24"/>
      <c r="T122" s="1163" t="str">
        <f>B122</f>
        <v>F/Y  2010  ~  2011</v>
      </c>
      <c r="U122" s="1164"/>
      <c r="V122" s="1165"/>
      <c r="W122" s="188" t="s">
        <v>6</v>
      </c>
      <c r="X122" s="185" t="s">
        <v>4</v>
      </c>
      <c r="Y122" s="1186" t="s">
        <v>28</v>
      </c>
      <c r="Z122" s="1187"/>
      <c r="AA122" s="482"/>
    </row>
    <row r="123" spans="2:27" ht="15" customHeight="1" x14ac:dyDescent="0.2">
      <c r="B123" s="537">
        <f>DATE($U$2,4,30)</f>
        <v>121</v>
      </c>
      <c r="C123" s="501">
        <f>'Statistics 2010-11'!C22</f>
        <v>0</v>
      </c>
      <c r="D123" s="855">
        <f>'Statistics 2010-11'!D22</f>
        <v>0</v>
      </c>
      <c r="E123" s="858">
        <f>'Statistics 2010-11'!E22</f>
        <v>0</v>
      </c>
      <c r="F123" s="507">
        <f>'Statistics 2010-11'!F22</f>
        <v>0</v>
      </c>
      <c r="G123" s="855">
        <f>'Statistics 2010-11'!G22</f>
        <v>0</v>
      </c>
      <c r="H123" s="858">
        <f>'Statistics 2010-11'!H22</f>
        <v>0</v>
      </c>
      <c r="I123" s="507">
        <f>'Statistics 2010-11'!I22</f>
        <v>0</v>
      </c>
      <c r="J123" s="855">
        <f>'Statistics 2010-11'!J22</f>
        <v>0</v>
      </c>
      <c r="K123" s="858">
        <f>'Statistics 2010-11'!K22</f>
        <v>0</v>
      </c>
      <c r="L123" s="507">
        <f>'Statistics 2010-11'!L22</f>
        <v>0</v>
      </c>
      <c r="M123" s="855">
        <f>'Statistics 2010-11'!M22</f>
        <v>0</v>
      </c>
      <c r="N123" s="858">
        <f>'Statistics 2010-11'!N22</f>
        <v>0</v>
      </c>
      <c r="O123" s="507">
        <f>'Statistics 2010-11'!O22</f>
        <v>0</v>
      </c>
      <c r="P123" s="855">
        <f>'Statistics 2010-11'!P22</f>
        <v>0</v>
      </c>
      <c r="Q123" s="858">
        <f>'Statistics 2010-11'!Q22</f>
        <v>0</v>
      </c>
      <c r="R123" s="865"/>
      <c r="T123" s="1144" t="s">
        <v>73</v>
      </c>
      <c r="U123" s="1145"/>
      <c r="V123" s="1146"/>
      <c r="W123" s="189">
        <f>C140</f>
        <v>0</v>
      </c>
      <c r="X123" s="190">
        <f>D140</f>
        <v>0</v>
      </c>
      <c r="Y123" s="921">
        <f>SUM(W123:X123)</f>
        <v>0</v>
      </c>
      <c r="Z123" s="1188">
        <f>SUM(W123:X124)</f>
        <v>0</v>
      </c>
    </row>
    <row r="124" spans="2:27" ht="15" customHeight="1" x14ac:dyDescent="0.2">
      <c r="B124" s="538">
        <f>B123+31</f>
        <v>152</v>
      </c>
      <c r="C124" s="502">
        <f>'Statistics 2010-11'!C23</f>
        <v>0</v>
      </c>
      <c r="D124" s="856">
        <f>'Statistics 2010-11'!D23</f>
        <v>0</v>
      </c>
      <c r="E124" s="859">
        <f>'Statistics 2010-11'!E23</f>
        <v>0</v>
      </c>
      <c r="F124" s="508">
        <f>'Statistics 2010-11'!F23</f>
        <v>0</v>
      </c>
      <c r="G124" s="856">
        <f>'Statistics 2010-11'!G23</f>
        <v>0</v>
      </c>
      <c r="H124" s="859">
        <f>'Statistics 2010-11'!H23</f>
        <v>0</v>
      </c>
      <c r="I124" s="508">
        <f>'Statistics 2010-11'!I23</f>
        <v>0</v>
      </c>
      <c r="J124" s="856">
        <f>'Statistics 2010-11'!J23</f>
        <v>0</v>
      </c>
      <c r="K124" s="859">
        <f>'Statistics 2010-11'!K23</f>
        <v>0</v>
      </c>
      <c r="L124" s="508">
        <f>'Statistics 2010-11'!L23</f>
        <v>0</v>
      </c>
      <c r="M124" s="856">
        <f>'Statistics 2010-11'!M23</f>
        <v>0</v>
      </c>
      <c r="N124" s="859">
        <f>'Statistics 2010-11'!N23</f>
        <v>0</v>
      </c>
      <c r="O124" s="508">
        <f>'Statistics 2010-11'!O23</f>
        <v>0</v>
      </c>
      <c r="P124" s="856">
        <f>'Statistics 2010-11'!P23</f>
        <v>0</v>
      </c>
      <c r="Q124" s="859">
        <f>'Statistics 2010-11'!Q23</f>
        <v>0</v>
      </c>
      <c r="R124" s="599"/>
      <c r="T124" s="1147" t="s">
        <v>75</v>
      </c>
      <c r="U124" s="1148"/>
      <c r="V124" s="1149"/>
      <c r="W124" s="919">
        <f>F140</f>
        <v>0</v>
      </c>
      <c r="X124" s="920">
        <f>G140</f>
        <v>0</v>
      </c>
      <c r="Y124" s="922">
        <f>SUM(W124:X124)</f>
        <v>0</v>
      </c>
      <c r="Z124" s="1189"/>
    </row>
    <row r="125" spans="2:27" ht="15" customHeight="1" x14ac:dyDescent="0.2">
      <c r="B125" s="539">
        <f>B124+30</f>
        <v>182</v>
      </c>
      <c r="C125" s="502">
        <f>'Statistics 2010-11'!C24</f>
        <v>0</v>
      </c>
      <c r="D125" s="856">
        <f>'Statistics 2010-11'!D24</f>
        <v>0</v>
      </c>
      <c r="E125" s="859">
        <f>'Statistics 2010-11'!E24</f>
        <v>0</v>
      </c>
      <c r="F125" s="508">
        <f>'Statistics 2010-11'!F24</f>
        <v>0</v>
      </c>
      <c r="G125" s="856">
        <f>'Statistics 2010-11'!G24</f>
        <v>0</v>
      </c>
      <c r="H125" s="859">
        <f>'Statistics 2010-11'!H24</f>
        <v>0</v>
      </c>
      <c r="I125" s="508">
        <f>'Statistics 2010-11'!I24</f>
        <v>0</v>
      </c>
      <c r="J125" s="856">
        <f>'Statistics 2010-11'!J24</f>
        <v>0</v>
      </c>
      <c r="K125" s="859">
        <f>'Statistics 2010-11'!K24</f>
        <v>0</v>
      </c>
      <c r="L125" s="508">
        <f>'Statistics 2010-11'!L24</f>
        <v>0</v>
      </c>
      <c r="M125" s="856">
        <f>'Statistics 2010-11'!M24</f>
        <v>0</v>
      </c>
      <c r="N125" s="859">
        <f>'Statistics 2010-11'!N24</f>
        <v>0</v>
      </c>
      <c r="O125" s="508">
        <f>'Statistics 2010-11'!O24</f>
        <v>0</v>
      </c>
      <c r="P125" s="856">
        <f>'Statistics 2010-11'!P24</f>
        <v>0</v>
      </c>
      <c r="Q125" s="859">
        <f>'Statistics 2010-11'!Q24</f>
        <v>0</v>
      </c>
      <c r="R125" s="599"/>
      <c r="T125" s="1120" t="s">
        <v>41</v>
      </c>
      <c r="U125" s="1121"/>
      <c r="V125" s="1122"/>
      <c r="W125" s="191">
        <f>I140</f>
        <v>0</v>
      </c>
      <c r="X125" s="192">
        <f>J140</f>
        <v>0</v>
      </c>
      <c r="Y125" s="923">
        <f t="shared" ref="Y125:Y126" si="87">SUM(W125:X125)</f>
        <v>0</v>
      </c>
      <c r="Z125" s="1180">
        <f>SUM(W125:X126)</f>
        <v>0</v>
      </c>
    </row>
    <row r="126" spans="2:27" ht="15" customHeight="1" thickBot="1" x14ac:dyDescent="0.25">
      <c r="B126" s="538">
        <f t="shared" ref="B126:B134" si="88">B125+31</f>
        <v>213</v>
      </c>
      <c r="C126" s="504">
        <f>'Statistics 2010-11'!C25</f>
        <v>0</v>
      </c>
      <c r="D126" s="861">
        <f>'Statistics 2010-11'!D25</f>
        <v>0</v>
      </c>
      <c r="E126" s="862">
        <f>'Statistics 2010-11'!E25</f>
        <v>0</v>
      </c>
      <c r="F126" s="510">
        <f>'Statistics 2010-11'!F25</f>
        <v>0</v>
      </c>
      <c r="G126" s="861">
        <f>'Statistics 2010-11'!G25</f>
        <v>0</v>
      </c>
      <c r="H126" s="862">
        <f>'Statistics 2010-11'!H25</f>
        <v>0</v>
      </c>
      <c r="I126" s="510">
        <f>'Statistics 2010-11'!I25</f>
        <v>0</v>
      </c>
      <c r="J126" s="861">
        <f>'Statistics 2010-11'!J25</f>
        <v>0</v>
      </c>
      <c r="K126" s="862">
        <f>'Statistics 2010-11'!K25</f>
        <v>0</v>
      </c>
      <c r="L126" s="510">
        <f>'Statistics 2010-11'!L25</f>
        <v>0</v>
      </c>
      <c r="M126" s="861">
        <f>'Statistics 2010-11'!M25</f>
        <v>0</v>
      </c>
      <c r="N126" s="862">
        <f>'Statistics 2010-11'!N25</f>
        <v>0</v>
      </c>
      <c r="O126" s="510">
        <f>'Statistics 2010-11'!O25</f>
        <v>0</v>
      </c>
      <c r="P126" s="861">
        <f>'Statistics 2010-11'!P25</f>
        <v>0</v>
      </c>
      <c r="Q126" s="862">
        <f>'Statistics 2010-11'!Q25</f>
        <v>0</v>
      </c>
      <c r="R126" s="600">
        <v>1</v>
      </c>
      <c r="T126" s="1123" t="s">
        <v>68</v>
      </c>
      <c r="U126" s="1124"/>
      <c r="V126" s="1125"/>
      <c r="W126" s="193">
        <f>L140</f>
        <v>0</v>
      </c>
      <c r="X126" s="194">
        <f>M140</f>
        <v>0</v>
      </c>
      <c r="Y126" s="924">
        <f t="shared" si="87"/>
        <v>0</v>
      </c>
      <c r="Z126" s="1181"/>
    </row>
    <row r="127" spans="2:27" ht="15" customHeight="1" thickBot="1" x14ac:dyDescent="0.25">
      <c r="B127" s="538">
        <f t="shared" si="88"/>
        <v>244</v>
      </c>
      <c r="C127" s="502">
        <f>'Statistics 2010-11'!C26</f>
        <v>0</v>
      </c>
      <c r="D127" s="856">
        <f>'Statistics 2010-11'!D26</f>
        <v>0</v>
      </c>
      <c r="E127" s="859">
        <f>'Statistics 2010-11'!E26</f>
        <v>0</v>
      </c>
      <c r="F127" s="508">
        <f>'Statistics 2010-11'!F26</f>
        <v>0</v>
      </c>
      <c r="G127" s="856">
        <f>'Statistics 2010-11'!G26</f>
        <v>0</v>
      </c>
      <c r="H127" s="859">
        <f>'Statistics 2010-11'!H26</f>
        <v>0</v>
      </c>
      <c r="I127" s="508">
        <f>'Statistics 2010-11'!I26</f>
        <v>0</v>
      </c>
      <c r="J127" s="856">
        <f>'Statistics 2010-11'!J26</f>
        <v>0</v>
      </c>
      <c r="K127" s="859">
        <f>'Statistics 2010-11'!K26</f>
        <v>0</v>
      </c>
      <c r="L127" s="508">
        <f>'Statistics 2010-11'!L26</f>
        <v>0</v>
      </c>
      <c r="M127" s="856">
        <f>'Statistics 2010-11'!M26</f>
        <v>0</v>
      </c>
      <c r="N127" s="859">
        <f>'Statistics 2010-11'!N26</f>
        <v>0</v>
      </c>
      <c r="O127" s="508">
        <f>'Statistics 2010-11'!O26</f>
        <v>0</v>
      </c>
      <c r="P127" s="856">
        <f>'Statistics 2010-11'!P26</f>
        <v>0</v>
      </c>
      <c r="Q127" s="859">
        <f>'Statistics 2010-11'!Q26</f>
        <v>0</v>
      </c>
      <c r="R127" s="599">
        <v>1</v>
      </c>
      <c r="T127" s="1127" t="s">
        <v>78</v>
      </c>
      <c r="U127" s="1128"/>
      <c r="V127" s="1129"/>
      <c r="W127" s="107">
        <f>SUM(W123:W126)</f>
        <v>0</v>
      </c>
      <c r="X127" s="103">
        <f>SUM(X123:X126)</f>
        <v>0</v>
      </c>
      <c r="Y127" s="1182">
        <f>SUM(Y123:Y126)</f>
        <v>0</v>
      </c>
      <c r="Z127" s="1183"/>
    </row>
    <row r="128" spans="2:27" ht="15" customHeight="1" x14ac:dyDescent="0.2">
      <c r="B128" s="538">
        <f>B127+30</f>
        <v>274</v>
      </c>
      <c r="C128" s="503">
        <f>'Statistics 2010-11'!C27</f>
        <v>0</v>
      </c>
      <c r="D128" s="863">
        <f>'Statistics 2010-11'!D27</f>
        <v>0</v>
      </c>
      <c r="E128" s="864">
        <f>'Statistics 2010-11'!E27</f>
        <v>0</v>
      </c>
      <c r="F128" s="509">
        <f>'Statistics 2010-11'!F27</f>
        <v>0</v>
      </c>
      <c r="G128" s="863">
        <f>'Statistics 2010-11'!G27</f>
        <v>0</v>
      </c>
      <c r="H128" s="864">
        <f>'Statistics 2010-11'!H27</f>
        <v>0</v>
      </c>
      <c r="I128" s="509">
        <f>'Statistics 2010-11'!I27</f>
        <v>0</v>
      </c>
      <c r="J128" s="863">
        <f>'Statistics 2010-11'!J27</f>
        <v>0</v>
      </c>
      <c r="K128" s="864">
        <f>'Statistics 2010-11'!K27</f>
        <v>0</v>
      </c>
      <c r="L128" s="509">
        <f>'Statistics 2010-11'!L27</f>
        <v>0</v>
      </c>
      <c r="M128" s="863">
        <f>'Statistics 2010-11'!M27</f>
        <v>0</v>
      </c>
      <c r="N128" s="864">
        <f>'Statistics 2010-11'!N27</f>
        <v>0</v>
      </c>
      <c r="O128" s="509">
        <f>'Statistics 2010-11'!O27</f>
        <v>0</v>
      </c>
      <c r="P128" s="863">
        <f>'Statistics 2010-11'!P27</f>
        <v>0</v>
      </c>
      <c r="Q128" s="864">
        <f>'Statistics 2010-11'!Q27</f>
        <v>0</v>
      </c>
      <c r="R128" s="601">
        <v>1</v>
      </c>
    </row>
    <row r="129" spans="2:18" ht="15" customHeight="1" x14ac:dyDescent="0.2">
      <c r="B129" s="540">
        <f t="shared" si="88"/>
        <v>305</v>
      </c>
      <c r="C129" s="504">
        <f>'Statistics 2010-11'!C28</f>
        <v>0</v>
      </c>
      <c r="D129" s="861">
        <f>'Statistics 2010-11'!D28</f>
        <v>0</v>
      </c>
      <c r="E129" s="862">
        <f>'Statistics 2010-11'!E28</f>
        <v>0</v>
      </c>
      <c r="F129" s="510">
        <f>'Statistics 2010-11'!F28</f>
        <v>0</v>
      </c>
      <c r="G129" s="861">
        <f>'Statistics 2010-11'!G28</f>
        <v>0</v>
      </c>
      <c r="H129" s="862">
        <f>'Statistics 2010-11'!H28</f>
        <v>0</v>
      </c>
      <c r="I129" s="510">
        <f>'Statistics 2010-11'!I28</f>
        <v>0</v>
      </c>
      <c r="J129" s="861">
        <f>'Statistics 2010-11'!J28</f>
        <v>0</v>
      </c>
      <c r="K129" s="862">
        <f>'Statistics 2010-11'!K28</f>
        <v>0</v>
      </c>
      <c r="L129" s="510">
        <f>'Statistics 2010-11'!L28</f>
        <v>0</v>
      </c>
      <c r="M129" s="861">
        <f>'Statistics 2010-11'!M28</f>
        <v>0</v>
      </c>
      <c r="N129" s="862">
        <f>'Statistics 2010-11'!N28</f>
        <v>0</v>
      </c>
      <c r="O129" s="510">
        <f>'Statistics 2010-11'!O28</f>
        <v>0</v>
      </c>
      <c r="P129" s="861">
        <f>'Statistics 2010-11'!P28</f>
        <v>0</v>
      </c>
      <c r="Q129" s="862">
        <f>'Statistics 2010-11'!Q28</f>
        <v>0</v>
      </c>
      <c r="R129" s="600"/>
    </row>
    <row r="130" spans="2:18" ht="15" customHeight="1" x14ac:dyDescent="0.2">
      <c r="B130" s="538">
        <f>B129+30</f>
        <v>335</v>
      </c>
      <c r="C130" s="502">
        <f>'Statistics 2010-11'!C29</f>
        <v>0</v>
      </c>
      <c r="D130" s="856">
        <f>'Statistics 2010-11'!D29</f>
        <v>0</v>
      </c>
      <c r="E130" s="859">
        <f>'Statistics 2010-11'!E29</f>
        <v>0</v>
      </c>
      <c r="F130" s="508">
        <f>'Statistics 2010-11'!F29</f>
        <v>0</v>
      </c>
      <c r="G130" s="856">
        <f>'Statistics 2010-11'!G29</f>
        <v>0</v>
      </c>
      <c r="H130" s="859">
        <f>'Statistics 2010-11'!H29</f>
        <v>0</v>
      </c>
      <c r="I130" s="508">
        <f>'Statistics 2010-11'!I29</f>
        <v>0</v>
      </c>
      <c r="J130" s="856">
        <f>'Statistics 2010-11'!J29</f>
        <v>0</v>
      </c>
      <c r="K130" s="859">
        <f>'Statistics 2010-11'!K29</f>
        <v>0</v>
      </c>
      <c r="L130" s="508">
        <f>'Statistics 2010-11'!L29</f>
        <v>0</v>
      </c>
      <c r="M130" s="856">
        <f>'Statistics 2010-11'!M29</f>
        <v>0</v>
      </c>
      <c r="N130" s="859">
        <f>'Statistics 2010-11'!N29</f>
        <v>0</v>
      </c>
      <c r="O130" s="508">
        <f>'Statistics 2010-11'!O29</f>
        <v>0</v>
      </c>
      <c r="P130" s="856">
        <f>'Statistics 2010-11'!P29</f>
        <v>0</v>
      </c>
      <c r="Q130" s="859">
        <f>'Statistics 2010-11'!Q29</f>
        <v>0</v>
      </c>
      <c r="R130" s="599"/>
    </row>
    <row r="131" spans="2:18" ht="15" customHeight="1" x14ac:dyDescent="0.2">
      <c r="B131" s="539">
        <f t="shared" si="88"/>
        <v>366</v>
      </c>
      <c r="C131" s="503">
        <f>'Statistics 2010-11'!C30</f>
        <v>0</v>
      </c>
      <c r="D131" s="863">
        <f>'Statistics 2010-11'!D30</f>
        <v>0</v>
      </c>
      <c r="E131" s="864">
        <f>'Statistics 2010-11'!E30</f>
        <v>0</v>
      </c>
      <c r="F131" s="509">
        <f>'Statistics 2010-11'!F30</f>
        <v>0</v>
      </c>
      <c r="G131" s="863">
        <f>'Statistics 2010-11'!G30</f>
        <v>0</v>
      </c>
      <c r="H131" s="864">
        <f>'Statistics 2010-11'!H30</f>
        <v>0</v>
      </c>
      <c r="I131" s="509">
        <f>'Statistics 2010-11'!I30</f>
        <v>0</v>
      </c>
      <c r="J131" s="863">
        <f>'Statistics 2010-11'!J30</f>
        <v>0</v>
      </c>
      <c r="K131" s="864">
        <f>'Statistics 2010-11'!K30</f>
        <v>0</v>
      </c>
      <c r="L131" s="509">
        <f>'Statistics 2010-11'!L30</f>
        <v>0</v>
      </c>
      <c r="M131" s="863">
        <f>'Statistics 2010-11'!M30</f>
        <v>0</v>
      </c>
      <c r="N131" s="864">
        <f>'Statistics 2010-11'!N30</f>
        <v>0</v>
      </c>
      <c r="O131" s="509">
        <f>'Statistics 2010-11'!O30</f>
        <v>0</v>
      </c>
      <c r="P131" s="863">
        <f>'Statistics 2010-11'!P30</f>
        <v>0</v>
      </c>
      <c r="Q131" s="864">
        <f>'Statistics 2010-11'!Q30</f>
        <v>0</v>
      </c>
      <c r="R131" s="601"/>
    </row>
    <row r="132" spans="2:18" ht="15" customHeight="1" x14ac:dyDescent="0.2">
      <c r="B132" s="538">
        <f t="shared" si="88"/>
        <v>397</v>
      </c>
      <c r="C132" s="502">
        <f>'Statistics 2010-11'!C31</f>
        <v>0</v>
      </c>
      <c r="D132" s="856">
        <f>'Statistics 2010-11'!D31</f>
        <v>0</v>
      </c>
      <c r="E132" s="859">
        <f>'Statistics 2010-11'!E31</f>
        <v>0</v>
      </c>
      <c r="F132" s="508">
        <f>'Statistics 2010-11'!F31</f>
        <v>0</v>
      </c>
      <c r="G132" s="856">
        <f>'Statistics 2010-11'!G31</f>
        <v>0</v>
      </c>
      <c r="H132" s="859">
        <f>'Statistics 2010-11'!H31</f>
        <v>0</v>
      </c>
      <c r="I132" s="508">
        <f>'Statistics 2010-11'!I31</f>
        <v>0</v>
      </c>
      <c r="J132" s="856">
        <f>'Statistics 2010-11'!J31</f>
        <v>0</v>
      </c>
      <c r="K132" s="859">
        <f>'Statistics 2010-11'!K31</f>
        <v>0</v>
      </c>
      <c r="L132" s="508">
        <f>'Statistics 2010-11'!L31</f>
        <v>0</v>
      </c>
      <c r="M132" s="856">
        <f>'Statistics 2010-11'!M31</f>
        <v>0</v>
      </c>
      <c r="N132" s="859">
        <f>'Statistics 2010-11'!N31</f>
        <v>0</v>
      </c>
      <c r="O132" s="508">
        <f>'Statistics 2010-11'!O31</f>
        <v>0</v>
      </c>
      <c r="P132" s="856">
        <f>'Statistics 2010-11'!P31</f>
        <v>0</v>
      </c>
      <c r="Q132" s="859">
        <f>'Statistics 2010-11'!Q31</f>
        <v>0</v>
      </c>
      <c r="R132" s="599">
        <v>1</v>
      </c>
    </row>
    <row r="133" spans="2:18" ht="15" customHeight="1" x14ac:dyDescent="0.2">
      <c r="B133" s="538">
        <f>B132+28+IF(MOD(U115,4)=0,0,1)</f>
        <v>425</v>
      </c>
      <c r="C133" s="502">
        <f>'Statistics 2010-11'!C32</f>
        <v>0</v>
      </c>
      <c r="D133" s="856">
        <f>'Statistics 2010-11'!D32</f>
        <v>0</v>
      </c>
      <c r="E133" s="859">
        <f>'Statistics 2010-11'!E32</f>
        <v>0</v>
      </c>
      <c r="F133" s="508">
        <f>'Statistics 2010-11'!F32</f>
        <v>0</v>
      </c>
      <c r="G133" s="856">
        <f>'Statistics 2010-11'!G32</f>
        <v>0</v>
      </c>
      <c r="H133" s="859">
        <f>'Statistics 2010-11'!H32</f>
        <v>0</v>
      </c>
      <c r="I133" s="508">
        <f>'Statistics 2010-11'!I32</f>
        <v>0</v>
      </c>
      <c r="J133" s="856">
        <f>'Statistics 2010-11'!J32</f>
        <v>0</v>
      </c>
      <c r="K133" s="859">
        <f>'Statistics 2010-11'!K32</f>
        <v>0</v>
      </c>
      <c r="L133" s="508">
        <f>'Statistics 2010-11'!L32</f>
        <v>0</v>
      </c>
      <c r="M133" s="856">
        <f>'Statistics 2010-11'!M32</f>
        <v>0</v>
      </c>
      <c r="N133" s="859">
        <f>'Statistics 2010-11'!N32</f>
        <v>0</v>
      </c>
      <c r="O133" s="508">
        <f>'Statistics 2010-11'!O32</f>
        <v>0</v>
      </c>
      <c r="P133" s="856">
        <f>'Statistics 2010-11'!P32</f>
        <v>0</v>
      </c>
      <c r="Q133" s="859">
        <f>'Statistics 2010-11'!Q32</f>
        <v>0</v>
      </c>
      <c r="R133" s="599"/>
    </row>
    <row r="134" spans="2:18" ht="15" customHeight="1" thickBot="1" x14ac:dyDescent="0.25">
      <c r="B134" s="541">
        <f t="shared" si="88"/>
        <v>456</v>
      </c>
      <c r="C134" s="505">
        <f>'Statistics 2010-11'!C33</f>
        <v>0</v>
      </c>
      <c r="D134" s="857">
        <f>'Statistics 2010-11'!D33</f>
        <v>0</v>
      </c>
      <c r="E134" s="860">
        <f>'Statistics 2010-11'!E33</f>
        <v>0</v>
      </c>
      <c r="F134" s="511">
        <f>'Statistics 2010-11'!F33</f>
        <v>0</v>
      </c>
      <c r="G134" s="857">
        <f>'Statistics 2010-11'!G33</f>
        <v>0</v>
      </c>
      <c r="H134" s="860">
        <f>'Statistics 2010-11'!H33</f>
        <v>0</v>
      </c>
      <c r="I134" s="511">
        <f>'Statistics 2010-11'!I33</f>
        <v>0</v>
      </c>
      <c r="J134" s="857">
        <f>'Statistics 2010-11'!J33</f>
        <v>0</v>
      </c>
      <c r="K134" s="860">
        <f>'Statistics 2010-11'!K33</f>
        <v>0</v>
      </c>
      <c r="L134" s="511">
        <f>'Statistics 2010-11'!L33</f>
        <v>0</v>
      </c>
      <c r="M134" s="857">
        <f>'Statistics 2010-11'!M33</f>
        <v>0</v>
      </c>
      <c r="N134" s="860">
        <f>'Statistics 2010-11'!N33</f>
        <v>0</v>
      </c>
      <c r="O134" s="511">
        <f>'Statistics 2010-11'!O33</f>
        <v>0</v>
      </c>
      <c r="P134" s="857">
        <f>'Statistics 2010-11'!P33</f>
        <v>0</v>
      </c>
      <c r="Q134" s="860">
        <f>'Statistics 2010-11'!Q33</f>
        <v>0</v>
      </c>
      <c r="R134" s="866"/>
    </row>
    <row r="135" spans="2:18" ht="15" customHeight="1" thickBot="1" x14ac:dyDescent="0.25"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7"/>
      <c r="Q135" s="7"/>
    </row>
    <row r="136" spans="2:18" ht="15" customHeight="1" x14ac:dyDescent="0.2">
      <c r="B136" s="608" t="s">
        <v>97</v>
      </c>
      <c r="C136" s="869">
        <f>C125</f>
        <v>0</v>
      </c>
      <c r="D136" s="909">
        <f>D125</f>
        <v>0</v>
      </c>
      <c r="E136" s="616">
        <f t="shared" ref="E136:Q136" si="89">E125</f>
        <v>0</v>
      </c>
      <c r="F136" s="869">
        <f t="shared" si="89"/>
        <v>0</v>
      </c>
      <c r="G136" s="909">
        <f t="shared" si="89"/>
        <v>0</v>
      </c>
      <c r="H136" s="620">
        <f t="shared" si="89"/>
        <v>0</v>
      </c>
      <c r="I136" s="869">
        <f t="shared" si="89"/>
        <v>0</v>
      </c>
      <c r="J136" s="909">
        <f t="shared" si="89"/>
        <v>0</v>
      </c>
      <c r="K136" s="885">
        <f t="shared" si="89"/>
        <v>0</v>
      </c>
      <c r="L136" s="869">
        <f t="shared" si="89"/>
        <v>0</v>
      </c>
      <c r="M136" s="909">
        <f t="shared" si="89"/>
        <v>0</v>
      </c>
      <c r="N136" s="912">
        <f t="shared" si="89"/>
        <v>0</v>
      </c>
      <c r="O136" s="869">
        <f t="shared" si="89"/>
        <v>0</v>
      </c>
      <c r="P136" s="909">
        <f t="shared" si="89"/>
        <v>0</v>
      </c>
      <c r="Q136" s="881">
        <f t="shared" si="89"/>
        <v>0</v>
      </c>
      <c r="R136" s="915">
        <f>SUM(R123:R125)</f>
        <v>0</v>
      </c>
    </row>
    <row r="137" spans="2:18" ht="15" customHeight="1" x14ac:dyDescent="0.2">
      <c r="B137" s="609" t="s">
        <v>98</v>
      </c>
      <c r="C137" s="870">
        <f>C128-C125</f>
        <v>0</v>
      </c>
      <c r="D137" s="910">
        <f>D128-D125</f>
        <v>0</v>
      </c>
      <c r="E137" s="617">
        <f t="shared" ref="E137:Q137" si="90">E128-E125</f>
        <v>0</v>
      </c>
      <c r="F137" s="870">
        <f t="shared" si="90"/>
        <v>0</v>
      </c>
      <c r="G137" s="910">
        <f t="shared" si="90"/>
        <v>0</v>
      </c>
      <c r="H137" s="621">
        <f t="shared" si="90"/>
        <v>0</v>
      </c>
      <c r="I137" s="870">
        <f t="shared" si="90"/>
        <v>0</v>
      </c>
      <c r="J137" s="910">
        <f t="shared" si="90"/>
        <v>0</v>
      </c>
      <c r="K137" s="886">
        <f t="shared" si="90"/>
        <v>0</v>
      </c>
      <c r="L137" s="870">
        <f t="shared" si="90"/>
        <v>0</v>
      </c>
      <c r="M137" s="910">
        <f t="shared" si="90"/>
        <v>0</v>
      </c>
      <c r="N137" s="913">
        <f t="shared" si="90"/>
        <v>0</v>
      </c>
      <c r="O137" s="870">
        <f t="shared" si="90"/>
        <v>0</v>
      </c>
      <c r="P137" s="910">
        <f t="shared" si="90"/>
        <v>0</v>
      </c>
      <c r="Q137" s="882">
        <f t="shared" si="90"/>
        <v>0</v>
      </c>
      <c r="R137" s="916">
        <f>SUM(R126:R128)</f>
        <v>3</v>
      </c>
    </row>
    <row r="138" spans="2:18" ht="15" customHeight="1" x14ac:dyDescent="0.2">
      <c r="B138" s="609" t="s">
        <v>99</v>
      </c>
      <c r="C138" s="870">
        <f>C131-C128</f>
        <v>0</v>
      </c>
      <c r="D138" s="910">
        <f>D131-D128</f>
        <v>0</v>
      </c>
      <c r="E138" s="617">
        <f t="shared" ref="E138:Q138" si="91">E131-E128</f>
        <v>0</v>
      </c>
      <c r="F138" s="870">
        <f t="shared" si="91"/>
        <v>0</v>
      </c>
      <c r="G138" s="910">
        <f t="shared" si="91"/>
        <v>0</v>
      </c>
      <c r="H138" s="621">
        <f t="shared" si="91"/>
        <v>0</v>
      </c>
      <c r="I138" s="870">
        <f t="shared" si="91"/>
        <v>0</v>
      </c>
      <c r="J138" s="910">
        <f t="shared" si="91"/>
        <v>0</v>
      </c>
      <c r="K138" s="886">
        <f t="shared" si="91"/>
        <v>0</v>
      </c>
      <c r="L138" s="870">
        <f t="shared" si="91"/>
        <v>0</v>
      </c>
      <c r="M138" s="910">
        <f t="shared" si="91"/>
        <v>0</v>
      </c>
      <c r="N138" s="913">
        <f t="shared" si="91"/>
        <v>0</v>
      </c>
      <c r="O138" s="870">
        <f t="shared" si="91"/>
        <v>0</v>
      </c>
      <c r="P138" s="910">
        <f t="shared" si="91"/>
        <v>0</v>
      </c>
      <c r="Q138" s="882">
        <f t="shared" si="91"/>
        <v>0</v>
      </c>
      <c r="R138" s="916">
        <f>SUM(R129:R131)</f>
        <v>0</v>
      </c>
    </row>
    <row r="139" spans="2:18" ht="15" customHeight="1" thickBot="1" x14ac:dyDescent="0.25">
      <c r="B139" s="610" t="s">
        <v>100</v>
      </c>
      <c r="C139" s="870">
        <f>C134-C131</f>
        <v>0</v>
      </c>
      <c r="D139" s="910">
        <f>D134-D131</f>
        <v>0</v>
      </c>
      <c r="E139" s="617">
        <f t="shared" ref="E139:Q139" si="92">E134-E131</f>
        <v>0</v>
      </c>
      <c r="F139" s="870">
        <f t="shared" si="92"/>
        <v>0</v>
      </c>
      <c r="G139" s="910">
        <f t="shared" si="92"/>
        <v>0</v>
      </c>
      <c r="H139" s="621">
        <f t="shared" si="92"/>
        <v>0</v>
      </c>
      <c r="I139" s="870">
        <f t="shared" si="92"/>
        <v>0</v>
      </c>
      <c r="J139" s="910">
        <f t="shared" si="92"/>
        <v>0</v>
      </c>
      <c r="K139" s="886">
        <f t="shared" si="92"/>
        <v>0</v>
      </c>
      <c r="L139" s="870">
        <f t="shared" si="92"/>
        <v>0</v>
      </c>
      <c r="M139" s="910">
        <f t="shared" si="92"/>
        <v>0</v>
      </c>
      <c r="N139" s="913">
        <f t="shared" si="92"/>
        <v>0</v>
      </c>
      <c r="O139" s="870">
        <f t="shared" si="92"/>
        <v>0</v>
      </c>
      <c r="P139" s="910">
        <f t="shared" si="92"/>
        <v>0</v>
      </c>
      <c r="Q139" s="882">
        <f t="shared" si="92"/>
        <v>0</v>
      </c>
      <c r="R139" s="916">
        <f>SUM(R132:R134)</f>
        <v>1</v>
      </c>
    </row>
    <row r="140" spans="2:18" ht="15" customHeight="1" thickBot="1" x14ac:dyDescent="0.25">
      <c r="B140" s="904" t="s">
        <v>96</v>
      </c>
      <c r="C140" s="872">
        <f>SUM(C136:C139)</f>
        <v>0</v>
      </c>
      <c r="D140" s="911">
        <f>SUM(D136:D139)</f>
        <v>0</v>
      </c>
      <c r="E140" s="619">
        <f t="shared" ref="E140" si="93">SUM(E136:E139)</f>
        <v>0</v>
      </c>
      <c r="F140" s="872">
        <f t="shared" ref="F140" si="94">SUM(F136:F139)</f>
        <v>0</v>
      </c>
      <c r="G140" s="911">
        <f t="shared" ref="G140" si="95">SUM(G136:G139)</f>
        <v>0</v>
      </c>
      <c r="H140" s="623">
        <f t="shared" ref="H140" si="96">SUM(H136:H139)</f>
        <v>0</v>
      </c>
      <c r="I140" s="872">
        <f t="shared" ref="I140" si="97">SUM(I136:I139)</f>
        <v>0</v>
      </c>
      <c r="J140" s="911">
        <f t="shared" ref="J140" si="98">SUM(J136:J139)</f>
        <v>0</v>
      </c>
      <c r="K140" s="888">
        <f t="shared" ref="K140" si="99">SUM(K136:K139)</f>
        <v>0</v>
      </c>
      <c r="L140" s="872">
        <f t="shared" ref="L140" si="100">SUM(L136:L139)</f>
        <v>0</v>
      </c>
      <c r="M140" s="911">
        <f t="shared" ref="M140" si="101">SUM(M136:M139)</f>
        <v>0</v>
      </c>
      <c r="N140" s="914">
        <f t="shared" ref="N140" si="102">SUM(N136:N139)</f>
        <v>0</v>
      </c>
      <c r="O140" s="872">
        <f t="shared" ref="O140" si="103">SUM(O136:O139)</f>
        <v>0</v>
      </c>
      <c r="P140" s="911">
        <f t="shared" ref="P140" si="104">SUM(P136:P139)</f>
        <v>0</v>
      </c>
      <c r="Q140" s="884">
        <f t="shared" ref="Q140" si="105">SUM(Q136:Q139)</f>
        <v>0</v>
      </c>
      <c r="R140" s="917">
        <f t="shared" ref="R140" si="106">SUM(R136:R139)</f>
        <v>4</v>
      </c>
    </row>
    <row r="141" spans="2:18" ht="15" customHeight="1" x14ac:dyDescent="0.2"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</row>
    <row r="142" spans="2:18" ht="15" customHeight="1" x14ac:dyDescent="0.2"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</row>
    <row r="143" spans="2:18" ht="15" customHeight="1" x14ac:dyDescent="0.2"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</row>
    <row r="144" spans="2:18" ht="15" customHeight="1" x14ac:dyDescent="0.2"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</row>
    <row r="145" spans="2:15" ht="15" customHeight="1" x14ac:dyDescent="0.2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</row>
    <row r="146" spans="2:15" ht="15" customHeight="1" x14ac:dyDescent="0.2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</row>
    <row r="147" spans="2:15" ht="15" customHeight="1" x14ac:dyDescent="0.2"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</row>
    <row r="148" spans="2:15" ht="15" customHeight="1" x14ac:dyDescent="0.2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</row>
    <row r="149" spans="2:15" ht="15" customHeight="1" x14ac:dyDescent="0.2"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</row>
    <row r="150" spans="2:15" ht="15" customHeight="1" x14ac:dyDescent="0.2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</row>
    <row r="151" spans="2:15" ht="15" customHeight="1" x14ac:dyDescent="0.2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</row>
    <row r="152" spans="2:15" ht="15" customHeight="1" x14ac:dyDescent="0.2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</row>
    <row r="153" spans="2:15" ht="15" customHeight="1" x14ac:dyDescent="0.2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</row>
    <row r="154" spans="2:15" ht="15" customHeight="1" x14ac:dyDescent="0.2"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</row>
    <row r="155" spans="2:15" ht="15" customHeight="1" x14ac:dyDescent="0.2"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</row>
    <row r="156" spans="2:15" ht="15" customHeight="1" x14ac:dyDescent="0.2"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</row>
    <row r="157" spans="2:15" ht="15" customHeight="1" x14ac:dyDescent="0.2"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</row>
    <row r="158" spans="2:15" ht="15" customHeight="1" x14ac:dyDescent="0.2"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</row>
    <row r="159" spans="2:15" ht="15" customHeight="1" x14ac:dyDescent="0.2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</row>
    <row r="160" spans="2:15" ht="15" customHeight="1" x14ac:dyDescent="0.2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</row>
    <row r="161" spans="2:15" ht="15" customHeight="1" x14ac:dyDescent="0.2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</row>
    <row r="162" spans="2:15" ht="15" customHeight="1" x14ac:dyDescent="0.2"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</row>
    <row r="163" spans="2:15" ht="15" customHeight="1" x14ac:dyDescent="0.2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</row>
    <row r="164" spans="2:15" ht="15" customHeight="1" x14ac:dyDescent="0.2"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</row>
    <row r="165" spans="2:15" ht="15" customHeight="1" x14ac:dyDescent="0.2"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</row>
    <row r="166" spans="2:15" ht="15" customHeight="1" x14ac:dyDescent="0.2"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</row>
    <row r="167" spans="2:15" ht="15" customHeight="1" x14ac:dyDescent="0.2"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</row>
  </sheetData>
  <mergeCells count="98">
    <mergeCell ref="B2:L2"/>
    <mergeCell ref="M2:N2"/>
    <mergeCell ref="T10:V10"/>
    <mergeCell ref="Z10:Z11"/>
    <mergeCell ref="T11:V11"/>
    <mergeCell ref="T8:V8"/>
    <mergeCell ref="Z8:Z9"/>
    <mergeCell ref="T9:V9"/>
    <mergeCell ref="C6:E6"/>
    <mergeCell ref="F6:H6"/>
    <mergeCell ref="I6:K6"/>
    <mergeCell ref="L6:N6"/>
    <mergeCell ref="O6:Q6"/>
    <mergeCell ref="T6:Z6"/>
    <mergeCell ref="T7:V7"/>
    <mergeCell ref="Y7:Z7"/>
    <mergeCell ref="C29:E29"/>
    <mergeCell ref="F29:H29"/>
    <mergeCell ref="I29:K29"/>
    <mergeCell ref="L29:N29"/>
    <mergeCell ref="O29:Q29"/>
    <mergeCell ref="T29:Z29"/>
    <mergeCell ref="T12:V12"/>
    <mergeCell ref="Y12:Z12"/>
    <mergeCell ref="T30:V30"/>
    <mergeCell ref="Y30:Z30"/>
    <mergeCell ref="T31:V31"/>
    <mergeCell ref="Z31:Z32"/>
    <mergeCell ref="T32:V32"/>
    <mergeCell ref="T33:V33"/>
    <mergeCell ref="Z33:Z34"/>
    <mergeCell ref="T34:V34"/>
    <mergeCell ref="T35:V35"/>
    <mergeCell ref="Y35:Z35"/>
    <mergeCell ref="T58:V58"/>
    <mergeCell ref="Y58:Z58"/>
    <mergeCell ref="C52:E52"/>
    <mergeCell ref="F52:H52"/>
    <mergeCell ref="I52:K52"/>
    <mergeCell ref="L52:N52"/>
    <mergeCell ref="O52:Q52"/>
    <mergeCell ref="T52:Z52"/>
    <mergeCell ref="T81:V81"/>
    <mergeCell ref="Y81:Z81"/>
    <mergeCell ref="T53:V53"/>
    <mergeCell ref="Y53:Z53"/>
    <mergeCell ref="C75:E75"/>
    <mergeCell ref="F75:H75"/>
    <mergeCell ref="I75:K75"/>
    <mergeCell ref="L75:N75"/>
    <mergeCell ref="O75:Q75"/>
    <mergeCell ref="T75:Z75"/>
    <mergeCell ref="T54:V54"/>
    <mergeCell ref="Z54:Z55"/>
    <mergeCell ref="T55:V55"/>
    <mergeCell ref="T56:V56"/>
    <mergeCell ref="Z56:Z57"/>
    <mergeCell ref="T57:V57"/>
    <mergeCell ref="T99:V99"/>
    <mergeCell ref="Y99:Z99"/>
    <mergeCell ref="T76:V76"/>
    <mergeCell ref="Y76:Z76"/>
    <mergeCell ref="C98:E98"/>
    <mergeCell ref="F98:H98"/>
    <mergeCell ref="I98:K98"/>
    <mergeCell ref="L98:N98"/>
    <mergeCell ref="O98:Q98"/>
    <mergeCell ref="T98:Z98"/>
    <mergeCell ref="T77:V77"/>
    <mergeCell ref="Z77:Z78"/>
    <mergeCell ref="T78:V78"/>
    <mergeCell ref="T79:V79"/>
    <mergeCell ref="Z79:Z80"/>
    <mergeCell ref="T80:V80"/>
    <mergeCell ref="C121:E121"/>
    <mergeCell ref="F121:H121"/>
    <mergeCell ref="I121:K121"/>
    <mergeCell ref="L121:N121"/>
    <mergeCell ref="O121:Q121"/>
    <mergeCell ref="T100:V100"/>
    <mergeCell ref="Z100:Z101"/>
    <mergeCell ref="T101:V101"/>
    <mergeCell ref="T102:V102"/>
    <mergeCell ref="Z102:Z103"/>
    <mergeCell ref="T103:V103"/>
    <mergeCell ref="T104:V104"/>
    <mergeCell ref="Y104:Z104"/>
    <mergeCell ref="T123:V123"/>
    <mergeCell ref="Z123:Z124"/>
    <mergeCell ref="T124:V124"/>
    <mergeCell ref="T122:V122"/>
    <mergeCell ref="Y122:Z122"/>
    <mergeCell ref="T121:Z121"/>
    <mergeCell ref="T125:V125"/>
    <mergeCell ref="Z125:Z126"/>
    <mergeCell ref="T126:V126"/>
    <mergeCell ref="T127:V127"/>
    <mergeCell ref="Y127:Z127"/>
  </mergeCells>
  <conditionalFormatting sqref="Y8:Z8 W12:Y12 Y9:Y11">
    <cfRule type="expression" dxfId="151" priority="23">
      <formula>IF(W8=0,1,0)</formula>
    </cfRule>
  </conditionalFormatting>
  <conditionalFormatting sqref="W8:Z9 W9:Y13">
    <cfRule type="expression" dxfId="150" priority="24">
      <formula>IF(W8=0,1,0)</formula>
    </cfRule>
  </conditionalFormatting>
  <conditionalFormatting sqref="Z10">
    <cfRule type="expression" dxfId="149" priority="21">
      <formula>IF(Z10=0,1,0)</formula>
    </cfRule>
  </conditionalFormatting>
  <conditionalFormatting sqref="Z10">
    <cfRule type="expression" dxfId="148" priority="22">
      <formula>IF(Z10=0,1,0)</formula>
    </cfRule>
  </conditionalFormatting>
  <conditionalFormatting sqref="Z33">
    <cfRule type="expression" dxfId="147" priority="17">
      <formula>IF(Z33=0,1,0)</formula>
    </cfRule>
  </conditionalFormatting>
  <conditionalFormatting sqref="Y31:Z31 W35:Y35 Y32:Y34">
    <cfRule type="expression" dxfId="146" priority="19">
      <formula>IF(W31=0,1,0)</formula>
    </cfRule>
  </conditionalFormatting>
  <conditionalFormatting sqref="W31:Z31 W32:Y35">
    <cfRule type="expression" dxfId="145" priority="20">
      <formula>IF(W31=0,1,0)</formula>
    </cfRule>
  </conditionalFormatting>
  <conditionalFormatting sqref="Z33">
    <cfRule type="expression" dxfId="144" priority="18">
      <formula>IF(Z33=0,1,0)</formula>
    </cfRule>
  </conditionalFormatting>
  <conditionalFormatting sqref="Z125">
    <cfRule type="expression" dxfId="143" priority="1">
      <formula>IF(Z125=0,1,0)</formula>
    </cfRule>
  </conditionalFormatting>
  <conditionalFormatting sqref="Z56">
    <cfRule type="expression" dxfId="142" priority="13">
      <formula>IF(Z56=0,1,0)</formula>
    </cfRule>
  </conditionalFormatting>
  <conditionalFormatting sqref="Y54:Z54 W58:Y58 Y55:Y57">
    <cfRule type="expression" dxfId="141" priority="15">
      <formula>IF(W54=0,1,0)</formula>
    </cfRule>
  </conditionalFormatting>
  <conditionalFormatting sqref="W54:Z54 W55:Y58">
    <cfRule type="expression" dxfId="140" priority="16">
      <formula>IF(W54=0,1,0)</formula>
    </cfRule>
  </conditionalFormatting>
  <conditionalFormatting sqref="Z56">
    <cfRule type="expression" dxfId="139" priority="14">
      <formula>IF(Z56=0,1,0)</formula>
    </cfRule>
  </conditionalFormatting>
  <conditionalFormatting sqref="Z79">
    <cfRule type="expression" dxfId="138" priority="9">
      <formula>IF(Z79=0,1,0)</formula>
    </cfRule>
  </conditionalFormatting>
  <conditionalFormatting sqref="Y77:Z77 W81:Y81 Y78:Y80">
    <cfRule type="expression" dxfId="137" priority="11">
      <formula>IF(W77=0,1,0)</formula>
    </cfRule>
  </conditionalFormatting>
  <conditionalFormatting sqref="W77:Z77 W78:Y81">
    <cfRule type="expression" dxfId="136" priority="12">
      <formula>IF(W77=0,1,0)</formula>
    </cfRule>
  </conditionalFormatting>
  <conditionalFormatting sqref="Z79">
    <cfRule type="expression" dxfId="135" priority="10">
      <formula>IF(Z79=0,1,0)</formula>
    </cfRule>
  </conditionalFormatting>
  <conditionalFormatting sqref="Z102">
    <cfRule type="expression" dxfId="134" priority="5">
      <formula>IF(Z102=0,1,0)</formula>
    </cfRule>
  </conditionalFormatting>
  <conditionalFormatting sqref="Y100:Z100 W104:Y104 Y101:Y103">
    <cfRule type="expression" dxfId="133" priority="7">
      <formula>IF(W100=0,1,0)</formula>
    </cfRule>
  </conditionalFormatting>
  <conditionalFormatting sqref="W100:Z100 W101:Y104">
    <cfRule type="expression" dxfId="132" priority="8">
      <formula>IF(W100=0,1,0)</formula>
    </cfRule>
  </conditionalFormatting>
  <conditionalFormatting sqref="Z102">
    <cfRule type="expression" dxfId="131" priority="6">
      <formula>IF(Z102=0,1,0)</formula>
    </cfRule>
  </conditionalFormatting>
  <conditionalFormatting sqref="Y123:Z123 W127:Y127 Y124:Y126">
    <cfRule type="expression" dxfId="130" priority="3">
      <formula>IF(W123=0,1,0)</formula>
    </cfRule>
  </conditionalFormatting>
  <conditionalFormatting sqref="W123:Z123 W124:Y127">
    <cfRule type="expression" dxfId="129" priority="4">
      <formula>IF(W123=0,1,0)</formula>
    </cfRule>
  </conditionalFormatting>
  <conditionalFormatting sqref="Z125">
    <cfRule type="expression" dxfId="128" priority="2">
      <formula>IF(Z125=0,1,0)</formula>
    </cfRule>
  </conditionalFormatting>
  <pageMargins left="0.23622047244094491" right="0.23622047244094491" top="0.15748031496062992" bottom="0.15748031496062992" header="0.31496062992125984" footer="0.31496062992125984"/>
  <pageSetup paperSize="8" scale="58" fitToHeight="0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WH79"/>
  <sheetViews>
    <sheetView topLeftCell="B19" zoomScale="70" zoomScaleNormal="70" zoomScalePageLayoutView="70" workbookViewId="0">
      <selection activeCell="B33" sqref="B33"/>
    </sheetView>
  </sheetViews>
  <sheetFormatPr defaultColWidth="0" defaultRowHeight="12.75" x14ac:dyDescent="0.2"/>
  <cols>
    <col min="1" max="1" width="1.85546875" style="1" customWidth="1"/>
    <col min="2" max="2" width="23.28515625" style="1" customWidth="1"/>
    <col min="3" max="19" width="13.7109375" style="1" customWidth="1"/>
    <col min="20" max="20" width="13.7109375" style="10" customWidth="1"/>
    <col min="21" max="23" width="13.7109375" style="1" customWidth="1"/>
    <col min="24" max="24" width="7.7109375" style="1" customWidth="1"/>
    <col min="25" max="25" width="7.42578125" style="1" customWidth="1"/>
    <col min="26" max="26" width="2.42578125" style="1" customWidth="1"/>
    <col min="27" max="249" width="8.85546875" style="1" hidden="1"/>
    <col min="250" max="250" width="23.28515625" style="1" hidden="1"/>
    <col min="251" max="251" width="12.28515625" style="1" hidden="1"/>
    <col min="252" max="252" width="10.28515625" style="1" hidden="1"/>
    <col min="253" max="253" width="10" style="1" hidden="1"/>
    <col min="254" max="254" width="11.42578125" style="1" hidden="1"/>
    <col min="255" max="255" width="10.7109375" style="1" hidden="1"/>
    <col min="256" max="256" width="10.28515625" style="1" hidden="1"/>
    <col min="257" max="257" width="9.7109375" style="1" hidden="1"/>
    <col min="258" max="258" width="10.7109375" style="1" hidden="1"/>
    <col min="259" max="260" width="9.7109375" style="1" hidden="1"/>
    <col min="261" max="261" width="10.7109375" style="1" hidden="1"/>
    <col min="262" max="262" width="12.42578125" style="1" hidden="1"/>
    <col min="263" max="263" width="12" style="1" hidden="1"/>
    <col min="264" max="264" width="8.85546875" style="1" hidden="1"/>
    <col min="265" max="265" width="11.28515625" style="1" hidden="1"/>
    <col min="266" max="266" width="10.7109375" style="1" hidden="1"/>
    <col min="267" max="267" width="9.42578125" style="1" hidden="1"/>
    <col min="268" max="268" width="12.7109375" style="1" hidden="1"/>
    <col min="269" max="269" width="10.140625" style="1" hidden="1"/>
    <col min="270" max="271" width="11.7109375" style="1" hidden="1"/>
    <col min="272" max="272" width="2.7109375" style="1" hidden="1"/>
    <col min="273" max="274" width="11.7109375" style="1" hidden="1"/>
    <col min="275" max="275" width="10.7109375" style="1" hidden="1"/>
    <col min="276" max="276" width="11.28515625" style="1" hidden="1"/>
    <col min="277" max="505" width="8.85546875" style="1" hidden="1"/>
    <col min="506" max="506" width="23.28515625" style="1" hidden="1"/>
    <col min="507" max="507" width="12.28515625" style="1" hidden="1"/>
    <col min="508" max="508" width="10.28515625" style="1" hidden="1"/>
    <col min="509" max="509" width="10" style="1" hidden="1"/>
    <col min="510" max="510" width="11.42578125" style="1" hidden="1"/>
    <col min="511" max="511" width="10.7109375" style="1" hidden="1"/>
    <col min="512" max="512" width="10.28515625" style="1" hidden="1"/>
    <col min="513" max="513" width="9.7109375" style="1" hidden="1"/>
    <col min="514" max="514" width="10.7109375" style="1" hidden="1"/>
    <col min="515" max="516" width="9.7109375" style="1" hidden="1"/>
    <col min="517" max="517" width="10.7109375" style="1" hidden="1"/>
    <col min="518" max="518" width="12.42578125" style="1" hidden="1"/>
    <col min="519" max="519" width="12" style="1" hidden="1"/>
    <col min="520" max="520" width="8.85546875" style="1" hidden="1"/>
    <col min="521" max="521" width="11.28515625" style="1" hidden="1"/>
    <col min="522" max="522" width="10.7109375" style="1" hidden="1"/>
    <col min="523" max="523" width="9.42578125" style="1" hidden="1"/>
    <col min="524" max="524" width="12.7109375" style="1" hidden="1"/>
    <col min="525" max="525" width="10.140625" style="1" hidden="1"/>
    <col min="526" max="527" width="11.7109375" style="1" hidden="1"/>
    <col min="528" max="528" width="2.7109375" style="1" hidden="1"/>
    <col min="529" max="530" width="11.7109375" style="1" hidden="1"/>
    <col min="531" max="531" width="10.7109375" style="1" hidden="1"/>
    <col min="532" max="532" width="11.28515625" style="1" hidden="1"/>
    <col min="533" max="761" width="8.85546875" style="1" hidden="1"/>
    <col min="762" max="762" width="23.28515625" style="1" hidden="1"/>
    <col min="763" max="763" width="12.28515625" style="1" hidden="1"/>
    <col min="764" max="764" width="10.28515625" style="1" hidden="1"/>
    <col min="765" max="765" width="10" style="1" hidden="1"/>
    <col min="766" max="766" width="11.42578125" style="1" hidden="1"/>
    <col min="767" max="767" width="10.7109375" style="1" hidden="1"/>
    <col min="768" max="768" width="10.28515625" style="1" hidden="1"/>
    <col min="769" max="769" width="9.7109375" style="1" hidden="1"/>
    <col min="770" max="770" width="10.7109375" style="1" hidden="1"/>
    <col min="771" max="772" width="9.7109375" style="1" hidden="1"/>
    <col min="773" max="773" width="10.7109375" style="1" hidden="1"/>
    <col min="774" max="774" width="12.42578125" style="1" hidden="1"/>
    <col min="775" max="775" width="12" style="1" hidden="1"/>
    <col min="776" max="776" width="8.85546875" style="1" hidden="1"/>
    <col min="777" max="777" width="11.28515625" style="1" hidden="1"/>
    <col min="778" max="778" width="10.7109375" style="1" hidden="1"/>
    <col min="779" max="779" width="9.42578125" style="1" hidden="1"/>
    <col min="780" max="780" width="12.7109375" style="1" hidden="1"/>
    <col min="781" max="781" width="10.140625" style="1" hidden="1"/>
    <col min="782" max="783" width="11.7109375" style="1" hidden="1"/>
    <col min="784" max="784" width="2.7109375" style="1" hidden="1"/>
    <col min="785" max="786" width="11.7109375" style="1" hidden="1"/>
    <col min="787" max="787" width="10.7109375" style="1" hidden="1"/>
    <col min="788" max="788" width="11.28515625" style="1" hidden="1"/>
    <col min="789" max="1017" width="8.85546875" style="1" hidden="1"/>
    <col min="1018" max="1018" width="23.28515625" style="1" hidden="1"/>
    <col min="1019" max="1019" width="12.28515625" style="1" hidden="1"/>
    <col min="1020" max="1020" width="10.28515625" style="1" hidden="1"/>
    <col min="1021" max="1021" width="10" style="1" hidden="1"/>
    <col min="1022" max="1022" width="11.42578125" style="1" hidden="1"/>
    <col min="1023" max="1023" width="10.7109375" style="1" hidden="1"/>
    <col min="1024" max="1024" width="10.28515625" style="1" hidden="1"/>
    <col min="1025" max="1025" width="9.7109375" style="1" hidden="1"/>
    <col min="1026" max="1026" width="10.7109375" style="1" hidden="1"/>
    <col min="1027" max="1028" width="9.7109375" style="1" hidden="1"/>
    <col min="1029" max="1029" width="10.7109375" style="1" hidden="1"/>
    <col min="1030" max="1030" width="12.42578125" style="1" hidden="1"/>
    <col min="1031" max="1031" width="12" style="1" hidden="1"/>
    <col min="1032" max="1032" width="8.85546875" style="1" hidden="1"/>
    <col min="1033" max="1033" width="11.28515625" style="1" hidden="1"/>
    <col min="1034" max="1034" width="10.7109375" style="1" hidden="1"/>
    <col min="1035" max="1035" width="9.42578125" style="1" hidden="1"/>
    <col min="1036" max="1036" width="12.7109375" style="1" hidden="1"/>
    <col min="1037" max="1037" width="10.140625" style="1" hidden="1"/>
    <col min="1038" max="1039" width="11.7109375" style="1" hidden="1"/>
    <col min="1040" max="1040" width="2.7109375" style="1" hidden="1"/>
    <col min="1041" max="1042" width="11.7109375" style="1" hidden="1"/>
    <col min="1043" max="1043" width="10.7109375" style="1" hidden="1"/>
    <col min="1044" max="1044" width="11.28515625" style="1" hidden="1"/>
    <col min="1045" max="1273" width="8.85546875" style="1" hidden="1"/>
    <col min="1274" max="1274" width="23.28515625" style="1" hidden="1"/>
    <col min="1275" max="1275" width="12.28515625" style="1" hidden="1"/>
    <col min="1276" max="1276" width="10.28515625" style="1" hidden="1"/>
    <col min="1277" max="1277" width="10" style="1" hidden="1"/>
    <col min="1278" max="1278" width="11.42578125" style="1" hidden="1"/>
    <col min="1279" max="1279" width="10.7109375" style="1" hidden="1"/>
    <col min="1280" max="1280" width="10.28515625" style="1" hidden="1"/>
    <col min="1281" max="1281" width="9.7109375" style="1" hidden="1"/>
    <col min="1282" max="1282" width="10.7109375" style="1" hidden="1"/>
    <col min="1283" max="1284" width="9.7109375" style="1" hidden="1"/>
    <col min="1285" max="1285" width="10.7109375" style="1" hidden="1"/>
    <col min="1286" max="1286" width="12.42578125" style="1" hidden="1"/>
    <col min="1287" max="1287" width="12" style="1" hidden="1"/>
    <col min="1288" max="1288" width="8.85546875" style="1" hidden="1"/>
    <col min="1289" max="1289" width="11.28515625" style="1" hidden="1"/>
    <col min="1290" max="1290" width="10.7109375" style="1" hidden="1"/>
    <col min="1291" max="1291" width="9.42578125" style="1" hidden="1"/>
    <col min="1292" max="1292" width="12.7109375" style="1" hidden="1"/>
    <col min="1293" max="1293" width="10.140625" style="1" hidden="1"/>
    <col min="1294" max="1295" width="11.7109375" style="1" hidden="1"/>
    <col min="1296" max="1296" width="2.7109375" style="1" hidden="1"/>
    <col min="1297" max="1298" width="11.7109375" style="1" hidden="1"/>
    <col min="1299" max="1299" width="10.7109375" style="1" hidden="1"/>
    <col min="1300" max="1300" width="11.28515625" style="1" hidden="1"/>
    <col min="1301" max="1529" width="8.85546875" style="1" hidden="1"/>
    <col min="1530" max="1530" width="23.28515625" style="1" hidden="1"/>
    <col min="1531" max="1531" width="12.28515625" style="1" hidden="1"/>
    <col min="1532" max="1532" width="10.28515625" style="1" hidden="1"/>
    <col min="1533" max="1533" width="10" style="1" hidden="1"/>
    <col min="1534" max="1534" width="11.42578125" style="1" hidden="1"/>
    <col min="1535" max="1535" width="10.7109375" style="1" hidden="1"/>
    <col min="1536" max="1536" width="10.28515625" style="1" hidden="1"/>
    <col min="1537" max="1537" width="9.7109375" style="1" hidden="1"/>
    <col min="1538" max="1538" width="10.7109375" style="1" hidden="1"/>
    <col min="1539" max="1540" width="9.7109375" style="1" hidden="1"/>
    <col min="1541" max="1541" width="10.7109375" style="1" hidden="1"/>
    <col min="1542" max="1542" width="12.42578125" style="1" hidden="1"/>
    <col min="1543" max="1543" width="12" style="1" hidden="1"/>
    <col min="1544" max="1544" width="8.85546875" style="1" hidden="1"/>
    <col min="1545" max="1545" width="11.28515625" style="1" hidden="1"/>
    <col min="1546" max="1546" width="10.7109375" style="1" hidden="1"/>
    <col min="1547" max="1547" width="9.42578125" style="1" hidden="1"/>
    <col min="1548" max="1548" width="12.7109375" style="1" hidden="1"/>
    <col min="1549" max="1549" width="10.140625" style="1" hidden="1"/>
    <col min="1550" max="1551" width="11.7109375" style="1" hidden="1"/>
    <col min="1552" max="1552" width="2.7109375" style="1" hidden="1"/>
    <col min="1553" max="1554" width="11.7109375" style="1" hidden="1"/>
    <col min="1555" max="1555" width="10.7109375" style="1" hidden="1"/>
    <col min="1556" max="1556" width="11.28515625" style="1" hidden="1"/>
    <col min="1557" max="1785" width="8.85546875" style="1" hidden="1"/>
    <col min="1786" max="1786" width="23.28515625" style="1" hidden="1"/>
    <col min="1787" max="1787" width="12.28515625" style="1" hidden="1"/>
    <col min="1788" max="1788" width="10.28515625" style="1" hidden="1"/>
    <col min="1789" max="1789" width="10" style="1" hidden="1"/>
    <col min="1790" max="1790" width="11.42578125" style="1" hidden="1"/>
    <col min="1791" max="1791" width="10.7109375" style="1" hidden="1"/>
    <col min="1792" max="1792" width="10.28515625" style="1" hidden="1"/>
    <col min="1793" max="1793" width="9.7109375" style="1" hidden="1"/>
    <col min="1794" max="1794" width="10.7109375" style="1" hidden="1"/>
    <col min="1795" max="1796" width="9.7109375" style="1" hidden="1"/>
    <col min="1797" max="1797" width="10.7109375" style="1" hidden="1"/>
    <col min="1798" max="1798" width="12.42578125" style="1" hidden="1"/>
    <col min="1799" max="1799" width="12" style="1" hidden="1"/>
    <col min="1800" max="1800" width="8.85546875" style="1" hidden="1"/>
    <col min="1801" max="1801" width="11.28515625" style="1" hidden="1"/>
    <col min="1802" max="1802" width="10.7109375" style="1" hidden="1"/>
    <col min="1803" max="1803" width="9.42578125" style="1" hidden="1"/>
    <col min="1804" max="1804" width="12.7109375" style="1" hidden="1"/>
    <col min="1805" max="1805" width="10.140625" style="1" hidden="1"/>
    <col min="1806" max="1807" width="11.7109375" style="1" hidden="1"/>
    <col min="1808" max="1808" width="2.7109375" style="1" hidden="1"/>
    <col min="1809" max="1810" width="11.7109375" style="1" hidden="1"/>
    <col min="1811" max="1811" width="10.7109375" style="1" hidden="1"/>
    <col min="1812" max="1812" width="11.28515625" style="1" hidden="1"/>
    <col min="1813" max="2041" width="8.85546875" style="1" hidden="1"/>
    <col min="2042" max="2042" width="23.28515625" style="1" hidden="1"/>
    <col min="2043" max="2043" width="12.28515625" style="1" hidden="1"/>
    <col min="2044" max="2044" width="10.28515625" style="1" hidden="1"/>
    <col min="2045" max="2045" width="10" style="1" hidden="1"/>
    <col min="2046" max="2046" width="11.42578125" style="1" hidden="1"/>
    <col min="2047" max="2047" width="10.7109375" style="1" hidden="1"/>
    <col min="2048" max="2048" width="10.28515625" style="1" hidden="1"/>
    <col min="2049" max="2049" width="9.7109375" style="1" hidden="1"/>
    <col min="2050" max="2050" width="10.7109375" style="1" hidden="1"/>
    <col min="2051" max="2052" width="9.7109375" style="1" hidden="1"/>
    <col min="2053" max="2053" width="10.7109375" style="1" hidden="1"/>
    <col min="2054" max="2054" width="12.42578125" style="1" hidden="1"/>
    <col min="2055" max="2055" width="12" style="1" hidden="1"/>
    <col min="2056" max="2056" width="8.85546875" style="1" hidden="1"/>
    <col min="2057" max="2057" width="11.28515625" style="1" hidden="1"/>
    <col min="2058" max="2058" width="10.7109375" style="1" hidden="1"/>
    <col min="2059" max="2059" width="9.42578125" style="1" hidden="1"/>
    <col min="2060" max="2060" width="12.7109375" style="1" hidden="1"/>
    <col min="2061" max="2061" width="10.140625" style="1" hidden="1"/>
    <col min="2062" max="2063" width="11.7109375" style="1" hidden="1"/>
    <col min="2064" max="2064" width="2.7109375" style="1" hidden="1"/>
    <col min="2065" max="2066" width="11.7109375" style="1" hidden="1"/>
    <col min="2067" max="2067" width="10.7109375" style="1" hidden="1"/>
    <col min="2068" max="2068" width="11.28515625" style="1" hidden="1"/>
    <col min="2069" max="2297" width="8.85546875" style="1" hidden="1"/>
    <col min="2298" max="2298" width="23.28515625" style="1" hidden="1"/>
    <col min="2299" max="2299" width="12.28515625" style="1" hidden="1"/>
    <col min="2300" max="2300" width="10.28515625" style="1" hidden="1"/>
    <col min="2301" max="2301" width="10" style="1" hidden="1"/>
    <col min="2302" max="2302" width="11.42578125" style="1" hidden="1"/>
    <col min="2303" max="2303" width="10.7109375" style="1" hidden="1"/>
    <col min="2304" max="2304" width="10.28515625" style="1" hidden="1"/>
    <col min="2305" max="2305" width="9.7109375" style="1" hidden="1"/>
    <col min="2306" max="2306" width="10.7109375" style="1" hidden="1"/>
    <col min="2307" max="2308" width="9.7109375" style="1" hidden="1"/>
    <col min="2309" max="2309" width="10.7109375" style="1" hidden="1"/>
    <col min="2310" max="2310" width="12.42578125" style="1" hidden="1"/>
    <col min="2311" max="2311" width="12" style="1" hidden="1"/>
    <col min="2312" max="2312" width="8.85546875" style="1" hidden="1"/>
    <col min="2313" max="2313" width="11.28515625" style="1" hidden="1"/>
    <col min="2314" max="2314" width="10.7109375" style="1" hidden="1"/>
    <col min="2315" max="2315" width="9.42578125" style="1" hidden="1"/>
    <col min="2316" max="2316" width="12.7109375" style="1" hidden="1"/>
    <col min="2317" max="2317" width="10.140625" style="1" hidden="1"/>
    <col min="2318" max="2319" width="11.7109375" style="1" hidden="1"/>
    <col min="2320" max="2320" width="2.7109375" style="1" hidden="1"/>
    <col min="2321" max="2322" width="11.7109375" style="1" hidden="1"/>
    <col min="2323" max="2323" width="10.7109375" style="1" hidden="1"/>
    <col min="2324" max="2324" width="11.28515625" style="1" hidden="1"/>
    <col min="2325" max="2553" width="8.85546875" style="1" hidden="1"/>
    <col min="2554" max="2554" width="23.28515625" style="1" hidden="1"/>
    <col min="2555" max="2555" width="12.28515625" style="1" hidden="1"/>
    <col min="2556" max="2556" width="10.28515625" style="1" hidden="1"/>
    <col min="2557" max="2557" width="10" style="1" hidden="1"/>
    <col min="2558" max="2558" width="11.42578125" style="1" hidden="1"/>
    <col min="2559" max="2559" width="10.7109375" style="1" hidden="1"/>
    <col min="2560" max="2560" width="10.28515625" style="1" hidden="1"/>
    <col min="2561" max="2561" width="9.7109375" style="1" hidden="1"/>
    <col min="2562" max="2562" width="10.7109375" style="1" hidden="1"/>
    <col min="2563" max="2564" width="9.7109375" style="1" hidden="1"/>
    <col min="2565" max="2565" width="10.7109375" style="1" hidden="1"/>
    <col min="2566" max="2566" width="12.42578125" style="1" hidden="1"/>
    <col min="2567" max="2567" width="12" style="1" hidden="1"/>
    <col min="2568" max="2568" width="8.85546875" style="1" hidden="1"/>
    <col min="2569" max="2569" width="11.28515625" style="1" hidden="1"/>
    <col min="2570" max="2570" width="10.7109375" style="1" hidden="1"/>
    <col min="2571" max="2571" width="9.42578125" style="1" hidden="1"/>
    <col min="2572" max="2572" width="12.7109375" style="1" hidden="1"/>
    <col min="2573" max="2573" width="10.140625" style="1" hidden="1"/>
    <col min="2574" max="2575" width="11.7109375" style="1" hidden="1"/>
    <col min="2576" max="2576" width="2.7109375" style="1" hidden="1"/>
    <col min="2577" max="2578" width="11.7109375" style="1" hidden="1"/>
    <col min="2579" max="2579" width="10.7109375" style="1" hidden="1"/>
    <col min="2580" max="2580" width="11.28515625" style="1" hidden="1"/>
    <col min="2581" max="2809" width="8.85546875" style="1" hidden="1"/>
    <col min="2810" max="2810" width="23.28515625" style="1" hidden="1"/>
    <col min="2811" max="2811" width="12.28515625" style="1" hidden="1"/>
    <col min="2812" max="2812" width="10.28515625" style="1" hidden="1"/>
    <col min="2813" max="2813" width="10" style="1" hidden="1"/>
    <col min="2814" max="2814" width="11.42578125" style="1" hidden="1"/>
    <col min="2815" max="2815" width="10.7109375" style="1" hidden="1"/>
    <col min="2816" max="2816" width="10.28515625" style="1" hidden="1"/>
    <col min="2817" max="2817" width="9.7109375" style="1" hidden="1"/>
    <col min="2818" max="2818" width="10.7109375" style="1" hidden="1"/>
    <col min="2819" max="2820" width="9.7109375" style="1" hidden="1"/>
    <col min="2821" max="2821" width="10.7109375" style="1" hidden="1"/>
    <col min="2822" max="2822" width="12.42578125" style="1" hidden="1"/>
    <col min="2823" max="2823" width="12" style="1" hidden="1"/>
    <col min="2824" max="2824" width="8.85546875" style="1" hidden="1"/>
    <col min="2825" max="2825" width="11.28515625" style="1" hidden="1"/>
    <col min="2826" max="2826" width="10.7109375" style="1" hidden="1"/>
    <col min="2827" max="2827" width="9.42578125" style="1" hidden="1"/>
    <col min="2828" max="2828" width="12.7109375" style="1" hidden="1"/>
    <col min="2829" max="2829" width="10.140625" style="1" hidden="1"/>
    <col min="2830" max="2831" width="11.7109375" style="1" hidden="1"/>
    <col min="2832" max="2832" width="2.7109375" style="1" hidden="1"/>
    <col min="2833" max="2834" width="11.7109375" style="1" hidden="1"/>
    <col min="2835" max="2835" width="10.7109375" style="1" hidden="1"/>
    <col min="2836" max="2836" width="11.28515625" style="1" hidden="1"/>
    <col min="2837" max="3065" width="8.85546875" style="1" hidden="1"/>
    <col min="3066" max="3066" width="23.28515625" style="1" hidden="1"/>
    <col min="3067" max="3067" width="12.28515625" style="1" hidden="1"/>
    <col min="3068" max="3068" width="10.28515625" style="1" hidden="1"/>
    <col min="3069" max="3069" width="10" style="1" hidden="1"/>
    <col min="3070" max="3070" width="11.42578125" style="1" hidden="1"/>
    <col min="3071" max="3071" width="10.7109375" style="1" hidden="1"/>
    <col min="3072" max="3072" width="10.28515625" style="1" hidden="1"/>
    <col min="3073" max="3073" width="9.7109375" style="1" hidden="1"/>
    <col min="3074" max="3074" width="10.7109375" style="1" hidden="1"/>
    <col min="3075" max="3076" width="9.7109375" style="1" hidden="1"/>
    <col min="3077" max="3077" width="10.7109375" style="1" hidden="1"/>
    <col min="3078" max="3078" width="12.42578125" style="1" hidden="1"/>
    <col min="3079" max="3079" width="12" style="1" hidden="1"/>
    <col min="3080" max="3080" width="8.85546875" style="1" hidden="1"/>
    <col min="3081" max="3081" width="11.28515625" style="1" hidden="1"/>
    <col min="3082" max="3082" width="10.7109375" style="1" hidden="1"/>
    <col min="3083" max="3083" width="9.42578125" style="1" hidden="1"/>
    <col min="3084" max="3084" width="12.7109375" style="1" hidden="1"/>
    <col min="3085" max="3085" width="10.140625" style="1" hidden="1"/>
    <col min="3086" max="3087" width="11.7109375" style="1" hidden="1"/>
    <col min="3088" max="3088" width="2.7109375" style="1" hidden="1"/>
    <col min="3089" max="3090" width="11.7109375" style="1" hidden="1"/>
    <col min="3091" max="3091" width="10.7109375" style="1" hidden="1"/>
    <col min="3092" max="3092" width="11.28515625" style="1" hidden="1"/>
    <col min="3093" max="3321" width="8.85546875" style="1" hidden="1"/>
    <col min="3322" max="3322" width="23.28515625" style="1" hidden="1"/>
    <col min="3323" max="3323" width="12.28515625" style="1" hidden="1"/>
    <col min="3324" max="3324" width="10.28515625" style="1" hidden="1"/>
    <col min="3325" max="3325" width="10" style="1" hidden="1"/>
    <col min="3326" max="3326" width="11.42578125" style="1" hidden="1"/>
    <col min="3327" max="3327" width="10.7109375" style="1" hidden="1"/>
    <col min="3328" max="3328" width="10.28515625" style="1" hidden="1"/>
    <col min="3329" max="3329" width="9.7109375" style="1" hidden="1"/>
    <col min="3330" max="3330" width="10.7109375" style="1" hidden="1"/>
    <col min="3331" max="3332" width="9.7109375" style="1" hidden="1"/>
    <col min="3333" max="3333" width="10.7109375" style="1" hidden="1"/>
    <col min="3334" max="3334" width="12.42578125" style="1" hidden="1"/>
    <col min="3335" max="3335" width="12" style="1" hidden="1"/>
    <col min="3336" max="3336" width="8.85546875" style="1" hidden="1"/>
    <col min="3337" max="3337" width="11.28515625" style="1" hidden="1"/>
    <col min="3338" max="3338" width="10.7109375" style="1" hidden="1"/>
    <col min="3339" max="3339" width="9.42578125" style="1" hidden="1"/>
    <col min="3340" max="3340" width="12.7109375" style="1" hidden="1"/>
    <col min="3341" max="3341" width="10.140625" style="1" hidden="1"/>
    <col min="3342" max="3343" width="11.7109375" style="1" hidden="1"/>
    <col min="3344" max="3344" width="2.7109375" style="1" hidden="1"/>
    <col min="3345" max="3346" width="11.7109375" style="1" hidden="1"/>
    <col min="3347" max="3347" width="10.7109375" style="1" hidden="1"/>
    <col min="3348" max="3348" width="11.28515625" style="1" hidden="1"/>
    <col min="3349" max="3577" width="8.85546875" style="1" hidden="1"/>
    <col min="3578" max="3578" width="23.28515625" style="1" hidden="1"/>
    <col min="3579" max="3579" width="12.28515625" style="1" hidden="1"/>
    <col min="3580" max="3580" width="10.28515625" style="1" hidden="1"/>
    <col min="3581" max="3581" width="10" style="1" hidden="1"/>
    <col min="3582" max="3582" width="11.42578125" style="1" hidden="1"/>
    <col min="3583" max="3583" width="10.7109375" style="1" hidden="1"/>
    <col min="3584" max="3584" width="10.28515625" style="1" hidden="1"/>
    <col min="3585" max="3585" width="9.7109375" style="1" hidden="1"/>
    <col min="3586" max="3586" width="10.7109375" style="1" hidden="1"/>
    <col min="3587" max="3588" width="9.7109375" style="1" hidden="1"/>
    <col min="3589" max="3589" width="10.7109375" style="1" hidden="1"/>
    <col min="3590" max="3590" width="12.42578125" style="1" hidden="1"/>
    <col min="3591" max="3591" width="12" style="1" hidden="1"/>
    <col min="3592" max="3592" width="8.85546875" style="1" hidden="1"/>
    <col min="3593" max="3593" width="11.28515625" style="1" hidden="1"/>
    <col min="3594" max="3594" width="10.7109375" style="1" hidden="1"/>
    <col min="3595" max="3595" width="9.42578125" style="1" hidden="1"/>
    <col min="3596" max="3596" width="12.7109375" style="1" hidden="1"/>
    <col min="3597" max="3597" width="10.140625" style="1" hidden="1"/>
    <col min="3598" max="3599" width="11.7109375" style="1" hidden="1"/>
    <col min="3600" max="3600" width="2.7109375" style="1" hidden="1"/>
    <col min="3601" max="3602" width="11.7109375" style="1" hidden="1"/>
    <col min="3603" max="3603" width="10.7109375" style="1" hidden="1"/>
    <col min="3604" max="3604" width="11.28515625" style="1" hidden="1"/>
    <col min="3605" max="3833" width="8.85546875" style="1" hidden="1"/>
    <col min="3834" max="3834" width="23.28515625" style="1" hidden="1"/>
    <col min="3835" max="3835" width="12.28515625" style="1" hidden="1"/>
    <col min="3836" max="3836" width="10.28515625" style="1" hidden="1"/>
    <col min="3837" max="3837" width="10" style="1" hidden="1"/>
    <col min="3838" max="3838" width="11.42578125" style="1" hidden="1"/>
    <col min="3839" max="3839" width="10.7109375" style="1" hidden="1"/>
    <col min="3840" max="3840" width="10.28515625" style="1" hidden="1"/>
    <col min="3841" max="3841" width="9.7109375" style="1" hidden="1"/>
    <col min="3842" max="3842" width="10.7109375" style="1" hidden="1"/>
    <col min="3843" max="3844" width="9.7109375" style="1" hidden="1"/>
    <col min="3845" max="3845" width="10.7109375" style="1" hidden="1"/>
    <col min="3846" max="3846" width="12.42578125" style="1" hidden="1"/>
    <col min="3847" max="3847" width="12" style="1" hidden="1"/>
    <col min="3848" max="3848" width="8.85546875" style="1" hidden="1"/>
    <col min="3849" max="3849" width="11.28515625" style="1" hidden="1"/>
    <col min="3850" max="3850" width="10.7109375" style="1" hidden="1"/>
    <col min="3851" max="3851" width="9.42578125" style="1" hidden="1"/>
    <col min="3852" max="3852" width="12.7109375" style="1" hidden="1"/>
    <col min="3853" max="3853" width="10.140625" style="1" hidden="1"/>
    <col min="3854" max="3855" width="11.7109375" style="1" hidden="1"/>
    <col min="3856" max="3856" width="2.7109375" style="1" hidden="1"/>
    <col min="3857" max="3858" width="11.7109375" style="1" hidden="1"/>
    <col min="3859" max="3859" width="10.7109375" style="1" hidden="1"/>
    <col min="3860" max="3860" width="11.28515625" style="1" hidden="1"/>
    <col min="3861" max="4089" width="8.85546875" style="1" hidden="1"/>
    <col min="4090" max="4090" width="23.28515625" style="1" hidden="1"/>
    <col min="4091" max="4091" width="12.28515625" style="1" hidden="1"/>
    <col min="4092" max="4092" width="10.28515625" style="1" hidden="1"/>
    <col min="4093" max="4093" width="10" style="1" hidden="1"/>
    <col min="4094" max="4094" width="11.42578125" style="1" hidden="1"/>
    <col min="4095" max="4095" width="10.7109375" style="1" hidden="1"/>
    <col min="4096" max="4096" width="10.28515625" style="1" hidden="1"/>
    <col min="4097" max="4097" width="9.7109375" style="1" hidden="1"/>
    <col min="4098" max="4098" width="10.7109375" style="1" hidden="1"/>
    <col min="4099" max="4100" width="9.7109375" style="1" hidden="1"/>
    <col min="4101" max="4101" width="10.7109375" style="1" hidden="1"/>
    <col min="4102" max="4102" width="12.42578125" style="1" hidden="1"/>
    <col min="4103" max="4103" width="12" style="1" hidden="1"/>
    <col min="4104" max="4104" width="8.85546875" style="1" hidden="1"/>
    <col min="4105" max="4105" width="11.28515625" style="1" hidden="1"/>
    <col min="4106" max="4106" width="10.7109375" style="1" hidden="1"/>
    <col min="4107" max="4107" width="9.42578125" style="1" hidden="1"/>
    <col min="4108" max="4108" width="12.7109375" style="1" hidden="1"/>
    <col min="4109" max="4109" width="10.140625" style="1" hidden="1"/>
    <col min="4110" max="4111" width="11.7109375" style="1" hidden="1"/>
    <col min="4112" max="4112" width="2.7109375" style="1" hidden="1"/>
    <col min="4113" max="4114" width="11.7109375" style="1" hidden="1"/>
    <col min="4115" max="4115" width="10.7109375" style="1" hidden="1"/>
    <col min="4116" max="4116" width="11.28515625" style="1" hidden="1"/>
    <col min="4117" max="4345" width="8.85546875" style="1" hidden="1"/>
    <col min="4346" max="4346" width="23.28515625" style="1" hidden="1"/>
    <col min="4347" max="4347" width="12.28515625" style="1" hidden="1"/>
    <col min="4348" max="4348" width="10.28515625" style="1" hidden="1"/>
    <col min="4349" max="4349" width="10" style="1" hidden="1"/>
    <col min="4350" max="4350" width="11.42578125" style="1" hidden="1"/>
    <col min="4351" max="4351" width="10.7109375" style="1" hidden="1"/>
    <col min="4352" max="4352" width="10.28515625" style="1" hidden="1"/>
    <col min="4353" max="4353" width="9.7109375" style="1" hidden="1"/>
    <col min="4354" max="4354" width="10.7109375" style="1" hidden="1"/>
    <col min="4355" max="4356" width="9.7109375" style="1" hidden="1"/>
    <col min="4357" max="4357" width="10.7109375" style="1" hidden="1"/>
    <col min="4358" max="4358" width="12.42578125" style="1" hidden="1"/>
    <col min="4359" max="4359" width="12" style="1" hidden="1"/>
    <col min="4360" max="4360" width="8.85546875" style="1" hidden="1"/>
    <col min="4361" max="4361" width="11.28515625" style="1" hidden="1"/>
    <col min="4362" max="4362" width="10.7109375" style="1" hidden="1"/>
    <col min="4363" max="4363" width="9.42578125" style="1" hidden="1"/>
    <col min="4364" max="4364" width="12.7109375" style="1" hidden="1"/>
    <col min="4365" max="4365" width="10.140625" style="1" hidden="1"/>
    <col min="4366" max="4367" width="11.7109375" style="1" hidden="1"/>
    <col min="4368" max="4368" width="2.7109375" style="1" hidden="1"/>
    <col min="4369" max="4370" width="11.7109375" style="1" hidden="1"/>
    <col min="4371" max="4371" width="10.7109375" style="1" hidden="1"/>
    <col min="4372" max="4372" width="11.28515625" style="1" hidden="1"/>
    <col min="4373" max="4601" width="8.85546875" style="1" hidden="1"/>
    <col min="4602" max="4602" width="23.28515625" style="1" hidden="1"/>
    <col min="4603" max="4603" width="12.28515625" style="1" hidden="1"/>
    <col min="4604" max="4604" width="10.28515625" style="1" hidden="1"/>
    <col min="4605" max="4605" width="10" style="1" hidden="1"/>
    <col min="4606" max="4606" width="11.42578125" style="1" hidden="1"/>
    <col min="4607" max="4607" width="10.7109375" style="1" hidden="1"/>
    <col min="4608" max="4608" width="10.28515625" style="1" hidden="1"/>
    <col min="4609" max="4609" width="9.7109375" style="1" hidden="1"/>
    <col min="4610" max="4610" width="10.7109375" style="1" hidden="1"/>
    <col min="4611" max="4612" width="9.7109375" style="1" hidden="1"/>
    <col min="4613" max="4613" width="10.7109375" style="1" hidden="1"/>
    <col min="4614" max="4614" width="12.42578125" style="1" hidden="1"/>
    <col min="4615" max="4615" width="12" style="1" hidden="1"/>
    <col min="4616" max="4616" width="8.85546875" style="1" hidden="1"/>
    <col min="4617" max="4617" width="11.28515625" style="1" hidden="1"/>
    <col min="4618" max="4618" width="10.7109375" style="1" hidden="1"/>
    <col min="4619" max="4619" width="9.42578125" style="1" hidden="1"/>
    <col min="4620" max="4620" width="12.7109375" style="1" hidden="1"/>
    <col min="4621" max="4621" width="10.140625" style="1" hidden="1"/>
    <col min="4622" max="4623" width="11.7109375" style="1" hidden="1"/>
    <col min="4624" max="4624" width="2.7109375" style="1" hidden="1"/>
    <col min="4625" max="4626" width="11.7109375" style="1" hidden="1"/>
    <col min="4627" max="4627" width="10.7109375" style="1" hidden="1"/>
    <col min="4628" max="4628" width="11.28515625" style="1" hidden="1"/>
    <col min="4629" max="4857" width="8.85546875" style="1" hidden="1"/>
    <col min="4858" max="4858" width="23.28515625" style="1" hidden="1"/>
    <col min="4859" max="4859" width="12.28515625" style="1" hidden="1"/>
    <col min="4860" max="4860" width="10.28515625" style="1" hidden="1"/>
    <col min="4861" max="4861" width="10" style="1" hidden="1"/>
    <col min="4862" max="4862" width="11.42578125" style="1" hidden="1"/>
    <col min="4863" max="4863" width="10.7109375" style="1" hidden="1"/>
    <col min="4864" max="4864" width="10.28515625" style="1" hidden="1"/>
    <col min="4865" max="4865" width="9.7109375" style="1" hidden="1"/>
    <col min="4866" max="4866" width="10.7109375" style="1" hidden="1"/>
    <col min="4867" max="4868" width="9.7109375" style="1" hidden="1"/>
    <col min="4869" max="4869" width="10.7109375" style="1" hidden="1"/>
    <col min="4870" max="4870" width="12.42578125" style="1" hidden="1"/>
    <col min="4871" max="4871" width="12" style="1" hidden="1"/>
    <col min="4872" max="4872" width="8.85546875" style="1" hidden="1"/>
    <col min="4873" max="4873" width="11.28515625" style="1" hidden="1"/>
    <col min="4874" max="4874" width="10.7109375" style="1" hidden="1"/>
    <col min="4875" max="4875" width="9.42578125" style="1" hidden="1"/>
    <col min="4876" max="4876" width="12.7109375" style="1" hidden="1"/>
    <col min="4877" max="4877" width="10.140625" style="1" hidden="1"/>
    <col min="4878" max="4879" width="11.7109375" style="1" hidden="1"/>
    <col min="4880" max="4880" width="2.7109375" style="1" hidden="1"/>
    <col min="4881" max="4882" width="11.7109375" style="1" hidden="1"/>
    <col min="4883" max="4883" width="10.7109375" style="1" hidden="1"/>
    <col min="4884" max="4884" width="11.28515625" style="1" hidden="1"/>
    <col min="4885" max="5113" width="8.85546875" style="1" hidden="1"/>
    <col min="5114" max="5114" width="23.28515625" style="1" hidden="1"/>
    <col min="5115" max="5115" width="12.28515625" style="1" hidden="1"/>
    <col min="5116" max="5116" width="10.28515625" style="1" hidden="1"/>
    <col min="5117" max="5117" width="10" style="1" hidden="1"/>
    <col min="5118" max="5118" width="11.42578125" style="1" hidden="1"/>
    <col min="5119" max="5119" width="10.7109375" style="1" hidden="1"/>
    <col min="5120" max="5120" width="10.28515625" style="1" hidden="1"/>
    <col min="5121" max="5121" width="9.7109375" style="1" hidden="1"/>
    <col min="5122" max="5122" width="10.7109375" style="1" hidden="1"/>
    <col min="5123" max="5124" width="9.7109375" style="1" hidden="1"/>
    <col min="5125" max="5125" width="10.7109375" style="1" hidden="1"/>
    <col min="5126" max="5126" width="12.42578125" style="1" hidden="1"/>
    <col min="5127" max="5127" width="12" style="1" hidden="1"/>
    <col min="5128" max="5128" width="8.85546875" style="1" hidden="1"/>
    <col min="5129" max="5129" width="11.28515625" style="1" hidden="1"/>
    <col min="5130" max="5130" width="10.7109375" style="1" hidden="1"/>
    <col min="5131" max="5131" width="9.42578125" style="1" hidden="1"/>
    <col min="5132" max="5132" width="12.7109375" style="1" hidden="1"/>
    <col min="5133" max="5133" width="10.140625" style="1" hidden="1"/>
    <col min="5134" max="5135" width="11.7109375" style="1" hidden="1"/>
    <col min="5136" max="5136" width="2.7109375" style="1" hidden="1"/>
    <col min="5137" max="5138" width="11.7109375" style="1" hidden="1"/>
    <col min="5139" max="5139" width="10.7109375" style="1" hidden="1"/>
    <col min="5140" max="5140" width="11.28515625" style="1" hidden="1"/>
    <col min="5141" max="5369" width="8.85546875" style="1" hidden="1"/>
    <col min="5370" max="5370" width="23.28515625" style="1" hidden="1"/>
    <col min="5371" max="5371" width="12.28515625" style="1" hidden="1"/>
    <col min="5372" max="5372" width="10.28515625" style="1" hidden="1"/>
    <col min="5373" max="5373" width="10" style="1" hidden="1"/>
    <col min="5374" max="5374" width="11.42578125" style="1" hidden="1"/>
    <col min="5375" max="5375" width="10.7109375" style="1" hidden="1"/>
    <col min="5376" max="5376" width="10.28515625" style="1" hidden="1"/>
    <col min="5377" max="5377" width="9.7109375" style="1" hidden="1"/>
    <col min="5378" max="5378" width="10.7109375" style="1" hidden="1"/>
    <col min="5379" max="5380" width="9.7109375" style="1" hidden="1"/>
    <col min="5381" max="5381" width="10.7109375" style="1" hidden="1"/>
    <col min="5382" max="5382" width="12.42578125" style="1" hidden="1"/>
    <col min="5383" max="5383" width="12" style="1" hidden="1"/>
    <col min="5384" max="5384" width="8.85546875" style="1" hidden="1"/>
    <col min="5385" max="5385" width="11.28515625" style="1" hidden="1"/>
    <col min="5386" max="5386" width="10.7109375" style="1" hidden="1"/>
    <col min="5387" max="5387" width="9.42578125" style="1" hidden="1"/>
    <col min="5388" max="5388" width="12.7109375" style="1" hidden="1"/>
    <col min="5389" max="5389" width="10.140625" style="1" hidden="1"/>
    <col min="5390" max="5391" width="11.7109375" style="1" hidden="1"/>
    <col min="5392" max="5392" width="2.7109375" style="1" hidden="1"/>
    <col min="5393" max="5394" width="11.7109375" style="1" hidden="1"/>
    <col min="5395" max="5395" width="10.7109375" style="1" hidden="1"/>
    <col min="5396" max="5396" width="11.28515625" style="1" hidden="1"/>
    <col min="5397" max="5625" width="8.85546875" style="1" hidden="1"/>
    <col min="5626" max="5626" width="23.28515625" style="1" hidden="1"/>
    <col min="5627" max="5627" width="12.28515625" style="1" hidden="1"/>
    <col min="5628" max="5628" width="10.28515625" style="1" hidden="1"/>
    <col min="5629" max="5629" width="10" style="1" hidden="1"/>
    <col min="5630" max="5630" width="11.42578125" style="1" hidden="1"/>
    <col min="5631" max="5631" width="10.7109375" style="1" hidden="1"/>
    <col min="5632" max="5632" width="10.28515625" style="1" hidden="1"/>
    <col min="5633" max="5633" width="9.7109375" style="1" hidden="1"/>
    <col min="5634" max="5634" width="10.7109375" style="1" hidden="1"/>
    <col min="5635" max="5636" width="9.7109375" style="1" hidden="1"/>
    <col min="5637" max="5637" width="10.7109375" style="1" hidden="1"/>
    <col min="5638" max="5638" width="12.42578125" style="1" hidden="1"/>
    <col min="5639" max="5639" width="12" style="1" hidden="1"/>
    <col min="5640" max="5640" width="8.85546875" style="1" hidden="1"/>
    <col min="5641" max="5641" width="11.28515625" style="1" hidden="1"/>
    <col min="5642" max="5642" width="10.7109375" style="1" hidden="1"/>
    <col min="5643" max="5643" width="9.42578125" style="1" hidden="1"/>
    <col min="5644" max="5644" width="12.7109375" style="1" hidden="1"/>
    <col min="5645" max="5645" width="10.140625" style="1" hidden="1"/>
    <col min="5646" max="5647" width="11.7109375" style="1" hidden="1"/>
    <col min="5648" max="5648" width="2.7109375" style="1" hidden="1"/>
    <col min="5649" max="5650" width="11.7109375" style="1" hidden="1"/>
    <col min="5651" max="5651" width="10.7109375" style="1" hidden="1"/>
    <col min="5652" max="5652" width="11.28515625" style="1" hidden="1"/>
    <col min="5653" max="5881" width="8.85546875" style="1" hidden="1"/>
    <col min="5882" max="5882" width="23.28515625" style="1" hidden="1"/>
    <col min="5883" max="5883" width="12.28515625" style="1" hidden="1"/>
    <col min="5884" max="5884" width="10.28515625" style="1" hidden="1"/>
    <col min="5885" max="5885" width="10" style="1" hidden="1"/>
    <col min="5886" max="5886" width="11.42578125" style="1" hidden="1"/>
    <col min="5887" max="5887" width="10.7109375" style="1" hidden="1"/>
    <col min="5888" max="5888" width="10.28515625" style="1" hidden="1"/>
    <col min="5889" max="5889" width="9.7109375" style="1" hidden="1"/>
    <col min="5890" max="5890" width="10.7109375" style="1" hidden="1"/>
    <col min="5891" max="5892" width="9.7109375" style="1" hidden="1"/>
    <col min="5893" max="5893" width="10.7109375" style="1" hidden="1"/>
    <col min="5894" max="5894" width="12.42578125" style="1" hidden="1"/>
    <col min="5895" max="5895" width="12" style="1" hidden="1"/>
    <col min="5896" max="5896" width="8.85546875" style="1" hidden="1"/>
    <col min="5897" max="5897" width="11.28515625" style="1" hidden="1"/>
    <col min="5898" max="5898" width="10.7109375" style="1" hidden="1"/>
    <col min="5899" max="5899" width="9.42578125" style="1" hidden="1"/>
    <col min="5900" max="5900" width="12.7109375" style="1" hidden="1"/>
    <col min="5901" max="5901" width="10.140625" style="1" hidden="1"/>
    <col min="5902" max="5903" width="11.7109375" style="1" hidden="1"/>
    <col min="5904" max="5904" width="2.7109375" style="1" hidden="1"/>
    <col min="5905" max="5906" width="11.7109375" style="1" hidden="1"/>
    <col min="5907" max="5907" width="10.7109375" style="1" hidden="1"/>
    <col min="5908" max="5908" width="11.28515625" style="1" hidden="1"/>
    <col min="5909" max="6137" width="8.85546875" style="1" hidden="1"/>
    <col min="6138" max="6138" width="23.28515625" style="1" hidden="1"/>
    <col min="6139" max="6139" width="12.28515625" style="1" hidden="1"/>
    <col min="6140" max="6140" width="10.28515625" style="1" hidden="1"/>
    <col min="6141" max="6141" width="10" style="1" hidden="1"/>
    <col min="6142" max="6142" width="11.42578125" style="1" hidden="1"/>
    <col min="6143" max="6143" width="10.7109375" style="1" hidden="1"/>
    <col min="6144" max="6144" width="10.28515625" style="1" hidden="1"/>
    <col min="6145" max="6145" width="9.7109375" style="1" hidden="1"/>
    <col min="6146" max="6146" width="10.7109375" style="1" hidden="1"/>
    <col min="6147" max="6148" width="9.7109375" style="1" hidden="1"/>
    <col min="6149" max="6149" width="10.7109375" style="1" hidden="1"/>
    <col min="6150" max="6150" width="12.42578125" style="1" hidden="1"/>
    <col min="6151" max="6151" width="12" style="1" hidden="1"/>
    <col min="6152" max="6152" width="8.85546875" style="1" hidden="1"/>
    <col min="6153" max="6153" width="11.28515625" style="1" hidden="1"/>
    <col min="6154" max="6154" width="10.7109375" style="1" hidden="1"/>
    <col min="6155" max="6155" width="9.42578125" style="1" hidden="1"/>
    <col min="6156" max="6156" width="12.7109375" style="1" hidden="1"/>
    <col min="6157" max="6157" width="10.140625" style="1" hidden="1"/>
    <col min="6158" max="6159" width="11.7109375" style="1" hidden="1"/>
    <col min="6160" max="6160" width="2.7109375" style="1" hidden="1"/>
    <col min="6161" max="6162" width="11.7109375" style="1" hidden="1"/>
    <col min="6163" max="6163" width="10.7109375" style="1" hidden="1"/>
    <col min="6164" max="6164" width="11.28515625" style="1" hidden="1"/>
    <col min="6165" max="6393" width="8.85546875" style="1" hidden="1"/>
    <col min="6394" max="6394" width="23.28515625" style="1" hidden="1"/>
    <col min="6395" max="6395" width="12.28515625" style="1" hidden="1"/>
    <col min="6396" max="6396" width="10.28515625" style="1" hidden="1"/>
    <col min="6397" max="6397" width="10" style="1" hidden="1"/>
    <col min="6398" max="6398" width="11.42578125" style="1" hidden="1"/>
    <col min="6399" max="6399" width="10.7109375" style="1" hidden="1"/>
    <col min="6400" max="6400" width="10.28515625" style="1" hidden="1"/>
    <col min="6401" max="6401" width="9.7109375" style="1" hidden="1"/>
    <col min="6402" max="6402" width="10.7109375" style="1" hidden="1"/>
    <col min="6403" max="6404" width="9.7109375" style="1" hidden="1"/>
    <col min="6405" max="6405" width="10.7109375" style="1" hidden="1"/>
    <col min="6406" max="6406" width="12.42578125" style="1" hidden="1"/>
    <col min="6407" max="6407" width="12" style="1" hidden="1"/>
    <col min="6408" max="6408" width="8.85546875" style="1" hidden="1"/>
    <col min="6409" max="6409" width="11.28515625" style="1" hidden="1"/>
    <col min="6410" max="6410" width="10.7109375" style="1" hidden="1"/>
    <col min="6411" max="6411" width="9.42578125" style="1" hidden="1"/>
    <col min="6412" max="6412" width="12.7109375" style="1" hidden="1"/>
    <col min="6413" max="6413" width="10.140625" style="1" hidden="1"/>
    <col min="6414" max="6415" width="11.7109375" style="1" hidden="1"/>
    <col min="6416" max="6416" width="2.7109375" style="1" hidden="1"/>
    <col min="6417" max="6418" width="11.7109375" style="1" hidden="1"/>
    <col min="6419" max="6419" width="10.7109375" style="1" hidden="1"/>
    <col min="6420" max="6420" width="11.28515625" style="1" hidden="1"/>
    <col min="6421" max="6649" width="8.85546875" style="1" hidden="1"/>
    <col min="6650" max="6650" width="23.28515625" style="1" hidden="1"/>
    <col min="6651" max="6651" width="12.28515625" style="1" hidden="1"/>
    <col min="6652" max="6652" width="10.28515625" style="1" hidden="1"/>
    <col min="6653" max="6653" width="10" style="1" hidden="1"/>
    <col min="6654" max="6654" width="11.42578125" style="1" hidden="1"/>
    <col min="6655" max="6655" width="10.7109375" style="1" hidden="1"/>
    <col min="6656" max="6656" width="10.28515625" style="1" hidden="1"/>
    <col min="6657" max="6657" width="9.7109375" style="1" hidden="1"/>
    <col min="6658" max="6658" width="10.7109375" style="1" hidden="1"/>
    <col min="6659" max="6660" width="9.7109375" style="1" hidden="1"/>
    <col min="6661" max="6661" width="10.7109375" style="1" hidden="1"/>
    <col min="6662" max="6662" width="12.42578125" style="1" hidden="1"/>
    <col min="6663" max="6663" width="12" style="1" hidden="1"/>
    <col min="6664" max="6664" width="8.85546875" style="1" hidden="1"/>
    <col min="6665" max="6665" width="11.28515625" style="1" hidden="1"/>
    <col min="6666" max="6666" width="10.7109375" style="1" hidden="1"/>
    <col min="6667" max="6667" width="9.42578125" style="1" hidden="1"/>
    <col min="6668" max="6668" width="12.7109375" style="1" hidden="1"/>
    <col min="6669" max="6669" width="10.140625" style="1" hidden="1"/>
    <col min="6670" max="6671" width="11.7109375" style="1" hidden="1"/>
    <col min="6672" max="6672" width="2.7109375" style="1" hidden="1"/>
    <col min="6673" max="6674" width="11.7109375" style="1" hidden="1"/>
    <col min="6675" max="6675" width="10.7109375" style="1" hidden="1"/>
    <col min="6676" max="6676" width="11.28515625" style="1" hidden="1"/>
    <col min="6677" max="6905" width="8.85546875" style="1" hidden="1"/>
    <col min="6906" max="6906" width="23.28515625" style="1" hidden="1"/>
    <col min="6907" max="6907" width="12.28515625" style="1" hidden="1"/>
    <col min="6908" max="6908" width="10.28515625" style="1" hidden="1"/>
    <col min="6909" max="6909" width="10" style="1" hidden="1"/>
    <col min="6910" max="6910" width="11.42578125" style="1" hidden="1"/>
    <col min="6911" max="6911" width="10.7109375" style="1" hidden="1"/>
    <col min="6912" max="6912" width="10.28515625" style="1" hidden="1"/>
    <col min="6913" max="6913" width="9.7109375" style="1" hidden="1"/>
    <col min="6914" max="6914" width="10.7109375" style="1" hidden="1"/>
    <col min="6915" max="6916" width="9.7109375" style="1" hidden="1"/>
    <col min="6917" max="6917" width="10.7109375" style="1" hidden="1"/>
    <col min="6918" max="6918" width="12.42578125" style="1" hidden="1"/>
    <col min="6919" max="6919" width="12" style="1" hidden="1"/>
    <col min="6920" max="6920" width="8.85546875" style="1" hidden="1"/>
    <col min="6921" max="6921" width="11.28515625" style="1" hidden="1"/>
    <col min="6922" max="6922" width="10.7109375" style="1" hidden="1"/>
    <col min="6923" max="6923" width="9.42578125" style="1" hidden="1"/>
    <col min="6924" max="6924" width="12.7109375" style="1" hidden="1"/>
    <col min="6925" max="6925" width="10.140625" style="1" hidden="1"/>
    <col min="6926" max="6927" width="11.7109375" style="1" hidden="1"/>
    <col min="6928" max="6928" width="2.7109375" style="1" hidden="1"/>
    <col min="6929" max="6930" width="11.7109375" style="1" hidden="1"/>
    <col min="6931" max="6931" width="10.7109375" style="1" hidden="1"/>
    <col min="6932" max="6932" width="11.28515625" style="1" hidden="1"/>
    <col min="6933" max="7161" width="8.85546875" style="1" hidden="1"/>
    <col min="7162" max="7162" width="23.28515625" style="1" hidden="1"/>
    <col min="7163" max="7163" width="12.28515625" style="1" hidden="1"/>
    <col min="7164" max="7164" width="10.28515625" style="1" hidden="1"/>
    <col min="7165" max="7165" width="10" style="1" hidden="1"/>
    <col min="7166" max="7166" width="11.42578125" style="1" hidden="1"/>
    <col min="7167" max="7167" width="10.7109375" style="1" hidden="1"/>
    <col min="7168" max="7168" width="10.28515625" style="1" hidden="1"/>
    <col min="7169" max="7169" width="9.7109375" style="1" hidden="1"/>
    <col min="7170" max="7170" width="10.7109375" style="1" hidden="1"/>
    <col min="7171" max="7172" width="9.7109375" style="1" hidden="1"/>
    <col min="7173" max="7173" width="10.7109375" style="1" hidden="1"/>
    <col min="7174" max="7174" width="12.42578125" style="1" hidden="1"/>
    <col min="7175" max="7175" width="12" style="1" hidden="1"/>
    <col min="7176" max="7176" width="8.85546875" style="1" hidden="1"/>
    <col min="7177" max="7177" width="11.28515625" style="1" hidden="1"/>
    <col min="7178" max="7178" width="10.7109375" style="1" hidden="1"/>
    <col min="7179" max="7179" width="9.42578125" style="1" hidden="1"/>
    <col min="7180" max="7180" width="12.7109375" style="1" hidden="1"/>
    <col min="7181" max="7181" width="10.140625" style="1" hidden="1"/>
    <col min="7182" max="7183" width="11.7109375" style="1" hidden="1"/>
    <col min="7184" max="7184" width="2.7109375" style="1" hidden="1"/>
    <col min="7185" max="7186" width="11.7109375" style="1" hidden="1"/>
    <col min="7187" max="7187" width="10.7109375" style="1" hidden="1"/>
    <col min="7188" max="7188" width="11.28515625" style="1" hidden="1"/>
    <col min="7189" max="7417" width="8.85546875" style="1" hidden="1"/>
    <col min="7418" max="7418" width="23.28515625" style="1" hidden="1"/>
    <col min="7419" max="7419" width="12.28515625" style="1" hidden="1"/>
    <col min="7420" max="7420" width="10.28515625" style="1" hidden="1"/>
    <col min="7421" max="7421" width="10" style="1" hidden="1"/>
    <col min="7422" max="7422" width="11.42578125" style="1" hidden="1"/>
    <col min="7423" max="7423" width="10.7109375" style="1" hidden="1"/>
    <col min="7424" max="7424" width="10.28515625" style="1" hidden="1"/>
    <col min="7425" max="7425" width="9.7109375" style="1" hidden="1"/>
    <col min="7426" max="7426" width="10.7109375" style="1" hidden="1"/>
    <col min="7427" max="7428" width="9.7109375" style="1" hidden="1"/>
    <col min="7429" max="7429" width="10.7109375" style="1" hidden="1"/>
    <col min="7430" max="7430" width="12.42578125" style="1" hidden="1"/>
    <col min="7431" max="7431" width="12" style="1" hidden="1"/>
    <col min="7432" max="7432" width="8.85546875" style="1" hidden="1"/>
    <col min="7433" max="7433" width="11.28515625" style="1" hidden="1"/>
    <col min="7434" max="7434" width="10.7109375" style="1" hidden="1"/>
    <col min="7435" max="7435" width="9.42578125" style="1" hidden="1"/>
    <col min="7436" max="7436" width="12.7109375" style="1" hidden="1"/>
    <col min="7437" max="7437" width="10.140625" style="1" hidden="1"/>
    <col min="7438" max="7439" width="11.7109375" style="1" hidden="1"/>
    <col min="7440" max="7440" width="2.7109375" style="1" hidden="1"/>
    <col min="7441" max="7442" width="11.7109375" style="1" hidden="1"/>
    <col min="7443" max="7443" width="10.7109375" style="1" hidden="1"/>
    <col min="7444" max="7444" width="11.28515625" style="1" hidden="1"/>
    <col min="7445" max="7673" width="8.85546875" style="1" hidden="1"/>
    <col min="7674" max="7674" width="23.28515625" style="1" hidden="1"/>
    <col min="7675" max="7675" width="12.28515625" style="1" hidden="1"/>
    <col min="7676" max="7676" width="10.28515625" style="1" hidden="1"/>
    <col min="7677" max="7677" width="10" style="1" hidden="1"/>
    <col min="7678" max="7678" width="11.42578125" style="1" hidden="1"/>
    <col min="7679" max="7679" width="10.7109375" style="1" hidden="1"/>
    <col min="7680" max="7680" width="10.28515625" style="1" hidden="1"/>
    <col min="7681" max="7681" width="9.7109375" style="1" hidden="1"/>
    <col min="7682" max="7682" width="10.7109375" style="1" hidden="1"/>
    <col min="7683" max="7684" width="9.7109375" style="1" hidden="1"/>
    <col min="7685" max="7685" width="10.7109375" style="1" hidden="1"/>
    <col min="7686" max="7686" width="12.42578125" style="1" hidden="1"/>
    <col min="7687" max="7687" width="12" style="1" hidden="1"/>
    <col min="7688" max="7688" width="8.85546875" style="1" hidden="1"/>
    <col min="7689" max="7689" width="11.28515625" style="1" hidden="1"/>
    <col min="7690" max="7690" width="10.7109375" style="1" hidden="1"/>
    <col min="7691" max="7691" width="9.42578125" style="1" hidden="1"/>
    <col min="7692" max="7692" width="12.7109375" style="1" hidden="1"/>
    <col min="7693" max="7693" width="10.140625" style="1" hidden="1"/>
    <col min="7694" max="7695" width="11.7109375" style="1" hidden="1"/>
    <col min="7696" max="7696" width="2.7109375" style="1" hidden="1"/>
    <col min="7697" max="7698" width="11.7109375" style="1" hidden="1"/>
    <col min="7699" max="7699" width="10.7109375" style="1" hidden="1"/>
    <col min="7700" max="7700" width="11.28515625" style="1" hidden="1"/>
    <col min="7701" max="7929" width="8.85546875" style="1" hidden="1"/>
    <col min="7930" max="7930" width="23.28515625" style="1" hidden="1"/>
    <col min="7931" max="7931" width="12.28515625" style="1" hidden="1"/>
    <col min="7932" max="7932" width="10.28515625" style="1" hidden="1"/>
    <col min="7933" max="7933" width="10" style="1" hidden="1"/>
    <col min="7934" max="7934" width="11.42578125" style="1" hidden="1"/>
    <col min="7935" max="7935" width="10.7109375" style="1" hidden="1"/>
    <col min="7936" max="7936" width="10.28515625" style="1" hidden="1"/>
    <col min="7937" max="7937" width="9.7109375" style="1" hidden="1"/>
    <col min="7938" max="7938" width="10.7109375" style="1" hidden="1"/>
    <col min="7939" max="7940" width="9.7109375" style="1" hidden="1"/>
    <col min="7941" max="7941" width="10.7109375" style="1" hidden="1"/>
    <col min="7942" max="7942" width="12.42578125" style="1" hidden="1"/>
    <col min="7943" max="7943" width="12" style="1" hidden="1"/>
    <col min="7944" max="7944" width="8.85546875" style="1" hidden="1"/>
    <col min="7945" max="7945" width="11.28515625" style="1" hidden="1"/>
    <col min="7946" max="7946" width="10.7109375" style="1" hidden="1"/>
    <col min="7947" max="7947" width="9.42578125" style="1" hidden="1"/>
    <col min="7948" max="7948" width="12.7109375" style="1" hidden="1"/>
    <col min="7949" max="7949" width="10.140625" style="1" hidden="1"/>
    <col min="7950" max="7951" width="11.7109375" style="1" hidden="1"/>
    <col min="7952" max="7952" width="2.7109375" style="1" hidden="1"/>
    <col min="7953" max="7954" width="11.7109375" style="1" hidden="1"/>
    <col min="7955" max="7955" width="10.7109375" style="1" hidden="1"/>
    <col min="7956" max="7956" width="11.28515625" style="1" hidden="1"/>
    <col min="7957" max="8185" width="8.85546875" style="1" hidden="1"/>
    <col min="8186" max="8186" width="23.28515625" style="1" hidden="1"/>
    <col min="8187" max="8187" width="12.28515625" style="1" hidden="1"/>
    <col min="8188" max="8188" width="10.28515625" style="1" hidden="1"/>
    <col min="8189" max="8189" width="10" style="1" hidden="1"/>
    <col min="8190" max="8190" width="11.42578125" style="1" hidden="1"/>
    <col min="8191" max="8191" width="10.7109375" style="1" hidden="1"/>
    <col min="8192" max="8192" width="10.28515625" style="1" hidden="1"/>
    <col min="8193" max="8193" width="9.7109375" style="1" hidden="1"/>
    <col min="8194" max="8194" width="10.7109375" style="1" hidden="1"/>
    <col min="8195" max="8196" width="9.7109375" style="1" hidden="1"/>
    <col min="8197" max="8197" width="10.7109375" style="1" hidden="1"/>
    <col min="8198" max="8198" width="12.42578125" style="1" hidden="1"/>
    <col min="8199" max="8199" width="12" style="1" hidden="1"/>
    <col min="8200" max="8200" width="8.85546875" style="1" hidden="1"/>
    <col min="8201" max="8201" width="11.28515625" style="1" hidden="1"/>
    <col min="8202" max="8202" width="10.7109375" style="1" hidden="1"/>
    <col min="8203" max="8203" width="9.42578125" style="1" hidden="1"/>
    <col min="8204" max="8204" width="12.7109375" style="1" hidden="1"/>
    <col min="8205" max="8205" width="10.140625" style="1" hidden="1"/>
    <col min="8206" max="8207" width="11.7109375" style="1" hidden="1"/>
    <col min="8208" max="8208" width="2.7109375" style="1" hidden="1"/>
    <col min="8209" max="8210" width="11.7109375" style="1" hidden="1"/>
    <col min="8211" max="8211" width="10.7109375" style="1" hidden="1"/>
    <col min="8212" max="8212" width="11.28515625" style="1" hidden="1"/>
    <col min="8213" max="8441" width="8.85546875" style="1" hidden="1"/>
    <col min="8442" max="8442" width="23.28515625" style="1" hidden="1"/>
    <col min="8443" max="8443" width="12.28515625" style="1" hidden="1"/>
    <col min="8444" max="8444" width="10.28515625" style="1" hidden="1"/>
    <col min="8445" max="8445" width="10" style="1" hidden="1"/>
    <col min="8446" max="8446" width="11.42578125" style="1" hidden="1"/>
    <col min="8447" max="8447" width="10.7109375" style="1" hidden="1"/>
    <col min="8448" max="8448" width="10.28515625" style="1" hidden="1"/>
    <col min="8449" max="8449" width="9.7109375" style="1" hidden="1"/>
    <col min="8450" max="8450" width="10.7109375" style="1" hidden="1"/>
    <col min="8451" max="8452" width="9.7109375" style="1" hidden="1"/>
    <col min="8453" max="8453" width="10.7109375" style="1" hidden="1"/>
    <col min="8454" max="8454" width="12.42578125" style="1" hidden="1"/>
    <col min="8455" max="8455" width="12" style="1" hidden="1"/>
    <col min="8456" max="8456" width="8.85546875" style="1" hidden="1"/>
    <col min="8457" max="8457" width="11.28515625" style="1" hidden="1"/>
    <col min="8458" max="8458" width="10.7109375" style="1" hidden="1"/>
    <col min="8459" max="8459" width="9.42578125" style="1" hidden="1"/>
    <col min="8460" max="8460" width="12.7109375" style="1" hidden="1"/>
    <col min="8461" max="8461" width="10.140625" style="1" hidden="1"/>
    <col min="8462" max="8463" width="11.7109375" style="1" hidden="1"/>
    <col min="8464" max="8464" width="2.7109375" style="1" hidden="1"/>
    <col min="8465" max="8466" width="11.7109375" style="1" hidden="1"/>
    <col min="8467" max="8467" width="10.7109375" style="1" hidden="1"/>
    <col min="8468" max="8468" width="11.28515625" style="1" hidden="1"/>
    <col min="8469" max="8697" width="8.85546875" style="1" hidden="1"/>
    <col min="8698" max="8698" width="23.28515625" style="1" hidden="1"/>
    <col min="8699" max="8699" width="12.28515625" style="1" hidden="1"/>
    <col min="8700" max="8700" width="10.28515625" style="1" hidden="1"/>
    <col min="8701" max="8701" width="10" style="1" hidden="1"/>
    <col min="8702" max="8702" width="11.42578125" style="1" hidden="1"/>
    <col min="8703" max="8703" width="10.7109375" style="1" hidden="1"/>
    <col min="8704" max="8704" width="10.28515625" style="1" hidden="1"/>
    <col min="8705" max="8705" width="9.7109375" style="1" hidden="1"/>
    <col min="8706" max="8706" width="10.7109375" style="1" hidden="1"/>
    <col min="8707" max="8708" width="9.7109375" style="1" hidden="1"/>
    <col min="8709" max="8709" width="10.7109375" style="1" hidden="1"/>
    <col min="8710" max="8710" width="12.42578125" style="1" hidden="1"/>
    <col min="8711" max="8711" width="12" style="1" hidden="1"/>
    <col min="8712" max="8712" width="8.85546875" style="1" hidden="1"/>
    <col min="8713" max="8713" width="11.28515625" style="1" hidden="1"/>
    <col min="8714" max="8714" width="10.7109375" style="1" hidden="1"/>
    <col min="8715" max="8715" width="9.42578125" style="1" hidden="1"/>
    <col min="8716" max="8716" width="12.7109375" style="1" hidden="1"/>
    <col min="8717" max="8717" width="10.140625" style="1" hidden="1"/>
    <col min="8718" max="8719" width="11.7109375" style="1" hidden="1"/>
    <col min="8720" max="8720" width="2.7109375" style="1" hidden="1"/>
    <col min="8721" max="8722" width="11.7109375" style="1" hidden="1"/>
    <col min="8723" max="8723" width="10.7109375" style="1" hidden="1"/>
    <col min="8724" max="8724" width="11.28515625" style="1" hidden="1"/>
    <col min="8725" max="8953" width="8.85546875" style="1" hidden="1"/>
    <col min="8954" max="8954" width="23.28515625" style="1" hidden="1"/>
    <col min="8955" max="8955" width="12.28515625" style="1" hidden="1"/>
    <col min="8956" max="8956" width="10.28515625" style="1" hidden="1"/>
    <col min="8957" max="8957" width="10" style="1" hidden="1"/>
    <col min="8958" max="8958" width="11.42578125" style="1" hidden="1"/>
    <col min="8959" max="8959" width="10.7109375" style="1" hidden="1"/>
    <col min="8960" max="8960" width="10.28515625" style="1" hidden="1"/>
    <col min="8961" max="8961" width="9.7109375" style="1" hidden="1"/>
    <col min="8962" max="8962" width="10.7109375" style="1" hidden="1"/>
    <col min="8963" max="8964" width="9.7109375" style="1" hidden="1"/>
    <col min="8965" max="8965" width="10.7109375" style="1" hidden="1"/>
    <col min="8966" max="8966" width="12.42578125" style="1" hidden="1"/>
    <col min="8967" max="8967" width="12" style="1" hidden="1"/>
    <col min="8968" max="8968" width="8.85546875" style="1" hidden="1"/>
    <col min="8969" max="8969" width="11.28515625" style="1" hidden="1"/>
    <col min="8970" max="8970" width="10.7109375" style="1" hidden="1"/>
    <col min="8971" max="8971" width="9.42578125" style="1" hidden="1"/>
    <col min="8972" max="8972" width="12.7109375" style="1" hidden="1"/>
    <col min="8973" max="8973" width="10.140625" style="1" hidden="1"/>
    <col min="8974" max="8975" width="11.7109375" style="1" hidden="1"/>
    <col min="8976" max="8976" width="2.7109375" style="1" hidden="1"/>
    <col min="8977" max="8978" width="11.7109375" style="1" hidden="1"/>
    <col min="8979" max="8979" width="10.7109375" style="1" hidden="1"/>
    <col min="8980" max="8980" width="11.28515625" style="1" hidden="1"/>
    <col min="8981" max="9209" width="8.85546875" style="1" hidden="1"/>
    <col min="9210" max="9210" width="23.28515625" style="1" hidden="1"/>
    <col min="9211" max="9211" width="12.28515625" style="1" hidden="1"/>
    <col min="9212" max="9212" width="10.28515625" style="1" hidden="1"/>
    <col min="9213" max="9213" width="10" style="1" hidden="1"/>
    <col min="9214" max="9214" width="11.42578125" style="1" hidden="1"/>
    <col min="9215" max="9215" width="10.7109375" style="1" hidden="1"/>
    <col min="9216" max="9216" width="10.28515625" style="1" hidden="1"/>
    <col min="9217" max="9217" width="9.7109375" style="1" hidden="1"/>
    <col min="9218" max="9218" width="10.7109375" style="1" hidden="1"/>
    <col min="9219" max="9220" width="9.7109375" style="1" hidden="1"/>
    <col min="9221" max="9221" width="10.7109375" style="1" hidden="1"/>
    <col min="9222" max="9222" width="12.42578125" style="1" hidden="1"/>
    <col min="9223" max="9223" width="12" style="1" hidden="1"/>
    <col min="9224" max="9224" width="8.85546875" style="1" hidden="1"/>
    <col min="9225" max="9225" width="11.28515625" style="1" hidden="1"/>
    <col min="9226" max="9226" width="10.7109375" style="1" hidden="1"/>
    <col min="9227" max="9227" width="9.42578125" style="1" hidden="1"/>
    <col min="9228" max="9228" width="12.7109375" style="1" hidden="1"/>
    <col min="9229" max="9229" width="10.140625" style="1" hidden="1"/>
    <col min="9230" max="9231" width="11.7109375" style="1" hidden="1"/>
    <col min="9232" max="9232" width="2.7109375" style="1" hidden="1"/>
    <col min="9233" max="9234" width="11.7109375" style="1" hidden="1"/>
    <col min="9235" max="9235" width="10.7109375" style="1" hidden="1"/>
    <col min="9236" max="9236" width="11.28515625" style="1" hidden="1"/>
    <col min="9237" max="9465" width="8.85546875" style="1" hidden="1"/>
    <col min="9466" max="9466" width="23.28515625" style="1" hidden="1"/>
    <col min="9467" max="9467" width="12.28515625" style="1" hidden="1"/>
    <col min="9468" max="9468" width="10.28515625" style="1" hidden="1"/>
    <col min="9469" max="9469" width="10" style="1" hidden="1"/>
    <col min="9470" max="9470" width="11.42578125" style="1" hidden="1"/>
    <col min="9471" max="9471" width="10.7109375" style="1" hidden="1"/>
    <col min="9472" max="9472" width="10.28515625" style="1" hidden="1"/>
    <col min="9473" max="9473" width="9.7109375" style="1" hidden="1"/>
    <col min="9474" max="9474" width="10.7109375" style="1" hidden="1"/>
    <col min="9475" max="9476" width="9.7109375" style="1" hidden="1"/>
    <col min="9477" max="9477" width="10.7109375" style="1" hidden="1"/>
    <col min="9478" max="9478" width="12.42578125" style="1" hidden="1"/>
    <col min="9479" max="9479" width="12" style="1" hidden="1"/>
    <col min="9480" max="9480" width="8.85546875" style="1" hidden="1"/>
    <col min="9481" max="9481" width="11.28515625" style="1" hidden="1"/>
    <col min="9482" max="9482" width="10.7109375" style="1" hidden="1"/>
    <col min="9483" max="9483" width="9.42578125" style="1" hidden="1"/>
    <col min="9484" max="9484" width="12.7109375" style="1" hidden="1"/>
    <col min="9485" max="9485" width="10.140625" style="1" hidden="1"/>
    <col min="9486" max="9487" width="11.7109375" style="1" hidden="1"/>
    <col min="9488" max="9488" width="2.7109375" style="1" hidden="1"/>
    <col min="9489" max="9490" width="11.7109375" style="1" hidden="1"/>
    <col min="9491" max="9491" width="10.7109375" style="1" hidden="1"/>
    <col min="9492" max="9492" width="11.28515625" style="1" hidden="1"/>
    <col min="9493" max="9721" width="8.85546875" style="1" hidden="1"/>
    <col min="9722" max="9722" width="23.28515625" style="1" hidden="1"/>
    <col min="9723" max="9723" width="12.28515625" style="1" hidden="1"/>
    <col min="9724" max="9724" width="10.28515625" style="1" hidden="1"/>
    <col min="9725" max="9725" width="10" style="1" hidden="1"/>
    <col min="9726" max="9726" width="11.42578125" style="1" hidden="1"/>
    <col min="9727" max="9727" width="10.7109375" style="1" hidden="1"/>
    <col min="9728" max="9728" width="10.28515625" style="1" hidden="1"/>
    <col min="9729" max="9729" width="9.7109375" style="1" hidden="1"/>
    <col min="9730" max="9730" width="10.7109375" style="1" hidden="1"/>
    <col min="9731" max="9732" width="9.7109375" style="1" hidden="1"/>
    <col min="9733" max="9733" width="10.7109375" style="1" hidden="1"/>
    <col min="9734" max="9734" width="12.42578125" style="1" hidden="1"/>
    <col min="9735" max="9735" width="12" style="1" hidden="1"/>
    <col min="9736" max="9736" width="8.85546875" style="1" hidden="1"/>
    <col min="9737" max="9737" width="11.28515625" style="1" hidden="1"/>
    <col min="9738" max="9738" width="10.7109375" style="1" hidden="1"/>
    <col min="9739" max="9739" width="9.42578125" style="1" hidden="1"/>
    <col min="9740" max="9740" width="12.7109375" style="1" hidden="1"/>
    <col min="9741" max="9741" width="10.140625" style="1" hidden="1"/>
    <col min="9742" max="9743" width="11.7109375" style="1" hidden="1"/>
    <col min="9744" max="9744" width="2.7109375" style="1" hidden="1"/>
    <col min="9745" max="9746" width="11.7109375" style="1" hidden="1"/>
    <col min="9747" max="9747" width="10.7109375" style="1" hidden="1"/>
    <col min="9748" max="9748" width="11.28515625" style="1" hidden="1"/>
    <col min="9749" max="9977" width="8.85546875" style="1" hidden="1"/>
    <col min="9978" max="9978" width="23.28515625" style="1" hidden="1"/>
    <col min="9979" max="9979" width="12.28515625" style="1" hidden="1"/>
    <col min="9980" max="9980" width="10.28515625" style="1" hidden="1"/>
    <col min="9981" max="9981" width="10" style="1" hidden="1"/>
    <col min="9982" max="9982" width="11.42578125" style="1" hidden="1"/>
    <col min="9983" max="9983" width="10.7109375" style="1" hidden="1"/>
    <col min="9984" max="9984" width="10.28515625" style="1" hidden="1"/>
    <col min="9985" max="9985" width="9.7109375" style="1" hidden="1"/>
    <col min="9986" max="9986" width="10.7109375" style="1" hidden="1"/>
    <col min="9987" max="9988" width="9.7109375" style="1" hidden="1"/>
    <col min="9989" max="9989" width="10.7109375" style="1" hidden="1"/>
    <col min="9990" max="9990" width="12.42578125" style="1" hidden="1"/>
    <col min="9991" max="9991" width="12" style="1" hidden="1"/>
    <col min="9992" max="9992" width="8.85546875" style="1" hidden="1"/>
    <col min="9993" max="9993" width="11.28515625" style="1" hidden="1"/>
    <col min="9994" max="9994" width="10.7109375" style="1" hidden="1"/>
    <col min="9995" max="9995" width="9.42578125" style="1" hidden="1"/>
    <col min="9996" max="9996" width="12.7109375" style="1" hidden="1"/>
    <col min="9997" max="9997" width="10.140625" style="1" hidden="1"/>
    <col min="9998" max="9999" width="11.7109375" style="1" hidden="1"/>
    <col min="10000" max="10000" width="2.7109375" style="1" hidden="1"/>
    <col min="10001" max="10002" width="11.7109375" style="1" hidden="1"/>
    <col min="10003" max="10003" width="10.7109375" style="1" hidden="1"/>
    <col min="10004" max="10004" width="11.28515625" style="1" hidden="1"/>
    <col min="10005" max="10233" width="8.85546875" style="1" hidden="1"/>
    <col min="10234" max="10234" width="23.28515625" style="1" hidden="1"/>
    <col min="10235" max="10235" width="12.28515625" style="1" hidden="1"/>
    <col min="10236" max="10236" width="10.28515625" style="1" hidden="1"/>
    <col min="10237" max="10237" width="10" style="1" hidden="1"/>
    <col min="10238" max="10238" width="11.42578125" style="1" hidden="1"/>
    <col min="10239" max="10239" width="10.7109375" style="1" hidden="1"/>
    <col min="10240" max="10240" width="10.28515625" style="1" hidden="1"/>
    <col min="10241" max="10241" width="9.7109375" style="1" hidden="1"/>
    <col min="10242" max="10242" width="10.7109375" style="1" hidden="1"/>
    <col min="10243" max="10244" width="9.7109375" style="1" hidden="1"/>
    <col min="10245" max="10245" width="10.7109375" style="1" hidden="1"/>
    <col min="10246" max="10246" width="12.42578125" style="1" hidden="1"/>
    <col min="10247" max="10247" width="12" style="1" hidden="1"/>
    <col min="10248" max="10248" width="8.85546875" style="1" hidden="1"/>
    <col min="10249" max="10249" width="11.28515625" style="1" hidden="1"/>
    <col min="10250" max="10250" width="10.7109375" style="1" hidden="1"/>
    <col min="10251" max="10251" width="9.42578125" style="1" hidden="1"/>
    <col min="10252" max="10252" width="12.7109375" style="1" hidden="1"/>
    <col min="10253" max="10253" width="10.140625" style="1" hidden="1"/>
    <col min="10254" max="10255" width="11.7109375" style="1" hidden="1"/>
    <col min="10256" max="10256" width="2.7109375" style="1" hidden="1"/>
    <col min="10257" max="10258" width="11.7109375" style="1" hidden="1"/>
    <col min="10259" max="10259" width="10.7109375" style="1" hidden="1"/>
    <col min="10260" max="10260" width="11.28515625" style="1" hidden="1"/>
    <col min="10261" max="10489" width="8.85546875" style="1" hidden="1"/>
    <col min="10490" max="10490" width="23.28515625" style="1" hidden="1"/>
    <col min="10491" max="10491" width="12.28515625" style="1" hidden="1"/>
    <col min="10492" max="10492" width="10.28515625" style="1" hidden="1"/>
    <col min="10493" max="10493" width="10" style="1" hidden="1"/>
    <col min="10494" max="10494" width="11.42578125" style="1" hidden="1"/>
    <col min="10495" max="10495" width="10.7109375" style="1" hidden="1"/>
    <col min="10496" max="10496" width="10.28515625" style="1" hidden="1"/>
    <col min="10497" max="10497" width="9.7109375" style="1" hidden="1"/>
    <col min="10498" max="10498" width="10.7109375" style="1" hidden="1"/>
    <col min="10499" max="10500" width="9.7109375" style="1" hidden="1"/>
    <col min="10501" max="10501" width="10.7109375" style="1" hidden="1"/>
    <col min="10502" max="10502" width="12.42578125" style="1" hidden="1"/>
    <col min="10503" max="10503" width="12" style="1" hidden="1"/>
    <col min="10504" max="10504" width="8.85546875" style="1" hidden="1"/>
    <col min="10505" max="10505" width="11.28515625" style="1" hidden="1"/>
    <col min="10506" max="10506" width="10.7109375" style="1" hidden="1"/>
    <col min="10507" max="10507" width="9.42578125" style="1" hidden="1"/>
    <col min="10508" max="10508" width="12.7109375" style="1" hidden="1"/>
    <col min="10509" max="10509" width="10.140625" style="1" hidden="1"/>
    <col min="10510" max="10511" width="11.7109375" style="1" hidden="1"/>
    <col min="10512" max="10512" width="2.7109375" style="1" hidden="1"/>
    <col min="10513" max="10514" width="11.7109375" style="1" hidden="1"/>
    <col min="10515" max="10515" width="10.7109375" style="1" hidden="1"/>
    <col min="10516" max="10516" width="11.28515625" style="1" hidden="1"/>
    <col min="10517" max="10745" width="8.85546875" style="1" hidden="1"/>
    <col min="10746" max="10746" width="23.28515625" style="1" hidden="1"/>
    <col min="10747" max="10747" width="12.28515625" style="1" hidden="1"/>
    <col min="10748" max="10748" width="10.28515625" style="1" hidden="1"/>
    <col min="10749" max="10749" width="10" style="1" hidden="1"/>
    <col min="10750" max="10750" width="11.42578125" style="1" hidden="1"/>
    <col min="10751" max="10751" width="10.7109375" style="1" hidden="1"/>
    <col min="10752" max="10752" width="10.28515625" style="1" hidden="1"/>
    <col min="10753" max="10753" width="9.7109375" style="1" hidden="1"/>
    <col min="10754" max="10754" width="10.7109375" style="1" hidden="1"/>
    <col min="10755" max="10756" width="9.7109375" style="1" hidden="1"/>
    <col min="10757" max="10757" width="10.7109375" style="1" hidden="1"/>
    <col min="10758" max="10758" width="12.42578125" style="1" hidden="1"/>
    <col min="10759" max="10759" width="12" style="1" hidden="1"/>
    <col min="10760" max="10760" width="8.85546875" style="1" hidden="1"/>
    <col min="10761" max="10761" width="11.28515625" style="1" hidden="1"/>
    <col min="10762" max="10762" width="10.7109375" style="1" hidden="1"/>
    <col min="10763" max="10763" width="9.42578125" style="1" hidden="1"/>
    <col min="10764" max="10764" width="12.7109375" style="1" hidden="1"/>
    <col min="10765" max="10765" width="10.140625" style="1" hidden="1"/>
    <col min="10766" max="10767" width="11.7109375" style="1" hidden="1"/>
    <col min="10768" max="10768" width="2.7109375" style="1" hidden="1"/>
    <col min="10769" max="10770" width="11.7109375" style="1" hidden="1"/>
    <col min="10771" max="10771" width="10.7109375" style="1" hidden="1"/>
    <col min="10772" max="10772" width="11.28515625" style="1" hidden="1"/>
    <col min="10773" max="11001" width="8.85546875" style="1" hidden="1"/>
    <col min="11002" max="11002" width="23.28515625" style="1" hidden="1"/>
    <col min="11003" max="11003" width="12.28515625" style="1" hidden="1"/>
    <col min="11004" max="11004" width="10.28515625" style="1" hidden="1"/>
    <col min="11005" max="11005" width="10" style="1" hidden="1"/>
    <col min="11006" max="11006" width="11.42578125" style="1" hidden="1"/>
    <col min="11007" max="11007" width="10.7109375" style="1" hidden="1"/>
    <col min="11008" max="11008" width="10.28515625" style="1" hidden="1"/>
    <col min="11009" max="11009" width="9.7109375" style="1" hidden="1"/>
    <col min="11010" max="11010" width="10.7109375" style="1" hidden="1"/>
    <col min="11011" max="11012" width="9.7109375" style="1" hidden="1"/>
    <col min="11013" max="11013" width="10.7109375" style="1" hidden="1"/>
    <col min="11014" max="11014" width="12.42578125" style="1" hidden="1"/>
    <col min="11015" max="11015" width="12" style="1" hidden="1"/>
    <col min="11016" max="11016" width="8.85546875" style="1" hidden="1"/>
    <col min="11017" max="11017" width="11.28515625" style="1" hidden="1"/>
    <col min="11018" max="11018" width="10.7109375" style="1" hidden="1"/>
    <col min="11019" max="11019" width="9.42578125" style="1" hidden="1"/>
    <col min="11020" max="11020" width="12.7109375" style="1" hidden="1"/>
    <col min="11021" max="11021" width="10.140625" style="1" hidden="1"/>
    <col min="11022" max="11023" width="11.7109375" style="1" hidden="1"/>
    <col min="11024" max="11024" width="2.7109375" style="1" hidden="1"/>
    <col min="11025" max="11026" width="11.7109375" style="1" hidden="1"/>
    <col min="11027" max="11027" width="10.7109375" style="1" hidden="1"/>
    <col min="11028" max="11028" width="11.28515625" style="1" hidden="1"/>
    <col min="11029" max="11257" width="8.85546875" style="1" hidden="1"/>
    <col min="11258" max="11258" width="23.28515625" style="1" hidden="1"/>
    <col min="11259" max="11259" width="12.28515625" style="1" hidden="1"/>
    <col min="11260" max="11260" width="10.28515625" style="1" hidden="1"/>
    <col min="11261" max="11261" width="10" style="1" hidden="1"/>
    <col min="11262" max="11262" width="11.42578125" style="1" hidden="1"/>
    <col min="11263" max="11263" width="10.7109375" style="1" hidden="1"/>
    <col min="11264" max="11264" width="10.28515625" style="1" hidden="1"/>
    <col min="11265" max="11265" width="9.7109375" style="1" hidden="1"/>
    <col min="11266" max="11266" width="10.7109375" style="1" hidden="1"/>
    <col min="11267" max="11268" width="9.7109375" style="1" hidden="1"/>
    <col min="11269" max="11269" width="10.7109375" style="1" hidden="1"/>
    <col min="11270" max="11270" width="12.42578125" style="1" hidden="1"/>
    <col min="11271" max="11271" width="12" style="1" hidden="1"/>
    <col min="11272" max="11272" width="8.85546875" style="1" hidden="1"/>
    <col min="11273" max="11273" width="11.28515625" style="1" hidden="1"/>
    <col min="11274" max="11274" width="10.7109375" style="1" hidden="1"/>
    <col min="11275" max="11275" width="9.42578125" style="1" hidden="1"/>
    <col min="11276" max="11276" width="12.7109375" style="1" hidden="1"/>
    <col min="11277" max="11277" width="10.140625" style="1" hidden="1"/>
    <col min="11278" max="11279" width="11.7109375" style="1" hidden="1"/>
    <col min="11280" max="11280" width="2.7109375" style="1" hidden="1"/>
    <col min="11281" max="11282" width="11.7109375" style="1" hidden="1"/>
    <col min="11283" max="11283" width="10.7109375" style="1" hidden="1"/>
    <col min="11284" max="11284" width="11.28515625" style="1" hidden="1"/>
    <col min="11285" max="11513" width="8.85546875" style="1" hidden="1"/>
    <col min="11514" max="11514" width="23.28515625" style="1" hidden="1"/>
    <col min="11515" max="11515" width="12.28515625" style="1" hidden="1"/>
    <col min="11516" max="11516" width="10.28515625" style="1" hidden="1"/>
    <col min="11517" max="11517" width="10" style="1" hidden="1"/>
    <col min="11518" max="11518" width="11.42578125" style="1" hidden="1"/>
    <col min="11519" max="11519" width="10.7109375" style="1" hidden="1"/>
    <col min="11520" max="11520" width="10.28515625" style="1" hidden="1"/>
    <col min="11521" max="11521" width="9.7109375" style="1" hidden="1"/>
    <col min="11522" max="11522" width="10.7109375" style="1" hidden="1"/>
    <col min="11523" max="11524" width="9.7109375" style="1" hidden="1"/>
    <col min="11525" max="11525" width="10.7109375" style="1" hidden="1"/>
    <col min="11526" max="11526" width="12.42578125" style="1" hidden="1"/>
    <col min="11527" max="11527" width="12" style="1" hidden="1"/>
    <col min="11528" max="11528" width="8.85546875" style="1" hidden="1"/>
    <col min="11529" max="11529" width="11.28515625" style="1" hidden="1"/>
    <col min="11530" max="11530" width="10.7109375" style="1" hidden="1"/>
    <col min="11531" max="11531" width="9.42578125" style="1" hidden="1"/>
    <col min="11532" max="11532" width="12.7109375" style="1" hidden="1"/>
    <col min="11533" max="11533" width="10.140625" style="1" hidden="1"/>
    <col min="11534" max="11535" width="11.7109375" style="1" hidden="1"/>
    <col min="11536" max="11536" width="2.7109375" style="1" hidden="1"/>
    <col min="11537" max="11538" width="11.7109375" style="1" hidden="1"/>
    <col min="11539" max="11539" width="10.7109375" style="1" hidden="1"/>
    <col min="11540" max="11540" width="11.28515625" style="1" hidden="1"/>
    <col min="11541" max="11769" width="8.85546875" style="1" hidden="1"/>
    <col min="11770" max="11770" width="23.28515625" style="1" hidden="1"/>
    <col min="11771" max="11771" width="12.28515625" style="1" hidden="1"/>
    <col min="11772" max="11772" width="10.28515625" style="1" hidden="1"/>
    <col min="11773" max="11773" width="10" style="1" hidden="1"/>
    <col min="11774" max="11774" width="11.42578125" style="1" hidden="1"/>
    <col min="11775" max="11775" width="10.7109375" style="1" hidden="1"/>
    <col min="11776" max="11776" width="10.28515625" style="1" hidden="1"/>
    <col min="11777" max="11777" width="9.7109375" style="1" hidden="1"/>
    <col min="11778" max="11778" width="10.7109375" style="1" hidden="1"/>
    <col min="11779" max="11780" width="9.7109375" style="1" hidden="1"/>
    <col min="11781" max="11781" width="10.7109375" style="1" hidden="1"/>
    <col min="11782" max="11782" width="12.42578125" style="1" hidden="1"/>
    <col min="11783" max="11783" width="12" style="1" hidden="1"/>
    <col min="11784" max="11784" width="8.85546875" style="1" hidden="1"/>
    <col min="11785" max="11785" width="11.28515625" style="1" hidden="1"/>
    <col min="11786" max="11786" width="10.7109375" style="1" hidden="1"/>
    <col min="11787" max="11787" width="9.42578125" style="1" hidden="1"/>
    <col min="11788" max="11788" width="12.7109375" style="1" hidden="1"/>
    <col min="11789" max="11789" width="10.140625" style="1" hidden="1"/>
    <col min="11790" max="11791" width="11.7109375" style="1" hidden="1"/>
    <col min="11792" max="11792" width="2.7109375" style="1" hidden="1"/>
    <col min="11793" max="11794" width="11.7109375" style="1" hidden="1"/>
    <col min="11795" max="11795" width="10.7109375" style="1" hidden="1"/>
    <col min="11796" max="11796" width="11.28515625" style="1" hidden="1"/>
    <col min="11797" max="12025" width="8.85546875" style="1" hidden="1"/>
    <col min="12026" max="12026" width="23.28515625" style="1" hidden="1"/>
    <col min="12027" max="12027" width="12.28515625" style="1" hidden="1"/>
    <col min="12028" max="12028" width="10.28515625" style="1" hidden="1"/>
    <col min="12029" max="12029" width="10" style="1" hidden="1"/>
    <col min="12030" max="12030" width="11.42578125" style="1" hidden="1"/>
    <col min="12031" max="12031" width="10.7109375" style="1" hidden="1"/>
    <col min="12032" max="12032" width="10.28515625" style="1" hidden="1"/>
    <col min="12033" max="12033" width="9.7109375" style="1" hidden="1"/>
    <col min="12034" max="12034" width="10.7109375" style="1" hidden="1"/>
    <col min="12035" max="12036" width="9.7109375" style="1" hidden="1"/>
    <col min="12037" max="12037" width="10.7109375" style="1" hidden="1"/>
    <col min="12038" max="12038" width="12.42578125" style="1" hidden="1"/>
    <col min="12039" max="12039" width="12" style="1" hidden="1"/>
    <col min="12040" max="12040" width="8.85546875" style="1" hidden="1"/>
    <col min="12041" max="12041" width="11.28515625" style="1" hidden="1"/>
    <col min="12042" max="12042" width="10.7109375" style="1" hidden="1"/>
    <col min="12043" max="12043" width="9.42578125" style="1" hidden="1"/>
    <col min="12044" max="12044" width="12.7109375" style="1" hidden="1"/>
    <col min="12045" max="12045" width="10.140625" style="1" hidden="1"/>
    <col min="12046" max="12047" width="11.7109375" style="1" hidden="1"/>
    <col min="12048" max="12048" width="2.7109375" style="1" hidden="1"/>
    <col min="12049" max="12050" width="11.7109375" style="1" hidden="1"/>
    <col min="12051" max="12051" width="10.7109375" style="1" hidden="1"/>
    <col min="12052" max="12052" width="11.28515625" style="1" hidden="1"/>
    <col min="12053" max="12281" width="8.85546875" style="1" hidden="1"/>
    <col min="12282" max="12282" width="23.28515625" style="1" hidden="1"/>
    <col min="12283" max="12283" width="12.28515625" style="1" hidden="1"/>
    <col min="12284" max="12284" width="10.28515625" style="1" hidden="1"/>
    <col min="12285" max="12285" width="10" style="1" hidden="1"/>
    <col min="12286" max="12286" width="11.42578125" style="1" hidden="1"/>
    <col min="12287" max="12287" width="10.7109375" style="1" hidden="1"/>
    <col min="12288" max="12288" width="10.28515625" style="1" hidden="1"/>
    <col min="12289" max="12289" width="9.7109375" style="1" hidden="1"/>
    <col min="12290" max="12290" width="10.7109375" style="1" hidden="1"/>
    <col min="12291" max="12292" width="9.7109375" style="1" hidden="1"/>
    <col min="12293" max="12293" width="10.7109375" style="1" hidden="1"/>
    <col min="12294" max="12294" width="12.42578125" style="1" hidden="1"/>
    <col min="12295" max="12295" width="12" style="1" hidden="1"/>
    <col min="12296" max="12296" width="8.85546875" style="1" hidden="1"/>
    <col min="12297" max="12297" width="11.28515625" style="1" hidden="1"/>
    <col min="12298" max="12298" width="10.7109375" style="1" hidden="1"/>
    <col min="12299" max="12299" width="9.42578125" style="1" hidden="1"/>
    <col min="12300" max="12300" width="12.7109375" style="1" hidden="1"/>
    <col min="12301" max="12301" width="10.140625" style="1" hidden="1"/>
    <col min="12302" max="12303" width="11.7109375" style="1" hidden="1"/>
    <col min="12304" max="12304" width="2.7109375" style="1" hidden="1"/>
    <col min="12305" max="12306" width="11.7109375" style="1" hidden="1"/>
    <col min="12307" max="12307" width="10.7109375" style="1" hidden="1"/>
    <col min="12308" max="12308" width="11.28515625" style="1" hidden="1"/>
    <col min="12309" max="12537" width="8.85546875" style="1" hidden="1"/>
    <col min="12538" max="12538" width="23.28515625" style="1" hidden="1"/>
    <col min="12539" max="12539" width="12.28515625" style="1" hidden="1"/>
    <col min="12540" max="12540" width="10.28515625" style="1" hidden="1"/>
    <col min="12541" max="12541" width="10" style="1" hidden="1"/>
    <col min="12542" max="12542" width="11.42578125" style="1" hidden="1"/>
    <col min="12543" max="12543" width="10.7109375" style="1" hidden="1"/>
    <col min="12544" max="12544" width="10.28515625" style="1" hidden="1"/>
    <col min="12545" max="12545" width="9.7109375" style="1" hidden="1"/>
    <col min="12546" max="12546" width="10.7109375" style="1" hidden="1"/>
    <col min="12547" max="12548" width="9.7109375" style="1" hidden="1"/>
    <col min="12549" max="12549" width="10.7109375" style="1" hidden="1"/>
    <col min="12550" max="12550" width="12.42578125" style="1" hidden="1"/>
    <col min="12551" max="12551" width="12" style="1" hidden="1"/>
    <col min="12552" max="12552" width="8.85546875" style="1" hidden="1"/>
    <col min="12553" max="12553" width="11.28515625" style="1" hidden="1"/>
    <col min="12554" max="12554" width="10.7109375" style="1" hidden="1"/>
    <col min="12555" max="12555" width="9.42578125" style="1" hidden="1"/>
    <col min="12556" max="12556" width="12.7109375" style="1" hidden="1"/>
    <col min="12557" max="12557" width="10.140625" style="1" hidden="1"/>
    <col min="12558" max="12559" width="11.7109375" style="1" hidden="1"/>
    <col min="12560" max="12560" width="2.7109375" style="1" hidden="1"/>
    <col min="12561" max="12562" width="11.7109375" style="1" hidden="1"/>
    <col min="12563" max="12563" width="10.7109375" style="1" hidden="1"/>
    <col min="12564" max="12564" width="11.28515625" style="1" hidden="1"/>
    <col min="12565" max="12793" width="8.85546875" style="1" hidden="1"/>
    <col min="12794" max="12794" width="23.28515625" style="1" hidden="1"/>
    <col min="12795" max="12795" width="12.28515625" style="1" hidden="1"/>
    <col min="12796" max="12796" width="10.28515625" style="1" hidden="1"/>
    <col min="12797" max="12797" width="10" style="1" hidden="1"/>
    <col min="12798" max="12798" width="11.42578125" style="1" hidden="1"/>
    <col min="12799" max="12799" width="10.7109375" style="1" hidden="1"/>
    <col min="12800" max="12800" width="10.28515625" style="1" hidden="1"/>
    <col min="12801" max="12801" width="9.7109375" style="1" hidden="1"/>
    <col min="12802" max="12802" width="10.7109375" style="1" hidden="1"/>
    <col min="12803" max="12804" width="9.7109375" style="1" hidden="1"/>
    <col min="12805" max="12805" width="10.7109375" style="1" hidden="1"/>
    <col min="12806" max="12806" width="12.42578125" style="1" hidden="1"/>
    <col min="12807" max="12807" width="12" style="1" hidden="1"/>
    <col min="12808" max="12808" width="8.85546875" style="1" hidden="1"/>
    <col min="12809" max="12809" width="11.28515625" style="1" hidden="1"/>
    <col min="12810" max="12810" width="10.7109375" style="1" hidden="1"/>
    <col min="12811" max="12811" width="9.42578125" style="1" hidden="1"/>
    <col min="12812" max="12812" width="12.7109375" style="1" hidden="1"/>
    <col min="12813" max="12813" width="10.140625" style="1" hidden="1"/>
    <col min="12814" max="12815" width="11.7109375" style="1" hidden="1"/>
    <col min="12816" max="12816" width="2.7109375" style="1" hidden="1"/>
    <col min="12817" max="12818" width="11.7109375" style="1" hidden="1"/>
    <col min="12819" max="12819" width="10.7109375" style="1" hidden="1"/>
    <col min="12820" max="12820" width="11.28515625" style="1" hidden="1"/>
    <col min="12821" max="13049" width="8.85546875" style="1" hidden="1"/>
    <col min="13050" max="13050" width="23.28515625" style="1" hidden="1"/>
    <col min="13051" max="13051" width="12.28515625" style="1" hidden="1"/>
    <col min="13052" max="13052" width="10.28515625" style="1" hidden="1"/>
    <col min="13053" max="13053" width="10" style="1" hidden="1"/>
    <col min="13054" max="13054" width="11.42578125" style="1" hidden="1"/>
    <col min="13055" max="13055" width="10.7109375" style="1" hidden="1"/>
    <col min="13056" max="13056" width="10.28515625" style="1" hidden="1"/>
    <col min="13057" max="13057" width="9.7109375" style="1" hidden="1"/>
    <col min="13058" max="13058" width="10.7109375" style="1" hidden="1"/>
    <col min="13059" max="13060" width="9.7109375" style="1" hidden="1"/>
    <col min="13061" max="13061" width="10.7109375" style="1" hidden="1"/>
    <col min="13062" max="13062" width="12.42578125" style="1" hidden="1"/>
    <col min="13063" max="13063" width="12" style="1" hidden="1"/>
    <col min="13064" max="13064" width="8.85546875" style="1" hidden="1"/>
    <col min="13065" max="13065" width="11.28515625" style="1" hidden="1"/>
    <col min="13066" max="13066" width="10.7109375" style="1" hidden="1"/>
    <col min="13067" max="13067" width="9.42578125" style="1" hidden="1"/>
    <col min="13068" max="13068" width="12.7109375" style="1" hidden="1"/>
    <col min="13069" max="13069" width="10.140625" style="1" hidden="1"/>
    <col min="13070" max="13071" width="11.7109375" style="1" hidden="1"/>
    <col min="13072" max="13072" width="2.7109375" style="1" hidden="1"/>
    <col min="13073" max="13074" width="11.7109375" style="1" hidden="1"/>
    <col min="13075" max="13075" width="10.7109375" style="1" hidden="1"/>
    <col min="13076" max="13076" width="11.28515625" style="1" hidden="1"/>
    <col min="13077" max="13305" width="8.85546875" style="1" hidden="1"/>
    <col min="13306" max="13306" width="23.28515625" style="1" hidden="1"/>
    <col min="13307" max="13307" width="12.28515625" style="1" hidden="1"/>
    <col min="13308" max="13308" width="10.28515625" style="1" hidden="1"/>
    <col min="13309" max="13309" width="10" style="1" hidden="1"/>
    <col min="13310" max="13310" width="11.42578125" style="1" hidden="1"/>
    <col min="13311" max="13311" width="10.7109375" style="1" hidden="1"/>
    <col min="13312" max="13312" width="10.28515625" style="1" hidden="1"/>
    <col min="13313" max="13313" width="9.7109375" style="1" hidden="1"/>
    <col min="13314" max="13314" width="10.7109375" style="1" hidden="1"/>
    <col min="13315" max="13316" width="9.7109375" style="1" hidden="1"/>
    <col min="13317" max="13317" width="10.7109375" style="1" hidden="1"/>
    <col min="13318" max="13318" width="12.42578125" style="1" hidden="1"/>
    <col min="13319" max="13319" width="12" style="1" hidden="1"/>
    <col min="13320" max="13320" width="8.85546875" style="1" hidden="1"/>
    <col min="13321" max="13321" width="11.28515625" style="1" hidden="1"/>
    <col min="13322" max="13322" width="10.7109375" style="1" hidden="1"/>
    <col min="13323" max="13323" width="9.42578125" style="1" hidden="1"/>
    <col min="13324" max="13324" width="12.7109375" style="1" hidden="1"/>
    <col min="13325" max="13325" width="10.140625" style="1" hidden="1"/>
    <col min="13326" max="13327" width="11.7109375" style="1" hidden="1"/>
    <col min="13328" max="13328" width="2.7109375" style="1" hidden="1"/>
    <col min="13329" max="13330" width="11.7109375" style="1" hidden="1"/>
    <col min="13331" max="13331" width="10.7109375" style="1" hidden="1"/>
    <col min="13332" max="13332" width="11.28515625" style="1" hidden="1"/>
    <col min="13333" max="13561" width="8.85546875" style="1" hidden="1"/>
    <col min="13562" max="13562" width="23.28515625" style="1" hidden="1"/>
    <col min="13563" max="13563" width="12.28515625" style="1" hidden="1"/>
    <col min="13564" max="13564" width="10.28515625" style="1" hidden="1"/>
    <col min="13565" max="13565" width="10" style="1" hidden="1"/>
    <col min="13566" max="13566" width="11.42578125" style="1" hidden="1"/>
    <col min="13567" max="13567" width="10.7109375" style="1" hidden="1"/>
    <col min="13568" max="13568" width="10.28515625" style="1" hidden="1"/>
    <col min="13569" max="13569" width="9.7109375" style="1" hidden="1"/>
    <col min="13570" max="13570" width="10.7109375" style="1" hidden="1"/>
    <col min="13571" max="13572" width="9.7109375" style="1" hidden="1"/>
    <col min="13573" max="13573" width="10.7109375" style="1" hidden="1"/>
    <col min="13574" max="13574" width="12.42578125" style="1" hidden="1"/>
    <col min="13575" max="13575" width="12" style="1" hidden="1"/>
    <col min="13576" max="13576" width="8.85546875" style="1" hidden="1"/>
    <col min="13577" max="13577" width="11.28515625" style="1" hidden="1"/>
    <col min="13578" max="13578" width="10.7109375" style="1" hidden="1"/>
    <col min="13579" max="13579" width="9.42578125" style="1" hidden="1"/>
    <col min="13580" max="13580" width="12.7109375" style="1" hidden="1"/>
    <col min="13581" max="13581" width="10.140625" style="1" hidden="1"/>
    <col min="13582" max="13583" width="11.7109375" style="1" hidden="1"/>
    <col min="13584" max="13584" width="2.7109375" style="1" hidden="1"/>
    <col min="13585" max="13586" width="11.7109375" style="1" hidden="1"/>
    <col min="13587" max="13587" width="10.7109375" style="1" hidden="1"/>
    <col min="13588" max="13588" width="11.28515625" style="1" hidden="1"/>
    <col min="13589" max="13817" width="8.85546875" style="1" hidden="1"/>
    <col min="13818" max="13818" width="23.28515625" style="1" hidden="1"/>
    <col min="13819" max="13819" width="12.28515625" style="1" hidden="1"/>
    <col min="13820" max="13820" width="10.28515625" style="1" hidden="1"/>
    <col min="13821" max="13821" width="10" style="1" hidden="1"/>
    <col min="13822" max="13822" width="11.42578125" style="1" hidden="1"/>
    <col min="13823" max="13823" width="10.7109375" style="1" hidden="1"/>
    <col min="13824" max="13824" width="10.28515625" style="1" hidden="1"/>
    <col min="13825" max="13825" width="9.7109375" style="1" hidden="1"/>
    <col min="13826" max="13826" width="10.7109375" style="1" hidden="1"/>
    <col min="13827" max="13828" width="9.7109375" style="1" hidden="1"/>
    <col min="13829" max="13829" width="10.7109375" style="1" hidden="1"/>
    <col min="13830" max="13830" width="12.42578125" style="1" hidden="1"/>
    <col min="13831" max="13831" width="12" style="1" hidden="1"/>
    <col min="13832" max="13832" width="8.85546875" style="1" hidden="1"/>
    <col min="13833" max="13833" width="11.28515625" style="1" hidden="1"/>
    <col min="13834" max="13834" width="10.7109375" style="1" hidden="1"/>
    <col min="13835" max="13835" width="9.42578125" style="1" hidden="1"/>
    <col min="13836" max="13836" width="12.7109375" style="1" hidden="1"/>
    <col min="13837" max="13837" width="10.140625" style="1" hidden="1"/>
    <col min="13838" max="13839" width="11.7109375" style="1" hidden="1"/>
    <col min="13840" max="13840" width="2.7109375" style="1" hidden="1"/>
    <col min="13841" max="13842" width="11.7109375" style="1" hidden="1"/>
    <col min="13843" max="13843" width="10.7109375" style="1" hidden="1"/>
    <col min="13844" max="13844" width="11.28515625" style="1" hidden="1"/>
    <col min="13845" max="14073" width="8.85546875" style="1" hidden="1"/>
    <col min="14074" max="14074" width="23.28515625" style="1" hidden="1"/>
    <col min="14075" max="14075" width="12.28515625" style="1" hidden="1"/>
    <col min="14076" max="14076" width="10.28515625" style="1" hidden="1"/>
    <col min="14077" max="14077" width="10" style="1" hidden="1"/>
    <col min="14078" max="14078" width="11.42578125" style="1" hidden="1"/>
    <col min="14079" max="14079" width="10.7109375" style="1" hidden="1"/>
    <col min="14080" max="14080" width="10.28515625" style="1" hidden="1"/>
    <col min="14081" max="14081" width="9.7109375" style="1" hidden="1"/>
    <col min="14082" max="14082" width="10.7109375" style="1" hidden="1"/>
    <col min="14083" max="14084" width="9.7109375" style="1" hidden="1"/>
    <col min="14085" max="14085" width="10.7109375" style="1" hidden="1"/>
    <col min="14086" max="14086" width="12.42578125" style="1" hidden="1"/>
    <col min="14087" max="14087" width="12" style="1" hidden="1"/>
    <col min="14088" max="14088" width="8.85546875" style="1" hidden="1"/>
    <col min="14089" max="14089" width="11.28515625" style="1" hidden="1"/>
    <col min="14090" max="14090" width="10.7109375" style="1" hidden="1"/>
    <col min="14091" max="14091" width="9.42578125" style="1" hidden="1"/>
    <col min="14092" max="14092" width="12.7109375" style="1" hidden="1"/>
    <col min="14093" max="14093" width="10.140625" style="1" hidden="1"/>
    <col min="14094" max="14095" width="11.7109375" style="1" hidden="1"/>
    <col min="14096" max="14096" width="2.7109375" style="1" hidden="1"/>
    <col min="14097" max="14098" width="11.7109375" style="1" hidden="1"/>
    <col min="14099" max="14099" width="10.7109375" style="1" hidden="1"/>
    <col min="14100" max="14100" width="11.28515625" style="1" hidden="1"/>
    <col min="14101" max="14329" width="8.85546875" style="1" hidden="1"/>
    <col min="14330" max="14330" width="23.28515625" style="1" hidden="1"/>
    <col min="14331" max="14331" width="12.28515625" style="1" hidden="1"/>
    <col min="14332" max="14332" width="10.28515625" style="1" hidden="1"/>
    <col min="14333" max="14333" width="10" style="1" hidden="1"/>
    <col min="14334" max="14334" width="11.42578125" style="1" hidden="1"/>
    <col min="14335" max="14335" width="10.7109375" style="1" hidden="1"/>
    <col min="14336" max="14336" width="10.28515625" style="1" hidden="1"/>
    <col min="14337" max="14337" width="9.7109375" style="1" hidden="1"/>
    <col min="14338" max="14338" width="10.7109375" style="1" hidden="1"/>
    <col min="14339" max="14340" width="9.7109375" style="1" hidden="1"/>
    <col min="14341" max="14341" width="10.7109375" style="1" hidden="1"/>
    <col min="14342" max="14342" width="12.42578125" style="1" hidden="1"/>
    <col min="14343" max="14343" width="12" style="1" hidden="1"/>
    <col min="14344" max="14344" width="8.85546875" style="1" hidden="1"/>
    <col min="14345" max="14345" width="11.28515625" style="1" hidden="1"/>
    <col min="14346" max="14346" width="10.7109375" style="1" hidden="1"/>
    <col min="14347" max="14347" width="9.42578125" style="1" hidden="1"/>
    <col min="14348" max="14348" width="12.7109375" style="1" hidden="1"/>
    <col min="14349" max="14349" width="10.140625" style="1" hidden="1"/>
    <col min="14350" max="14351" width="11.7109375" style="1" hidden="1"/>
    <col min="14352" max="14352" width="2.7109375" style="1" hidden="1"/>
    <col min="14353" max="14354" width="11.7109375" style="1" hidden="1"/>
    <col min="14355" max="14355" width="10.7109375" style="1" hidden="1"/>
    <col min="14356" max="14356" width="11.28515625" style="1" hidden="1"/>
    <col min="14357" max="14585" width="8.85546875" style="1" hidden="1"/>
    <col min="14586" max="14586" width="23.28515625" style="1" hidden="1"/>
    <col min="14587" max="14587" width="12.28515625" style="1" hidden="1"/>
    <col min="14588" max="14588" width="10.28515625" style="1" hidden="1"/>
    <col min="14589" max="14589" width="10" style="1" hidden="1"/>
    <col min="14590" max="14590" width="11.42578125" style="1" hidden="1"/>
    <col min="14591" max="14591" width="10.7109375" style="1" hidden="1"/>
    <col min="14592" max="14592" width="10.28515625" style="1" hidden="1"/>
    <col min="14593" max="14593" width="9.7109375" style="1" hidden="1"/>
    <col min="14594" max="14594" width="10.7109375" style="1" hidden="1"/>
    <col min="14595" max="14596" width="9.7109375" style="1" hidden="1"/>
    <col min="14597" max="14597" width="10.7109375" style="1" hidden="1"/>
    <col min="14598" max="14598" width="12.42578125" style="1" hidden="1"/>
    <col min="14599" max="14599" width="12" style="1" hidden="1"/>
    <col min="14600" max="14600" width="8.85546875" style="1" hidden="1"/>
    <col min="14601" max="14601" width="11.28515625" style="1" hidden="1"/>
    <col min="14602" max="14602" width="10.7109375" style="1" hidden="1"/>
    <col min="14603" max="14603" width="9.42578125" style="1" hidden="1"/>
    <col min="14604" max="14604" width="12.7109375" style="1" hidden="1"/>
    <col min="14605" max="14605" width="10.140625" style="1" hidden="1"/>
    <col min="14606" max="14607" width="11.7109375" style="1" hidden="1"/>
    <col min="14608" max="14608" width="2.7109375" style="1" hidden="1"/>
    <col min="14609" max="14610" width="11.7109375" style="1" hidden="1"/>
    <col min="14611" max="14611" width="10.7109375" style="1" hidden="1"/>
    <col min="14612" max="14612" width="11.28515625" style="1" hidden="1"/>
    <col min="14613" max="14841" width="8.85546875" style="1" hidden="1"/>
    <col min="14842" max="14842" width="23.28515625" style="1" hidden="1"/>
    <col min="14843" max="14843" width="12.28515625" style="1" hidden="1"/>
    <col min="14844" max="14844" width="10.28515625" style="1" hidden="1"/>
    <col min="14845" max="14845" width="10" style="1" hidden="1"/>
    <col min="14846" max="14846" width="11.42578125" style="1" hidden="1"/>
    <col min="14847" max="14847" width="10.7109375" style="1" hidden="1"/>
    <col min="14848" max="14848" width="10.28515625" style="1" hidden="1"/>
    <col min="14849" max="14849" width="9.7109375" style="1" hidden="1"/>
    <col min="14850" max="14850" width="10.7109375" style="1" hidden="1"/>
    <col min="14851" max="14852" width="9.7109375" style="1" hidden="1"/>
    <col min="14853" max="14853" width="10.7109375" style="1" hidden="1"/>
    <col min="14854" max="14854" width="12.42578125" style="1" hidden="1"/>
    <col min="14855" max="14855" width="12" style="1" hidden="1"/>
    <col min="14856" max="14856" width="8.85546875" style="1" hidden="1"/>
    <col min="14857" max="14857" width="11.28515625" style="1" hidden="1"/>
    <col min="14858" max="14858" width="10.7109375" style="1" hidden="1"/>
    <col min="14859" max="14859" width="9.42578125" style="1" hidden="1"/>
    <col min="14860" max="14860" width="12.7109375" style="1" hidden="1"/>
    <col min="14861" max="14861" width="10.140625" style="1" hidden="1"/>
    <col min="14862" max="14863" width="11.7109375" style="1" hidden="1"/>
    <col min="14864" max="14864" width="2.7109375" style="1" hidden="1"/>
    <col min="14865" max="14866" width="11.7109375" style="1" hidden="1"/>
    <col min="14867" max="14867" width="10.7109375" style="1" hidden="1"/>
    <col min="14868" max="14868" width="11.28515625" style="1" hidden="1"/>
    <col min="14869" max="15097" width="8.85546875" style="1" hidden="1"/>
    <col min="15098" max="15098" width="23.28515625" style="1" hidden="1"/>
    <col min="15099" max="15099" width="12.28515625" style="1" hidden="1"/>
    <col min="15100" max="15100" width="10.28515625" style="1" hidden="1"/>
    <col min="15101" max="15101" width="10" style="1" hidden="1"/>
    <col min="15102" max="15102" width="11.42578125" style="1" hidden="1"/>
    <col min="15103" max="15103" width="10.7109375" style="1" hidden="1"/>
    <col min="15104" max="15104" width="10.28515625" style="1" hidden="1"/>
    <col min="15105" max="15105" width="9.7109375" style="1" hidden="1"/>
    <col min="15106" max="15106" width="10.7109375" style="1" hidden="1"/>
    <col min="15107" max="15108" width="9.7109375" style="1" hidden="1"/>
    <col min="15109" max="15109" width="10.7109375" style="1" hidden="1"/>
    <col min="15110" max="15110" width="12.42578125" style="1" hidden="1"/>
    <col min="15111" max="15111" width="12" style="1" hidden="1"/>
    <col min="15112" max="15112" width="8.85546875" style="1" hidden="1"/>
    <col min="15113" max="15113" width="11.28515625" style="1" hidden="1"/>
    <col min="15114" max="15114" width="10.7109375" style="1" hidden="1"/>
    <col min="15115" max="15115" width="9.42578125" style="1" hidden="1"/>
    <col min="15116" max="15116" width="12.7109375" style="1" hidden="1"/>
    <col min="15117" max="15117" width="10.140625" style="1" hidden="1"/>
    <col min="15118" max="15119" width="11.7109375" style="1" hidden="1"/>
    <col min="15120" max="15120" width="2.7109375" style="1" hidden="1"/>
    <col min="15121" max="15122" width="11.7109375" style="1" hidden="1"/>
    <col min="15123" max="15123" width="10.7109375" style="1" hidden="1"/>
    <col min="15124" max="15124" width="11.28515625" style="1" hidden="1"/>
    <col min="15125" max="15353" width="8.85546875" style="1" hidden="1"/>
    <col min="15354" max="15354" width="23.28515625" style="1" hidden="1"/>
    <col min="15355" max="15355" width="12.28515625" style="1" hidden="1"/>
    <col min="15356" max="15356" width="10.28515625" style="1" hidden="1"/>
    <col min="15357" max="15357" width="10" style="1" hidden="1"/>
    <col min="15358" max="15358" width="11.42578125" style="1" hidden="1"/>
    <col min="15359" max="15359" width="10.7109375" style="1" hidden="1"/>
    <col min="15360" max="15360" width="10.28515625" style="1" hidden="1"/>
    <col min="15361" max="15361" width="9.7109375" style="1" hidden="1"/>
    <col min="15362" max="15362" width="10.7109375" style="1" hidden="1"/>
    <col min="15363" max="15364" width="9.7109375" style="1" hidden="1"/>
    <col min="15365" max="15365" width="10.7109375" style="1" hidden="1"/>
    <col min="15366" max="15366" width="12.42578125" style="1" hidden="1"/>
    <col min="15367" max="15367" width="12" style="1" hidden="1"/>
    <col min="15368" max="15368" width="8.85546875" style="1" hidden="1"/>
    <col min="15369" max="15369" width="11.28515625" style="1" hidden="1"/>
    <col min="15370" max="15370" width="10.7109375" style="1" hidden="1"/>
    <col min="15371" max="15371" width="9.42578125" style="1" hidden="1"/>
    <col min="15372" max="15372" width="12.7109375" style="1" hidden="1"/>
    <col min="15373" max="15373" width="10.140625" style="1" hidden="1"/>
    <col min="15374" max="15375" width="11.7109375" style="1" hidden="1"/>
    <col min="15376" max="15376" width="2.7109375" style="1" hidden="1"/>
    <col min="15377" max="15378" width="11.7109375" style="1" hidden="1"/>
    <col min="15379" max="15379" width="10.7109375" style="1" hidden="1"/>
    <col min="15380" max="15380" width="11.28515625" style="1" hidden="1"/>
    <col min="15381" max="15609" width="8.85546875" style="1" hidden="1"/>
    <col min="15610" max="15610" width="23.28515625" style="1" hidden="1"/>
    <col min="15611" max="15611" width="12.28515625" style="1" hidden="1"/>
    <col min="15612" max="15612" width="10.28515625" style="1" hidden="1"/>
    <col min="15613" max="15613" width="10" style="1" hidden="1"/>
    <col min="15614" max="15614" width="11.42578125" style="1" hidden="1"/>
    <col min="15615" max="15615" width="10.7109375" style="1" hidden="1"/>
    <col min="15616" max="15616" width="10.28515625" style="1" hidden="1"/>
    <col min="15617" max="15617" width="9.7109375" style="1" hidden="1"/>
    <col min="15618" max="15618" width="10.7109375" style="1" hidden="1"/>
    <col min="15619" max="15620" width="9.7109375" style="1" hidden="1"/>
    <col min="15621" max="15621" width="10.7109375" style="1" hidden="1"/>
    <col min="15622" max="15622" width="12.42578125" style="1" hidden="1"/>
    <col min="15623" max="15623" width="12" style="1" hidden="1"/>
    <col min="15624" max="15624" width="8.85546875" style="1" hidden="1"/>
    <col min="15625" max="15625" width="11.28515625" style="1" hidden="1"/>
    <col min="15626" max="15626" width="10.7109375" style="1" hidden="1"/>
    <col min="15627" max="15627" width="9.42578125" style="1" hidden="1"/>
    <col min="15628" max="15628" width="12.7109375" style="1" hidden="1"/>
    <col min="15629" max="15629" width="10.140625" style="1" hidden="1"/>
    <col min="15630" max="15631" width="11.7109375" style="1" hidden="1"/>
    <col min="15632" max="15632" width="2.7109375" style="1" hidden="1"/>
    <col min="15633" max="15634" width="11.7109375" style="1" hidden="1"/>
    <col min="15635" max="15635" width="10.7109375" style="1" hidden="1"/>
    <col min="15636" max="15636" width="11.28515625" style="1" hidden="1"/>
    <col min="15637" max="15865" width="8.85546875" style="1" hidden="1"/>
    <col min="15866" max="15866" width="23.28515625" style="1" hidden="1"/>
    <col min="15867" max="15867" width="12.28515625" style="1" hidden="1"/>
    <col min="15868" max="15868" width="10.28515625" style="1" hidden="1"/>
    <col min="15869" max="15869" width="10" style="1" hidden="1"/>
    <col min="15870" max="15870" width="11.42578125" style="1" hidden="1"/>
    <col min="15871" max="15871" width="10.7109375" style="1" hidden="1"/>
    <col min="15872" max="15872" width="10.28515625" style="1" hidden="1"/>
    <col min="15873" max="15873" width="9.7109375" style="1" hidden="1"/>
    <col min="15874" max="15874" width="10.7109375" style="1" hidden="1"/>
    <col min="15875" max="15876" width="9.7109375" style="1" hidden="1"/>
    <col min="15877" max="15877" width="10.7109375" style="1" hidden="1"/>
    <col min="15878" max="15878" width="12.42578125" style="1" hidden="1"/>
    <col min="15879" max="15879" width="12" style="1" hidden="1"/>
    <col min="15880" max="15880" width="8.85546875" style="1" hidden="1"/>
    <col min="15881" max="15881" width="11.28515625" style="1" hidden="1"/>
    <col min="15882" max="15882" width="10.7109375" style="1" hidden="1"/>
    <col min="15883" max="15883" width="9.42578125" style="1" hidden="1"/>
    <col min="15884" max="15884" width="12.7109375" style="1" hidden="1"/>
    <col min="15885" max="15885" width="10.140625" style="1" hidden="1"/>
    <col min="15886" max="15887" width="11.7109375" style="1" hidden="1"/>
    <col min="15888" max="15888" width="2.7109375" style="1" hidden="1"/>
    <col min="15889" max="15890" width="11.7109375" style="1" hidden="1"/>
    <col min="15891" max="15891" width="10.7109375" style="1" hidden="1"/>
    <col min="15892" max="15892" width="11.28515625" style="1" hidden="1"/>
    <col min="15893" max="16121" width="8.85546875" style="1" hidden="1"/>
    <col min="16122" max="16122" width="23.28515625" style="1" hidden="1"/>
    <col min="16123" max="16123" width="12.28515625" style="1" hidden="1"/>
    <col min="16124" max="16124" width="10.28515625" style="1" hidden="1"/>
    <col min="16125" max="16125" width="10" style="1" hidden="1"/>
    <col min="16126" max="16126" width="11.42578125" style="1" hidden="1"/>
    <col min="16127" max="16127" width="10.7109375" style="1" hidden="1"/>
    <col min="16128" max="16128" width="10.28515625" style="1" hidden="1"/>
    <col min="16129" max="16129" width="9.7109375" style="1" hidden="1"/>
    <col min="16130" max="16130" width="10.7109375" style="1" hidden="1"/>
    <col min="16131" max="16132" width="9.7109375" style="1" hidden="1"/>
    <col min="16133" max="16133" width="10.7109375" style="1" hidden="1"/>
    <col min="16134" max="16134" width="12.42578125" style="1" hidden="1"/>
    <col min="16135" max="16135" width="12" style="1" hidden="1"/>
    <col min="16136" max="16136" width="8.85546875" style="1" hidden="1"/>
    <col min="16137" max="16137" width="11.28515625" style="1" hidden="1"/>
    <col min="16138" max="16138" width="10.7109375" style="1" hidden="1"/>
    <col min="16139" max="16139" width="9.42578125" style="1" hidden="1"/>
    <col min="16140" max="16140" width="12.7109375" style="1" hidden="1"/>
    <col min="16141" max="16141" width="10.140625" style="1" hidden="1"/>
    <col min="16142" max="16143" width="11.7109375" style="1" hidden="1"/>
    <col min="16144" max="16144" width="2.7109375" style="1" hidden="1"/>
    <col min="16145" max="16146" width="11.7109375" style="1" hidden="1"/>
    <col min="16147" max="16147" width="10.7109375" style="1" hidden="1"/>
    <col min="16148" max="16149" width="11.28515625" style="1" hidden="1"/>
    <col min="16150" max="16150" width="10.7109375" style="1" hidden="1"/>
    <col min="16151" max="16154" width="11.28515625" style="1" hidden="1"/>
    <col min="16155" max="16384" width="8.85546875" style="1" hidden="1"/>
  </cols>
  <sheetData>
    <row r="1" spans="2:26" ht="15" customHeight="1" thickBot="1" x14ac:dyDescent="0.25"/>
    <row r="2" spans="2:26" s="100" customFormat="1" ht="30" customHeight="1" thickBot="1" x14ac:dyDescent="0.4">
      <c r="B2" s="1176" t="s">
        <v>123</v>
      </c>
      <c r="C2" s="1176"/>
      <c r="D2" s="1176"/>
      <c r="E2" s="1176"/>
      <c r="F2" s="1176"/>
      <c r="G2" s="1176"/>
      <c r="H2" s="1176"/>
      <c r="I2" s="1176"/>
      <c r="J2" s="1176"/>
      <c r="K2" s="1176"/>
      <c r="L2" s="1176"/>
      <c r="M2" s="1197">
        <v>42460</v>
      </c>
      <c r="N2" s="1198"/>
      <c r="O2" s="1044" t="s">
        <v>122</v>
      </c>
      <c r="P2" s="590">
        <f>YEAR(M2)-1</f>
        <v>2015</v>
      </c>
      <c r="Q2" s="1045" t="s">
        <v>83</v>
      </c>
      <c r="R2" s="1046">
        <f>P2+1</f>
        <v>2016</v>
      </c>
      <c r="V2" s="918"/>
      <c r="W2" s="925"/>
      <c r="X2" s="925"/>
      <c r="Y2" s="925"/>
    </row>
    <row r="3" spans="2:26" ht="15" customHeight="1" x14ac:dyDescent="0.2"/>
    <row r="4" spans="2:26" ht="15" customHeight="1" x14ac:dyDescent="0.2">
      <c r="S4" s="482"/>
      <c r="T4" s="482"/>
      <c r="U4" s="482"/>
      <c r="V4" s="482"/>
      <c r="W4" s="482"/>
      <c r="X4" s="482"/>
      <c r="Y4" s="482"/>
      <c r="Z4" s="482"/>
    </row>
    <row r="5" spans="2:26" ht="15" customHeight="1" thickBot="1" x14ac:dyDescent="0.25">
      <c r="S5" s="482"/>
      <c r="T5" s="482"/>
      <c r="U5" s="482"/>
      <c r="V5" s="482"/>
      <c r="W5" s="482"/>
      <c r="X5" s="482"/>
      <c r="Y5" s="482"/>
      <c r="Z5" s="482"/>
    </row>
    <row r="6" spans="2:26" ht="30" customHeight="1" thickBot="1" x14ac:dyDescent="0.25">
      <c r="B6" s="1199" t="s">
        <v>76</v>
      </c>
      <c r="D6" s="1113" t="s">
        <v>73</v>
      </c>
      <c r="E6" s="1114"/>
      <c r="F6" s="1184"/>
      <c r="G6" s="1099" t="s">
        <v>75</v>
      </c>
      <c r="H6" s="1100"/>
      <c r="I6" s="1100"/>
      <c r="K6" s="1204" t="s">
        <v>120</v>
      </c>
      <c r="L6" s="1205"/>
      <c r="M6" s="1206"/>
      <c r="O6" s="1138" t="s">
        <v>76</v>
      </c>
      <c r="P6" s="1139"/>
      <c r="Q6" s="1140"/>
      <c r="S6" s="1207" t="s">
        <v>91</v>
      </c>
      <c r="T6" s="1208"/>
      <c r="U6" s="1209"/>
      <c r="X6" s="482"/>
      <c r="Y6" s="482"/>
      <c r="Z6" s="482"/>
    </row>
    <row r="7" spans="2:26" ht="30" customHeight="1" thickBot="1" x14ac:dyDescent="0.25">
      <c r="B7" s="1200"/>
      <c r="D7" s="184" t="s">
        <v>6</v>
      </c>
      <c r="E7" s="185" t="s">
        <v>4</v>
      </c>
      <c r="F7" s="67" t="s">
        <v>28</v>
      </c>
      <c r="G7" s="184" t="s">
        <v>6</v>
      </c>
      <c r="H7" s="185" t="s">
        <v>4</v>
      </c>
      <c r="I7" s="67" t="s">
        <v>28</v>
      </c>
      <c r="K7" s="186" t="s">
        <v>6</v>
      </c>
      <c r="L7" s="187" t="s">
        <v>4</v>
      </c>
      <c r="M7" s="80" t="s">
        <v>28</v>
      </c>
      <c r="O7" s="184" t="s">
        <v>6</v>
      </c>
      <c r="P7" s="185" t="s">
        <v>4</v>
      </c>
      <c r="Q7" s="80" t="s">
        <v>28</v>
      </c>
      <c r="S7" s="1071" t="s">
        <v>6</v>
      </c>
      <c r="T7" s="1075" t="s">
        <v>4</v>
      </c>
      <c r="U7" s="80" t="s">
        <v>28</v>
      </c>
      <c r="X7" s="482"/>
      <c r="Y7" s="482"/>
      <c r="Z7" s="482"/>
    </row>
    <row r="8" spans="2:26" s="24" customFormat="1" ht="15" customHeight="1" x14ac:dyDescent="0.2">
      <c r="B8" s="1028" t="str">
        <f>CONCATENATE("F/Y  ",P2,"  ",Q2,"  ",R2)</f>
        <v>F/Y  2015  ~  2016</v>
      </c>
      <c r="D8" s="994">
        <f>'Statistics 2015-16'!C$20</f>
        <v>16</v>
      </c>
      <c r="E8" s="890">
        <f>'Statistics 2015-16'!D$20</f>
        <v>9</v>
      </c>
      <c r="F8" s="616">
        <f>'Statistics 2015-16'!E$20</f>
        <v>25</v>
      </c>
      <c r="G8" s="869">
        <f>'Statistics 2015-16'!F$20</f>
        <v>7</v>
      </c>
      <c r="H8" s="890">
        <f>'Statistics 2015-16'!G$20</f>
        <v>2</v>
      </c>
      <c r="I8" s="620">
        <f>'Statistics 2015-16'!H$20</f>
        <v>9</v>
      </c>
      <c r="K8" s="994">
        <f t="shared" ref="K8:M12" si="0">D8+G8</f>
        <v>23</v>
      </c>
      <c r="L8" s="1025">
        <f t="shared" si="0"/>
        <v>11</v>
      </c>
      <c r="M8" s="1023">
        <f t="shared" si="0"/>
        <v>34</v>
      </c>
      <c r="O8" s="994">
        <f>'Statistics 2015-16'!O$20</f>
        <v>55</v>
      </c>
      <c r="P8" s="890">
        <f>'Statistics 2015-16'!P$20</f>
        <v>38</v>
      </c>
      <c r="Q8" s="584">
        <f>'Statistics 2015-16'!Q$20</f>
        <v>93</v>
      </c>
      <c r="S8" s="1072">
        <v>4</v>
      </c>
      <c r="T8" s="1076">
        <v>1</v>
      </c>
      <c r="U8" s="601">
        <f>'Statistics 2015-16'!R$20</f>
        <v>5</v>
      </c>
      <c r="X8" s="482"/>
      <c r="Y8" s="482"/>
      <c r="Z8" s="482"/>
    </row>
    <row r="9" spans="2:26" s="24" customFormat="1" ht="15" customHeight="1" x14ac:dyDescent="0.2">
      <c r="B9" s="1029" t="str">
        <f>CONCATENATE("F/Y  ",$P$2-1,"  ",$Q$2,"  ",$R$2-1)</f>
        <v>F/Y  2014  ~  2015</v>
      </c>
      <c r="D9" s="983">
        <f>'Statistics 2014-15'!C$20</f>
        <v>8</v>
      </c>
      <c r="E9" s="891">
        <f>'Statistics 2014-15'!D$20</f>
        <v>12</v>
      </c>
      <c r="F9" s="617">
        <f>'Statistics 2014-15'!E$20</f>
        <v>20</v>
      </c>
      <c r="G9" s="870">
        <f>'Statistics 2014-15'!F$20</f>
        <v>13</v>
      </c>
      <c r="H9" s="891">
        <f>'Statistics 2014-15'!G$20</f>
        <v>3</v>
      </c>
      <c r="I9" s="621">
        <f>'Statistics 2014-15'!H$20</f>
        <v>16</v>
      </c>
      <c r="K9" s="983">
        <f t="shared" si="0"/>
        <v>21</v>
      </c>
      <c r="L9" s="1026">
        <f t="shared" si="0"/>
        <v>15</v>
      </c>
      <c r="M9" s="988">
        <f t="shared" si="0"/>
        <v>36</v>
      </c>
      <c r="O9" s="983">
        <f>'Statistics 2014-15'!O$20</f>
        <v>91</v>
      </c>
      <c r="P9" s="891">
        <f>'Statistics 2014-15'!P$20</f>
        <v>22</v>
      </c>
      <c r="Q9" s="882">
        <f>'Statistics 2014-15'!Q$20</f>
        <v>113</v>
      </c>
      <c r="S9" s="1072">
        <v>1</v>
      </c>
      <c r="T9" s="1077">
        <f>'Statistics 2014-15'!S$20</f>
        <v>0</v>
      </c>
      <c r="U9" s="601">
        <f>'Statistics 2014-15'!R$20</f>
        <v>1</v>
      </c>
      <c r="X9" s="482"/>
      <c r="Y9" s="482"/>
      <c r="Z9" s="482"/>
    </row>
    <row r="10" spans="2:26" s="24" customFormat="1" ht="15" customHeight="1" x14ac:dyDescent="0.2">
      <c r="B10" s="1029" t="str">
        <f>CONCATENATE("F/Y  ",$P$2-2,"  ",$Q$2,"  ",$R$2-2)</f>
        <v>F/Y  2013  ~  2014</v>
      </c>
      <c r="D10" s="983">
        <f>'Statistics 2013-14'!C$20</f>
        <v>14</v>
      </c>
      <c r="E10" s="891">
        <f>'Statistics 2013-14'!D$20</f>
        <v>20</v>
      </c>
      <c r="F10" s="617">
        <f>'Statistics 2013-14'!E$20</f>
        <v>34</v>
      </c>
      <c r="G10" s="870">
        <f>'Statistics 2013-14'!F$20</f>
        <v>1</v>
      </c>
      <c r="H10" s="891">
        <f>'Statistics 2013-14'!G$20</f>
        <v>6</v>
      </c>
      <c r="I10" s="621">
        <f>'Statistics 2013-14'!H$20</f>
        <v>7</v>
      </c>
      <c r="K10" s="983">
        <f t="shared" si="0"/>
        <v>15</v>
      </c>
      <c r="L10" s="1026">
        <f t="shared" si="0"/>
        <v>26</v>
      </c>
      <c r="M10" s="988">
        <f t="shared" si="0"/>
        <v>41</v>
      </c>
      <c r="O10" s="983">
        <f>'Statistics 2013-14'!O$20</f>
        <v>46</v>
      </c>
      <c r="P10" s="891">
        <f>'Statistics 2013-14'!P$20</f>
        <v>42</v>
      </c>
      <c r="Q10" s="882">
        <f>'Statistics 2013-14'!Q$20</f>
        <v>88</v>
      </c>
      <c r="S10" s="1073">
        <f>'Statistics 2013-14'!R$20</f>
        <v>0</v>
      </c>
      <c r="T10" s="1077">
        <v>0</v>
      </c>
      <c r="U10" s="1024">
        <f>'Statistics 2013-14'!R$20</f>
        <v>0</v>
      </c>
      <c r="X10" s="482"/>
      <c r="Y10" s="482"/>
      <c r="Z10" s="482"/>
    </row>
    <row r="11" spans="2:26" s="24" customFormat="1" ht="15" customHeight="1" x14ac:dyDescent="0.2">
      <c r="B11" s="1029" t="str">
        <f>CONCATENATE("F/Y  ",$P$2-3,"  ",$Q$2,"  ",$R$2-3)</f>
        <v>F/Y  2012  ~  2013</v>
      </c>
      <c r="D11" s="983">
        <f>'Statistics 2012-13'!C$20</f>
        <v>8</v>
      </c>
      <c r="E11" s="891">
        <f>'Statistics 2012-13'!D$20</f>
        <v>17</v>
      </c>
      <c r="F11" s="617">
        <f>'Statistics 2012-13'!E$20</f>
        <v>25</v>
      </c>
      <c r="G11" s="870">
        <f>'Statistics 2012-13'!F$20</f>
        <v>5</v>
      </c>
      <c r="H11" s="891">
        <f>'Statistics 2012-13'!G$20</f>
        <v>2</v>
      </c>
      <c r="I11" s="621">
        <f>'Statistics 2012-13'!H$20</f>
        <v>7</v>
      </c>
      <c r="K11" s="983">
        <f t="shared" si="0"/>
        <v>13</v>
      </c>
      <c r="L11" s="1026">
        <f t="shared" si="0"/>
        <v>19</v>
      </c>
      <c r="M11" s="988">
        <f t="shared" si="0"/>
        <v>32</v>
      </c>
      <c r="O11" s="983">
        <f>'Statistics 2012-13'!O$20</f>
        <v>28</v>
      </c>
      <c r="P11" s="891">
        <f>'Statistics 2012-13'!P$20</f>
        <v>41</v>
      </c>
      <c r="Q11" s="882">
        <f>'Statistics 2012-13'!Q$20</f>
        <v>69</v>
      </c>
      <c r="S11" s="1073">
        <f>'Statistics 2012-13'!R$20</f>
        <v>0</v>
      </c>
      <c r="T11" s="1077">
        <v>0</v>
      </c>
      <c r="U11" s="1024">
        <f>'Statistics 2012-13'!R$20</f>
        <v>0</v>
      </c>
      <c r="X11" s="482"/>
      <c r="Y11" s="482"/>
      <c r="Z11" s="482"/>
    </row>
    <row r="12" spans="2:26" s="24" customFormat="1" ht="15" customHeight="1" thickBot="1" x14ac:dyDescent="0.25">
      <c r="B12" s="1030" t="str">
        <f>CONCATENATE("F/Y  ",$P$2-4,"  ",$Q$2,"  ",$R$2-4)</f>
        <v>F/Y  2011  ~  2012</v>
      </c>
      <c r="D12" s="997">
        <f>'Statistics 2011-12'!C$20</f>
        <v>5</v>
      </c>
      <c r="E12" s="1000">
        <f>'Statistics 2011-12'!D$20</f>
        <v>18</v>
      </c>
      <c r="F12" s="1002">
        <f>'Statistics 2011-12'!E$20</f>
        <v>23</v>
      </c>
      <c r="G12" s="1001">
        <f>'Statistics 2011-12'!F$20</f>
        <v>10</v>
      </c>
      <c r="H12" s="1000">
        <f>'Statistics 2011-12'!G$20</f>
        <v>12</v>
      </c>
      <c r="I12" s="978">
        <f>'Statistics 2011-12'!H$20</f>
        <v>22</v>
      </c>
      <c r="K12" s="997">
        <f t="shared" si="0"/>
        <v>15</v>
      </c>
      <c r="L12" s="1027">
        <f t="shared" si="0"/>
        <v>30</v>
      </c>
      <c r="M12" s="989">
        <f t="shared" si="0"/>
        <v>45</v>
      </c>
      <c r="O12" s="997">
        <f>'Statistics 2011-12'!O$20</f>
        <v>37</v>
      </c>
      <c r="P12" s="1000">
        <f>'Statistics 2011-12'!P$20</f>
        <v>59</v>
      </c>
      <c r="Q12" s="1006">
        <f>'Statistics 2011-12'!Q$20</f>
        <v>96</v>
      </c>
      <c r="S12" s="1072">
        <v>1</v>
      </c>
      <c r="T12" s="1076">
        <v>1</v>
      </c>
      <c r="U12" s="601">
        <f>'Statistics 2011-12'!R$20</f>
        <v>2</v>
      </c>
      <c r="X12" s="482"/>
      <c r="Y12" s="482"/>
      <c r="Z12" s="482"/>
    </row>
    <row r="13" spans="2:26" s="24" customFormat="1" ht="15" customHeight="1" thickBot="1" x14ac:dyDescent="0.25">
      <c r="B13" s="536" t="s">
        <v>112</v>
      </c>
      <c r="D13" s="992">
        <f t="shared" ref="D13:I13" si="1">SUM(D8:D12)</f>
        <v>51</v>
      </c>
      <c r="E13" s="993">
        <f t="shared" si="1"/>
        <v>76</v>
      </c>
      <c r="F13" s="619">
        <f t="shared" si="1"/>
        <v>127</v>
      </c>
      <c r="G13" s="1004">
        <f t="shared" si="1"/>
        <v>36</v>
      </c>
      <c r="H13" s="993">
        <f t="shared" si="1"/>
        <v>25</v>
      </c>
      <c r="I13" s="623">
        <f t="shared" si="1"/>
        <v>61</v>
      </c>
      <c r="K13" s="992">
        <f>SUM(K8:K12)</f>
        <v>87</v>
      </c>
      <c r="L13" s="993">
        <f>SUM(L8:L12)</f>
        <v>101</v>
      </c>
      <c r="M13" s="990">
        <f>SUM(M8:M12)</f>
        <v>188</v>
      </c>
      <c r="O13" s="992">
        <f>SUM(O8:O12)</f>
        <v>257</v>
      </c>
      <c r="P13" s="993">
        <f>SUM(P8:P12)</f>
        <v>202</v>
      </c>
      <c r="Q13" s="884">
        <f>SUM(Q8:Q12)</f>
        <v>459</v>
      </c>
      <c r="S13" s="1074">
        <f t="shared" ref="S13:T13" si="2">SUM(S8:S12)</f>
        <v>6</v>
      </c>
      <c r="T13" s="1078">
        <f t="shared" si="2"/>
        <v>2</v>
      </c>
      <c r="U13" s="985">
        <f>SUM(U8:U12)</f>
        <v>8</v>
      </c>
      <c r="X13" s="482"/>
      <c r="Y13" s="482"/>
      <c r="Z13" s="482"/>
    </row>
    <row r="14" spans="2:26" s="24" customFormat="1" ht="15" customHeight="1" thickBot="1" x14ac:dyDescent="0.25">
      <c r="B14" s="43"/>
      <c r="D14" s="907"/>
      <c r="E14" s="908"/>
      <c r="F14" s="986"/>
      <c r="G14" s="907"/>
      <c r="H14" s="908"/>
      <c r="I14" s="986"/>
      <c r="K14" s="907"/>
      <c r="L14" s="908"/>
      <c r="M14" s="986"/>
      <c r="Q14" s="986"/>
      <c r="R14" s="987"/>
      <c r="S14" s="482"/>
      <c r="T14" s="482"/>
      <c r="U14" s="482"/>
      <c r="V14" s="482"/>
      <c r="W14" s="482"/>
      <c r="X14" s="482"/>
      <c r="Y14" s="482"/>
      <c r="Z14" s="482"/>
    </row>
    <row r="15" spans="2:26" s="24" customFormat="1" ht="30" customHeight="1" thickBot="1" x14ac:dyDescent="0.25">
      <c r="B15" s="1199" t="s">
        <v>76</v>
      </c>
      <c r="D15" s="1108" t="s">
        <v>41</v>
      </c>
      <c r="E15" s="1109"/>
      <c r="F15" s="1110"/>
      <c r="G15" s="1105" t="s">
        <v>68</v>
      </c>
      <c r="H15" s="1106"/>
      <c r="I15" s="1179"/>
      <c r="K15" s="1201" t="s">
        <v>121</v>
      </c>
      <c r="L15" s="1202"/>
      <c r="M15" s="1203"/>
      <c r="P15" s="1138" t="s">
        <v>76</v>
      </c>
      <c r="Q15" s="1139"/>
      <c r="R15" s="1139"/>
      <c r="S15" s="1140"/>
      <c r="T15" s="482"/>
      <c r="U15" s="482"/>
      <c r="Z15" s="482"/>
    </row>
    <row r="16" spans="2:26" s="24" customFormat="1" ht="30" customHeight="1" thickBot="1" x14ac:dyDescent="0.25">
      <c r="B16" s="1200"/>
      <c r="D16" s="184" t="s">
        <v>6</v>
      </c>
      <c r="E16" s="185" t="s">
        <v>4</v>
      </c>
      <c r="F16" s="67" t="s">
        <v>28</v>
      </c>
      <c r="G16" s="184" t="s">
        <v>6</v>
      </c>
      <c r="H16" s="185" t="s">
        <v>4</v>
      </c>
      <c r="I16" s="67" t="s">
        <v>28</v>
      </c>
      <c r="K16" s="186" t="s">
        <v>6</v>
      </c>
      <c r="L16" s="187" t="s">
        <v>4</v>
      </c>
      <c r="M16" s="80" t="s">
        <v>28</v>
      </c>
      <c r="P16" s="1039" t="s">
        <v>57</v>
      </c>
      <c r="Q16" s="1040" t="s">
        <v>75</v>
      </c>
      <c r="R16" s="1042" t="s">
        <v>41</v>
      </c>
      <c r="S16" s="1041" t="s">
        <v>115</v>
      </c>
      <c r="T16" s="482"/>
      <c r="U16" s="482"/>
      <c r="Z16" s="482"/>
    </row>
    <row r="17" spans="2:26" s="24" customFormat="1" ht="15" customHeight="1" x14ac:dyDescent="0.2">
      <c r="B17" s="1028" t="str">
        <f>CONCATENATE("F/Y  ",P2,"  ",Q2,"  ",R2)</f>
        <v>F/Y  2015  ~  2016</v>
      </c>
      <c r="D17" s="994">
        <f>'Statistics 2015-16'!I$20</f>
        <v>12</v>
      </c>
      <c r="E17" s="890">
        <f>'Statistics 2015-16'!J$20</f>
        <v>13</v>
      </c>
      <c r="F17" s="885">
        <f>'Statistics 2015-16'!K$20</f>
        <v>25</v>
      </c>
      <c r="G17" s="869">
        <f>'Statistics 2015-16'!L$20</f>
        <v>20</v>
      </c>
      <c r="H17" s="890">
        <f>'Statistics 2015-16'!M$20</f>
        <v>14</v>
      </c>
      <c r="I17" s="628">
        <f>'Statistics 2015-16'!N$20</f>
        <v>34</v>
      </c>
      <c r="K17" s="994">
        <f t="shared" ref="K17:M21" si="3">D17+G17</f>
        <v>32</v>
      </c>
      <c r="L17" s="1025">
        <f t="shared" si="3"/>
        <v>27</v>
      </c>
      <c r="M17" s="1052">
        <f t="shared" si="3"/>
        <v>59</v>
      </c>
      <c r="P17" s="1031">
        <f>F8</f>
        <v>25</v>
      </c>
      <c r="Q17" s="995">
        <f>I8</f>
        <v>9</v>
      </c>
      <c r="R17" s="996">
        <f>F17</f>
        <v>25</v>
      </c>
      <c r="S17" s="1035">
        <f>I17</f>
        <v>34</v>
      </c>
      <c r="T17" s="482"/>
      <c r="U17" s="482"/>
      <c r="Z17" s="482"/>
    </row>
    <row r="18" spans="2:26" s="24" customFormat="1" ht="15" customHeight="1" x14ac:dyDescent="0.2">
      <c r="B18" s="1029" t="str">
        <f>CONCATENATE("F/Y  ",$P$2-1,"  ",$Q$2,"  ",$R$2-1)</f>
        <v>F/Y  2014  ~  2015</v>
      </c>
      <c r="D18" s="983">
        <f>'Statistics 2014-15'!I$20</f>
        <v>7</v>
      </c>
      <c r="E18" s="891">
        <f>'Statistics 2014-15'!J$20</f>
        <v>2</v>
      </c>
      <c r="F18" s="886">
        <f>'Statistics 2014-15'!K$20</f>
        <v>9</v>
      </c>
      <c r="G18" s="870">
        <f>'Statistics 2014-15'!L$20</f>
        <v>63</v>
      </c>
      <c r="H18" s="891">
        <f>'Statistics 2014-15'!M$20</f>
        <v>5</v>
      </c>
      <c r="I18" s="629">
        <f>'Statistics 2014-15'!N$20</f>
        <v>68</v>
      </c>
      <c r="K18" s="983">
        <f t="shared" si="3"/>
        <v>70</v>
      </c>
      <c r="L18" s="1026">
        <f t="shared" si="3"/>
        <v>7</v>
      </c>
      <c r="M18" s="1053">
        <f t="shared" si="3"/>
        <v>77</v>
      </c>
      <c r="P18" s="1032">
        <f>F9</f>
        <v>20</v>
      </c>
      <c r="Q18" s="977">
        <f>I9</f>
        <v>16</v>
      </c>
      <c r="R18" s="982">
        <f>F18</f>
        <v>9</v>
      </c>
      <c r="S18" s="1036">
        <f>I18</f>
        <v>68</v>
      </c>
      <c r="T18" s="482"/>
      <c r="U18" s="482"/>
      <c r="Z18" s="482"/>
    </row>
    <row r="19" spans="2:26" s="24" customFormat="1" ht="15" customHeight="1" x14ac:dyDescent="0.2">
      <c r="B19" s="1029" t="str">
        <f>CONCATENATE("F/Y  ",$P$2-2,"  ",$Q$2,"  ",$R$2-2)</f>
        <v>F/Y  2013  ~  2014</v>
      </c>
      <c r="D19" s="983">
        <f>'Statistics 2013-14'!I$20</f>
        <v>11</v>
      </c>
      <c r="E19" s="891">
        <f>'Statistics 2013-14'!J$20</f>
        <v>9</v>
      </c>
      <c r="F19" s="886">
        <f>'Statistics 2013-14'!K$20</f>
        <v>20</v>
      </c>
      <c r="G19" s="870">
        <f>'Statistics 2013-14'!L$20</f>
        <v>20</v>
      </c>
      <c r="H19" s="891">
        <f>'Statistics 2013-14'!M$20</f>
        <v>7</v>
      </c>
      <c r="I19" s="629">
        <f>'Statistics 2013-14'!N$20</f>
        <v>27</v>
      </c>
      <c r="K19" s="983">
        <f t="shared" si="3"/>
        <v>31</v>
      </c>
      <c r="L19" s="1026">
        <f t="shared" si="3"/>
        <v>16</v>
      </c>
      <c r="M19" s="1053">
        <f t="shared" si="3"/>
        <v>47</v>
      </c>
      <c r="P19" s="1032">
        <f>F10</f>
        <v>34</v>
      </c>
      <c r="Q19" s="977">
        <f>I10</f>
        <v>7</v>
      </c>
      <c r="R19" s="982">
        <f>F19</f>
        <v>20</v>
      </c>
      <c r="S19" s="1036">
        <f>I19</f>
        <v>27</v>
      </c>
      <c r="T19" s="482"/>
      <c r="U19" s="482"/>
      <c r="Z19" s="482"/>
    </row>
    <row r="20" spans="2:26" s="24" customFormat="1" ht="15" customHeight="1" x14ac:dyDescent="0.2">
      <c r="B20" s="1029" t="str">
        <f>CONCATENATE("F/Y  ",$P$2-3,"  ",$Q$2,"  ",$R$2-3)</f>
        <v>F/Y  2012  ~  2013</v>
      </c>
      <c r="D20" s="983">
        <f>'Statistics 2012-13'!I$20</f>
        <v>10</v>
      </c>
      <c r="E20" s="891">
        <f>'Statistics 2012-13'!J$20</f>
        <v>5</v>
      </c>
      <c r="F20" s="886">
        <f>'Statistics 2012-13'!K$20</f>
        <v>15</v>
      </c>
      <c r="G20" s="870">
        <f>'Statistics 2012-13'!L$20</f>
        <v>5</v>
      </c>
      <c r="H20" s="891">
        <f>'Statistics 2012-13'!M$20</f>
        <v>17</v>
      </c>
      <c r="I20" s="629">
        <f>'Statistics 2012-13'!N$20</f>
        <v>22</v>
      </c>
      <c r="K20" s="983">
        <f t="shared" si="3"/>
        <v>15</v>
      </c>
      <c r="L20" s="1026">
        <f t="shared" si="3"/>
        <v>22</v>
      </c>
      <c r="M20" s="1053">
        <f t="shared" si="3"/>
        <v>37</v>
      </c>
      <c r="P20" s="1032">
        <f>F11</f>
        <v>25</v>
      </c>
      <c r="Q20" s="977">
        <f>I11</f>
        <v>7</v>
      </c>
      <c r="R20" s="982">
        <f>F20</f>
        <v>15</v>
      </c>
      <c r="S20" s="1036">
        <f>I20</f>
        <v>22</v>
      </c>
      <c r="T20" s="482"/>
      <c r="U20" s="482"/>
      <c r="Z20" s="482"/>
    </row>
    <row r="21" spans="2:26" s="24" customFormat="1" ht="15" customHeight="1" thickBot="1" x14ac:dyDescent="0.25">
      <c r="B21" s="1030" t="str">
        <f>CONCATENATE("F/Y  ",$P$2-4,"  ",$Q$2,"  ",$R$2-4)</f>
        <v>F/Y  2011  ~  2012</v>
      </c>
      <c r="D21" s="997">
        <f>'Statistics 2011-12'!I$20</f>
        <v>8</v>
      </c>
      <c r="E21" s="1000">
        <f>'Statistics 2011-12'!J$20</f>
        <v>16</v>
      </c>
      <c r="F21" s="1003">
        <f>'Statistics 2011-12'!K$20</f>
        <v>24</v>
      </c>
      <c r="G21" s="1001">
        <f>'Statistics 2011-12'!L$20</f>
        <v>14</v>
      </c>
      <c r="H21" s="1000">
        <f>'Statistics 2011-12'!M$20</f>
        <v>13</v>
      </c>
      <c r="I21" s="979">
        <f>'Statistics 2011-12'!N$20</f>
        <v>27</v>
      </c>
      <c r="K21" s="997">
        <f t="shared" si="3"/>
        <v>22</v>
      </c>
      <c r="L21" s="1027">
        <f t="shared" si="3"/>
        <v>29</v>
      </c>
      <c r="M21" s="1054">
        <f t="shared" si="3"/>
        <v>51</v>
      </c>
      <c r="P21" s="1033">
        <f>F12</f>
        <v>23</v>
      </c>
      <c r="Q21" s="998">
        <f>I12</f>
        <v>22</v>
      </c>
      <c r="R21" s="999">
        <f>F21</f>
        <v>24</v>
      </c>
      <c r="S21" s="1037">
        <f>I21</f>
        <v>27</v>
      </c>
      <c r="T21" s="482"/>
      <c r="U21" s="482"/>
      <c r="Z21" s="482"/>
    </row>
    <row r="22" spans="2:26" s="24" customFormat="1" ht="15" customHeight="1" thickBot="1" x14ac:dyDescent="0.25">
      <c r="B22" s="536" t="s">
        <v>112</v>
      </c>
      <c r="D22" s="935">
        <f t="shared" ref="D22:I22" si="4">SUM(D17:D21)</f>
        <v>48</v>
      </c>
      <c r="E22" s="993">
        <f t="shared" si="4"/>
        <v>45</v>
      </c>
      <c r="F22" s="1005">
        <f t="shared" si="4"/>
        <v>93</v>
      </c>
      <c r="G22" s="1004">
        <f t="shared" si="4"/>
        <v>122</v>
      </c>
      <c r="H22" s="993">
        <f t="shared" si="4"/>
        <v>56</v>
      </c>
      <c r="I22" s="631">
        <f t="shared" si="4"/>
        <v>178</v>
      </c>
      <c r="K22" s="992">
        <f>SUM(K17:K21)</f>
        <v>170</v>
      </c>
      <c r="L22" s="993">
        <f>SUM(L17:L21)</f>
        <v>101</v>
      </c>
      <c r="M22" s="1055">
        <f>SUM(M17:M21)</f>
        <v>271</v>
      </c>
      <c r="P22" s="1034">
        <f>SUM(P17:P21)</f>
        <v>127</v>
      </c>
      <c r="Q22" s="991">
        <f>SUM(Q17:Q21)</f>
        <v>61</v>
      </c>
      <c r="R22" s="1043">
        <f>SUM(R17:R21)</f>
        <v>93</v>
      </c>
      <c r="S22" s="1038">
        <f>SUM(S17:S21)</f>
        <v>178</v>
      </c>
      <c r="T22" s="482"/>
      <c r="U22" s="482"/>
      <c r="Z22" s="482"/>
    </row>
    <row r="23" spans="2:26" s="24" customFormat="1" ht="15" customHeight="1" thickBot="1" x14ac:dyDescent="0.25">
      <c r="B23" s="43"/>
      <c r="C23" s="907"/>
      <c r="D23" s="908"/>
      <c r="E23" s="986"/>
      <c r="F23" s="907"/>
      <c r="G23" s="908"/>
      <c r="H23" s="986"/>
      <c r="I23" s="907"/>
      <c r="J23" s="908"/>
      <c r="K23" s="986"/>
      <c r="L23" s="907"/>
      <c r="M23" s="908"/>
      <c r="N23" s="986"/>
      <c r="O23" s="907"/>
      <c r="P23" s="908"/>
      <c r="Q23" s="986"/>
      <c r="R23" s="987"/>
      <c r="S23" s="482"/>
      <c r="T23" s="482"/>
      <c r="U23" s="482"/>
      <c r="V23" s="482"/>
      <c r="W23" s="482"/>
      <c r="X23" s="482"/>
      <c r="Y23" s="482"/>
      <c r="Z23" s="482"/>
    </row>
    <row r="24" spans="2:26" ht="45" customHeight="1" thickBot="1" x14ac:dyDescent="0.25">
      <c r="B24" s="927" t="s">
        <v>57</v>
      </c>
      <c r="C24" s="929" t="s">
        <v>59</v>
      </c>
      <c r="D24" s="930" t="s">
        <v>60</v>
      </c>
      <c r="E24" s="930" t="s">
        <v>71</v>
      </c>
      <c r="F24" s="930" t="s">
        <v>61</v>
      </c>
      <c r="G24" s="930" t="s">
        <v>72</v>
      </c>
      <c r="H24" s="930" t="s">
        <v>62</v>
      </c>
      <c r="I24" s="930" t="s">
        <v>63</v>
      </c>
      <c r="J24" s="931" t="s">
        <v>89</v>
      </c>
      <c r="K24" s="598" t="s">
        <v>91</v>
      </c>
      <c r="L24" s="932" t="s">
        <v>65</v>
      </c>
      <c r="M24" s="930" t="s">
        <v>18</v>
      </c>
      <c r="N24" s="930" t="s">
        <v>5</v>
      </c>
      <c r="O24" s="930" t="s">
        <v>66</v>
      </c>
      <c r="P24" s="930" t="s">
        <v>67</v>
      </c>
      <c r="Q24" s="930" t="s">
        <v>19</v>
      </c>
      <c r="R24" s="933" t="s">
        <v>3</v>
      </c>
      <c r="S24" s="928" t="s">
        <v>28</v>
      </c>
      <c r="T24" s="1"/>
      <c r="U24" s="482"/>
      <c r="V24" s="482"/>
      <c r="Z24" s="482"/>
    </row>
    <row r="25" spans="2:26" ht="15" customHeight="1" x14ac:dyDescent="0.2">
      <c r="B25" s="942" t="str">
        <f>CONCATENATE("F/Y  ",P2,"  ",Q2,"  ",R2)</f>
        <v>F/Y  2015  ~  2016</v>
      </c>
      <c r="C25" s="1007">
        <f>SUM('Statistics 2015-16'!C$87:D$87)</f>
        <v>1</v>
      </c>
      <c r="D25" s="1008">
        <f>SUM('Statistics 2015-16'!E$87:F$87)</f>
        <v>6</v>
      </c>
      <c r="E25" s="1008">
        <f>SUM('Statistics 2015-16'!G$87:H$87)</f>
        <v>3</v>
      </c>
      <c r="F25" s="1008">
        <f>SUM('Statistics 2015-16'!I$87:J$87)</f>
        <v>1</v>
      </c>
      <c r="G25" s="1008">
        <f>SUM('Statistics 2015-16'!K$87:L$87)</f>
        <v>6</v>
      </c>
      <c r="H25" s="1008">
        <f>SUM('Statistics 2015-16'!M$87:N$87)</f>
        <v>4</v>
      </c>
      <c r="I25" s="1008">
        <f>SUM('Statistics 2015-16'!O$87:P$87)</f>
        <v>2</v>
      </c>
      <c r="J25" s="1009">
        <f>SUM('Statistics 2015-16'!Q$87:R$87)</f>
        <v>2</v>
      </c>
      <c r="K25" s="601">
        <v>4</v>
      </c>
      <c r="L25" s="1059">
        <f>SUM('Statistics 2015-16'!C$57:D$57)</f>
        <v>3</v>
      </c>
      <c r="M25" s="1060">
        <f>SUM('Statistics 2015-16'!E$57:F$57)</f>
        <v>1</v>
      </c>
      <c r="N25" s="1060">
        <f>SUM('Statistics 2015-16'!G$57:H$57)</f>
        <v>3</v>
      </c>
      <c r="O25" s="1060">
        <f>SUM('Statistics 2015-16'!I$57:J$57)</f>
        <v>9</v>
      </c>
      <c r="P25" s="1060">
        <f>SUM('Statistics 2015-16'!K$57:L$57)</f>
        <v>7</v>
      </c>
      <c r="Q25" s="1061">
        <f>SUM('Statistics 2015-16'!M$57:N$57)</f>
        <v>0</v>
      </c>
      <c r="R25" s="1062">
        <f>SUM('Statistics 2015-16'!O$57:P$57)</f>
        <v>2</v>
      </c>
      <c r="S25" s="616">
        <f t="shared" ref="S25:S30" si="5">SUM(C25:J25)</f>
        <v>25</v>
      </c>
      <c r="T25" s="1"/>
      <c r="U25" s="482"/>
      <c r="V25" s="482"/>
      <c r="Z25" s="482"/>
    </row>
    <row r="26" spans="2:26" s="10" customFormat="1" ht="15" customHeight="1" x14ac:dyDescent="0.2">
      <c r="B26" s="943" t="str">
        <f>CONCATENATE("F/Y  ",$P$2-1,"  ",$Q$2,"  ",$R$2-1)</f>
        <v>F/Y  2014  ~  2015</v>
      </c>
      <c r="C26" s="1010">
        <f>SUM('Statistics 2014-15'!C$87:D$87)</f>
        <v>2</v>
      </c>
      <c r="D26" s="1011">
        <f>SUM('Statistics 2014-15'!E$87:F$87)</f>
        <v>9</v>
      </c>
      <c r="E26" s="1011">
        <f>SUM('Statistics 2014-15'!G$87:H$87)</f>
        <v>4</v>
      </c>
      <c r="F26" s="1011">
        <f>SUM('Statistics 2014-15'!I$87:J$87)</f>
        <v>1</v>
      </c>
      <c r="G26" s="1011">
        <f>SUM('Statistics 2014-15'!K$87:L$87)</f>
        <v>1</v>
      </c>
      <c r="H26" s="1011">
        <f>SUM('Statistics 2014-15'!M$87:N$87)</f>
        <v>0</v>
      </c>
      <c r="I26" s="1011">
        <f>SUM('Statistics 2014-15'!O$87:P$87)</f>
        <v>2</v>
      </c>
      <c r="J26" s="1012">
        <f>SUM('Statistics 2014-15'!Q$87:R$87)</f>
        <v>1</v>
      </c>
      <c r="K26" s="601">
        <v>1</v>
      </c>
      <c r="L26" s="1063">
        <f>SUM('Statistics 2014-15'!C$57:D$57)</f>
        <v>7</v>
      </c>
      <c r="M26" s="1064">
        <f>SUM('Statistics 2014-15'!E$57:F$57)</f>
        <v>0</v>
      </c>
      <c r="N26" s="1064">
        <f>SUM('Statistics 2014-15'!G$57:H$57)</f>
        <v>4</v>
      </c>
      <c r="O26" s="1064">
        <f>SUM('Statistics 2014-15'!I$57:J$57)</f>
        <v>3</v>
      </c>
      <c r="P26" s="1064">
        <f>SUM('Statistics 2014-15'!K$57:L$57)</f>
        <v>4</v>
      </c>
      <c r="Q26" s="1065">
        <f>SUM('Statistics 2014-15'!M$57:N$57)</f>
        <v>0</v>
      </c>
      <c r="R26" s="1066">
        <f>SUM('Statistics 2014-15'!O$57:P$57)</f>
        <v>2</v>
      </c>
      <c r="S26" s="617">
        <f t="shared" si="5"/>
        <v>20</v>
      </c>
      <c r="U26" s="482"/>
      <c r="V26" s="482"/>
      <c r="Z26" s="482"/>
    </row>
    <row r="27" spans="2:26" ht="15" customHeight="1" x14ac:dyDescent="0.2">
      <c r="B27" s="943" t="str">
        <f>CONCATENATE("F/Y  ",$P$2-2,"  ",$Q$2,"  ",$R$2-2)</f>
        <v>F/Y  2013  ~  2014</v>
      </c>
      <c r="C27" s="1010">
        <f>SUM('Statistics 2013-14'!C$87:D$87)</f>
        <v>1</v>
      </c>
      <c r="D27" s="1011">
        <f>SUM('Statistics 2013-14'!E$87:F$87)</f>
        <v>10</v>
      </c>
      <c r="E27" s="1011">
        <f>SUM('Statistics 2013-14'!G$87:H$87)</f>
        <v>13</v>
      </c>
      <c r="F27" s="1011">
        <f>SUM('Statistics 2013-14'!I$87:J$87)</f>
        <v>1</v>
      </c>
      <c r="G27" s="1011">
        <f>SUM('Statistics 2013-14'!K$87:L$87)</f>
        <v>5</v>
      </c>
      <c r="H27" s="1011">
        <f>SUM('Statistics 2013-14'!M$87:N$87)</f>
        <v>1</v>
      </c>
      <c r="I27" s="1011">
        <f>SUM('Statistics 2013-14'!O$87:P$87)</f>
        <v>2</v>
      </c>
      <c r="J27" s="1012">
        <f>SUM('Statistics 2013-14'!Q$87:R$87)</f>
        <v>1</v>
      </c>
      <c r="K27" s="1024">
        <v>0</v>
      </c>
      <c r="L27" s="1063">
        <f>SUM('Statistics 2013-14'!C$57:D$57)</f>
        <v>7</v>
      </c>
      <c r="M27" s="1064">
        <f>SUM('Statistics 2013-14'!E$57:F$57)</f>
        <v>2</v>
      </c>
      <c r="N27" s="1064">
        <f>SUM('Statistics 2013-14'!G$57:H$57)</f>
        <v>5</v>
      </c>
      <c r="O27" s="1064">
        <f>SUM('Statistics 2013-14'!I$57:J$57)</f>
        <v>10</v>
      </c>
      <c r="P27" s="1064">
        <f>SUM('Statistics 2013-14'!K$57:L$57)</f>
        <v>7</v>
      </c>
      <c r="Q27" s="1065">
        <f>SUM('Statistics 2013-14'!M$57:N$57)</f>
        <v>0</v>
      </c>
      <c r="R27" s="1066">
        <f>SUM('Statistics 2013-14'!O$57:P$57)</f>
        <v>3</v>
      </c>
      <c r="S27" s="617">
        <f t="shared" si="5"/>
        <v>34</v>
      </c>
      <c r="T27" s="1"/>
      <c r="U27" s="482"/>
      <c r="V27" s="482"/>
      <c r="Z27" s="482"/>
    </row>
    <row r="28" spans="2:26" ht="15" customHeight="1" x14ac:dyDescent="0.2">
      <c r="B28" s="943" t="str">
        <f>CONCATENATE("F/Y  ",$P$2-3,"  ",$Q$2,"  ",$R$2-3)</f>
        <v>F/Y  2012  ~  2013</v>
      </c>
      <c r="C28" s="1010">
        <f>SUM('Statistics 2012-13'!C$87:D$87)</f>
        <v>1</v>
      </c>
      <c r="D28" s="1011">
        <f>SUM('Statistics 2012-13'!E$87:F$87)</f>
        <v>7</v>
      </c>
      <c r="E28" s="1011">
        <f>SUM('Statistics 2012-13'!G$87:H$87)</f>
        <v>7</v>
      </c>
      <c r="F28" s="1011">
        <f>SUM('Statistics 2012-13'!I$87:J$87)</f>
        <v>2</v>
      </c>
      <c r="G28" s="1011">
        <f>SUM('Statistics 2012-13'!K$87:L$87)</f>
        <v>2</v>
      </c>
      <c r="H28" s="1011">
        <f>SUM('Statistics 2012-13'!M$87:N$87)</f>
        <v>2</v>
      </c>
      <c r="I28" s="1011">
        <f>SUM('Statistics 2012-13'!O$87:P$87)</f>
        <v>3</v>
      </c>
      <c r="J28" s="1012">
        <f>SUM('Statistics 2012-13'!Q$87:R$87)</f>
        <v>1</v>
      </c>
      <c r="K28" s="1024">
        <v>0</v>
      </c>
      <c r="L28" s="1063">
        <f>SUM('Statistics 2012-13'!C$57:D$57)</f>
        <v>5</v>
      </c>
      <c r="M28" s="1064">
        <f>SUM('Statistics 2012-13'!E$57:F$57)</f>
        <v>2</v>
      </c>
      <c r="N28" s="1064">
        <f>SUM('Statistics 2012-13'!G$57:H$57)</f>
        <v>3</v>
      </c>
      <c r="O28" s="1064">
        <f>SUM('Statistics 2012-13'!I$57:J$57)</f>
        <v>4</v>
      </c>
      <c r="P28" s="1064">
        <f>SUM('Statistics 2012-13'!K$57:L$57)</f>
        <v>11</v>
      </c>
      <c r="Q28" s="1065">
        <f>SUM('Statistics 2012-13'!M$57:N$57)</f>
        <v>0</v>
      </c>
      <c r="R28" s="1066">
        <f>SUM('Statistics 2012-13'!O$57:P$57)</f>
        <v>0</v>
      </c>
      <c r="S28" s="617">
        <f t="shared" si="5"/>
        <v>25</v>
      </c>
      <c r="T28" s="1"/>
      <c r="U28" s="482"/>
      <c r="V28" s="482"/>
      <c r="Z28" s="482"/>
    </row>
    <row r="29" spans="2:26" ht="15" customHeight="1" thickBot="1" x14ac:dyDescent="0.25">
      <c r="B29" s="944" t="str">
        <f>CONCATENATE("F/Y  ",$P$2-4,"  ",$Q$2,"  ",$R$2-4)</f>
        <v>F/Y  2011  ~  2012</v>
      </c>
      <c r="C29" s="1013">
        <f>SUM('Statistics 2011-12'!C$87:D$87)</f>
        <v>2</v>
      </c>
      <c r="D29" s="1014">
        <f>SUM('Statistics 2011-12'!E$87:F$87)</f>
        <v>2</v>
      </c>
      <c r="E29" s="1014">
        <f>SUM('Statistics 2011-12'!G$87:H$87)</f>
        <v>6</v>
      </c>
      <c r="F29" s="1014">
        <f>SUM('Statistics 2011-12'!I$87:J$87)</f>
        <v>1</v>
      </c>
      <c r="G29" s="1014">
        <f>SUM('Statistics 2011-12'!K$87:L$87)</f>
        <v>3</v>
      </c>
      <c r="H29" s="1014">
        <f>SUM('Statistics 2011-12'!M$87:N$87)</f>
        <v>5</v>
      </c>
      <c r="I29" s="1014">
        <f>SUM('Statistics 2011-12'!O$87:P$87)</f>
        <v>4</v>
      </c>
      <c r="J29" s="1015">
        <f>SUM('Statistics 2011-12'!Q$87:R$87)</f>
        <v>0</v>
      </c>
      <c r="K29" s="1024">
        <v>0</v>
      </c>
      <c r="L29" s="1067">
        <f>SUM('Statistics 2011-12'!C$57:D$57)</f>
        <v>5</v>
      </c>
      <c r="M29" s="1068">
        <f>SUM('Statistics 2011-12'!E$57:F$57)</f>
        <v>1</v>
      </c>
      <c r="N29" s="1068">
        <f>SUM('Statistics 2011-12'!G$57:H$57)</f>
        <v>6</v>
      </c>
      <c r="O29" s="1068">
        <f>SUM('Statistics 2011-12'!I$57:J$57)</f>
        <v>8</v>
      </c>
      <c r="P29" s="1068">
        <f>SUM('Statistics 2011-12'!K$57:L$57)</f>
        <v>3</v>
      </c>
      <c r="Q29" s="1069">
        <f>SUM('Statistics 2011-12'!M$57:N$57)</f>
        <v>0</v>
      </c>
      <c r="R29" s="1070">
        <f>SUM('Statistics 2011-12'!O$57:P$57)</f>
        <v>0</v>
      </c>
      <c r="S29" s="618">
        <f t="shared" si="5"/>
        <v>23</v>
      </c>
      <c r="T29" s="1"/>
      <c r="U29" s="482"/>
      <c r="V29" s="482"/>
      <c r="Z29" s="482"/>
    </row>
    <row r="30" spans="2:26" s="10" customFormat="1" ht="15" customHeight="1" thickBot="1" x14ac:dyDescent="0.25">
      <c r="B30" s="854" t="s">
        <v>112</v>
      </c>
      <c r="C30" s="935">
        <f t="shared" ref="C30:J30" si="6">SUM(C25:C29)</f>
        <v>7</v>
      </c>
      <c r="D30" s="936">
        <f t="shared" si="6"/>
        <v>34</v>
      </c>
      <c r="E30" s="936">
        <f t="shared" si="6"/>
        <v>33</v>
      </c>
      <c r="F30" s="936">
        <f t="shared" si="6"/>
        <v>6</v>
      </c>
      <c r="G30" s="936">
        <f t="shared" si="6"/>
        <v>17</v>
      </c>
      <c r="H30" s="936">
        <f t="shared" si="6"/>
        <v>12</v>
      </c>
      <c r="I30" s="936">
        <f t="shared" si="6"/>
        <v>13</v>
      </c>
      <c r="J30" s="937">
        <f t="shared" si="6"/>
        <v>5</v>
      </c>
      <c r="K30" s="985">
        <f t="shared" ref="K30:R30" si="7">SUM(K25:K29)</f>
        <v>5</v>
      </c>
      <c r="L30" s="935">
        <f t="shared" si="7"/>
        <v>27</v>
      </c>
      <c r="M30" s="936">
        <f t="shared" si="7"/>
        <v>6</v>
      </c>
      <c r="N30" s="936">
        <f t="shared" si="7"/>
        <v>21</v>
      </c>
      <c r="O30" s="936">
        <f t="shared" si="7"/>
        <v>34</v>
      </c>
      <c r="P30" s="936">
        <f t="shared" si="7"/>
        <v>32</v>
      </c>
      <c r="Q30" s="936">
        <f t="shared" si="7"/>
        <v>0</v>
      </c>
      <c r="R30" s="941">
        <f t="shared" si="7"/>
        <v>7</v>
      </c>
      <c r="S30" s="940">
        <f t="shared" si="5"/>
        <v>127</v>
      </c>
      <c r="U30" s="482"/>
      <c r="V30" s="482"/>
      <c r="Z30" s="482"/>
    </row>
    <row r="31" spans="2:26" s="10" customFormat="1" ht="15" customHeight="1" thickBot="1" x14ac:dyDescent="0.25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T31" s="984"/>
      <c r="U31" s="482"/>
      <c r="V31" s="482"/>
      <c r="Z31" s="482"/>
    </row>
    <row r="32" spans="2:26" s="10" customFormat="1" ht="30" customHeight="1" thickBot="1" x14ac:dyDescent="0.25">
      <c r="B32" s="946" t="s">
        <v>75</v>
      </c>
      <c r="C32" s="932" t="s">
        <v>12</v>
      </c>
      <c r="D32" s="930" t="s">
        <v>113</v>
      </c>
      <c r="E32" s="930" t="s">
        <v>114</v>
      </c>
      <c r="F32" s="930" t="s">
        <v>13</v>
      </c>
      <c r="G32" s="945" t="s">
        <v>7</v>
      </c>
      <c r="H32" s="930" t="s">
        <v>14</v>
      </c>
      <c r="I32" s="930" t="s">
        <v>8</v>
      </c>
      <c r="J32" s="933" t="s">
        <v>56</v>
      </c>
      <c r="K32" s="930" t="s">
        <v>10</v>
      </c>
      <c r="L32" s="931" t="s">
        <v>3</v>
      </c>
      <c r="M32" s="598" t="s">
        <v>91</v>
      </c>
      <c r="N32" s="929"/>
      <c r="O32" s="930"/>
      <c r="P32" s="930"/>
      <c r="Q32" s="930"/>
      <c r="R32" s="933"/>
      <c r="S32" s="980" t="s">
        <v>28</v>
      </c>
      <c r="U32" s="482"/>
      <c r="V32" s="482"/>
      <c r="W32" s="482"/>
      <c r="X32" s="482"/>
      <c r="Y32" s="482"/>
      <c r="Z32" s="482"/>
    </row>
    <row r="33" spans="2:26" s="10" customFormat="1" ht="15" customHeight="1" x14ac:dyDescent="0.2">
      <c r="B33" s="942" t="str">
        <f>CONCATENATE("F/Y  ",P2,"  ",Q2,"  ",R2)</f>
        <v>F/Y  2015  ~  2016</v>
      </c>
      <c r="C33" s="1007">
        <f>SUM('Statistics 2015-16'!C$117:D$117)</f>
        <v>0</v>
      </c>
      <c r="D33" s="1008">
        <f>SUM('Statistics 2015-16'!E$117:F$117)</f>
        <v>1</v>
      </c>
      <c r="E33" s="1008">
        <f>SUM('Statistics 2015-16'!G$117:H$117)</f>
        <v>2</v>
      </c>
      <c r="F33" s="1008">
        <f>SUM('Statistics 2015-16'!I$117:J$117)</f>
        <v>2</v>
      </c>
      <c r="G33" s="1008">
        <f>SUM('Statistics 2015-16'!K$117:L$117)</f>
        <v>0</v>
      </c>
      <c r="H33" s="1008">
        <f>SUM('Statistics 2015-16'!M$117:N$117)</f>
        <v>0</v>
      </c>
      <c r="I33" s="1008">
        <f>SUM('Statistics 2015-16'!O$117:P$117)</f>
        <v>0</v>
      </c>
      <c r="J33" s="1008">
        <f>SUM('Statistics 2015-16'!Q$117:R$117)</f>
        <v>2</v>
      </c>
      <c r="K33" s="1008">
        <v>0</v>
      </c>
      <c r="L33" s="1019">
        <f>SUM('Statistics 2015-16'!S$117:T$117)</f>
        <v>2</v>
      </c>
      <c r="M33" s="601">
        <v>1</v>
      </c>
      <c r="N33" s="967"/>
      <c r="O33" s="951"/>
      <c r="P33" s="951"/>
      <c r="Q33" s="952"/>
      <c r="R33" s="953"/>
      <c r="S33" s="981">
        <f t="shared" ref="S33:S38" si="8">SUM(C33:L33)</f>
        <v>9</v>
      </c>
      <c r="T33" s="482"/>
      <c r="U33" s="482"/>
      <c r="V33" s="482"/>
      <c r="W33" s="482"/>
      <c r="X33" s="482"/>
      <c r="Y33" s="482"/>
      <c r="Z33" s="482"/>
    </row>
    <row r="34" spans="2:26" s="10" customFormat="1" ht="15" customHeight="1" x14ac:dyDescent="0.2">
      <c r="B34" s="943" t="str">
        <f>CONCATENATE("F/Y  ",$P$2-1,"  ",$Q$2,"  ",$R$2-1)</f>
        <v>F/Y  2014  ~  2015</v>
      </c>
      <c r="C34" s="1010">
        <f>SUM('Statistics 2014-15'!C$117:D$117)</f>
        <v>1</v>
      </c>
      <c r="D34" s="1011">
        <f>SUM('Statistics 2014-15'!E$117:F$117)</f>
        <v>5</v>
      </c>
      <c r="E34" s="1011">
        <f>SUM('Statistics 2014-15'!G$117:H$117)</f>
        <v>3</v>
      </c>
      <c r="F34" s="1011">
        <f>SUM('Statistics 2014-15'!I$117:J$117)</f>
        <v>0</v>
      </c>
      <c r="G34" s="1011">
        <f>SUM('Statistics 2014-15'!K$117:L$117)</f>
        <v>0</v>
      </c>
      <c r="H34" s="1011">
        <f>SUM('Statistics 2014-15'!M$117:N$117)</f>
        <v>0</v>
      </c>
      <c r="I34" s="1011">
        <f>SUM('Statistics 2014-15'!O$117:P$117)</f>
        <v>3</v>
      </c>
      <c r="J34" s="1011">
        <f>SUM('Statistics 2014-15'!Q$117:R$117)</f>
        <v>1</v>
      </c>
      <c r="K34" s="1011">
        <v>0</v>
      </c>
      <c r="L34" s="1020">
        <f>SUM('Statistics 2014-15'!S$117:T$117)</f>
        <v>3</v>
      </c>
      <c r="M34" s="1024">
        <v>0</v>
      </c>
      <c r="N34" s="968"/>
      <c r="O34" s="954"/>
      <c r="P34" s="954"/>
      <c r="Q34" s="955"/>
      <c r="R34" s="956"/>
      <c r="S34" s="621">
        <f t="shared" si="8"/>
        <v>16</v>
      </c>
      <c r="T34" s="482"/>
      <c r="U34" s="482"/>
      <c r="V34" s="482"/>
      <c r="W34" s="482"/>
      <c r="X34" s="482"/>
      <c r="Y34" s="482"/>
      <c r="Z34" s="482"/>
    </row>
    <row r="35" spans="2:26" s="10" customFormat="1" ht="15" customHeight="1" x14ac:dyDescent="0.2">
      <c r="B35" s="943" t="str">
        <f>CONCATENATE("F/Y  ",$P$2-2,"  ",$Q$2,"  ",$R$2-2)</f>
        <v>F/Y  2013  ~  2014</v>
      </c>
      <c r="C35" s="1010">
        <f>SUM('Statistics 2013-14'!C$117:D$117)</f>
        <v>1</v>
      </c>
      <c r="D35" s="1011">
        <f>SUM('Statistics 2013-14'!E$117:F$117)</f>
        <v>2</v>
      </c>
      <c r="E35" s="1011">
        <f>SUM('Statistics 2013-14'!G$117:H$117)</f>
        <v>1</v>
      </c>
      <c r="F35" s="1011">
        <f>SUM('Statistics 2013-14'!I$117:J$117)</f>
        <v>1</v>
      </c>
      <c r="G35" s="1011">
        <f>SUM('Statistics 2013-14'!K$117:L$117)</f>
        <v>0</v>
      </c>
      <c r="H35" s="1011">
        <f>SUM('Statistics 2013-14'!M$117:N$117)</f>
        <v>0</v>
      </c>
      <c r="I35" s="1011">
        <f>SUM('Statistics 2013-14'!O$117:P$117)</f>
        <v>1</v>
      </c>
      <c r="J35" s="1011">
        <f>SUM('Statistics 2013-14'!Q$117:R$117)</f>
        <v>0</v>
      </c>
      <c r="K35" s="1011">
        <v>0</v>
      </c>
      <c r="L35" s="1020">
        <f>SUM('Statistics 2013-14'!S$117:T$117)</f>
        <v>1</v>
      </c>
      <c r="M35" s="1024">
        <v>0</v>
      </c>
      <c r="N35" s="968"/>
      <c r="O35" s="954"/>
      <c r="P35" s="954"/>
      <c r="Q35" s="955"/>
      <c r="R35" s="956"/>
      <c r="S35" s="621">
        <f t="shared" si="8"/>
        <v>7</v>
      </c>
      <c r="T35" s="482"/>
      <c r="U35" s="482"/>
      <c r="V35" s="482"/>
      <c r="W35" s="482"/>
      <c r="X35" s="482"/>
      <c r="Y35" s="482"/>
      <c r="Z35" s="482"/>
    </row>
    <row r="36" spans="2:26" s="10" customFormat="1" ht="15" customHeight="1" x14ac:dyDescent="0.2">
      <c r="B36" s="943" t="str">
        <f>CONCATENATE("F/Y  ",$P$2-3,"  ",$Q$2,"  ",$R$2-3)</f>
        <v>F/Y  2012  ~  2013</v>
      </c>
      <c r="C36" s="1010">
        <f>SUM('Statistics 2012-13'!C$117:D$117)</f>
        <v>1</v>
      </c>
      <c r="D36" s="1011">
        <f>SUM('Statistics 2012-13'!E$117:F$117)</f>
        <v>1</v>
      </c>
      <c r="E36" s="1011">
        <f>SUM('Statistics 2012-13'!G$117:H$117)</f>
        <v>2</v>
      </c>
      <c r="F36" s="1011">
        <f>SUM('Statistics 2012-13'!I$117:J$117)</f>
        <v>0</v>
      </c>
      <c r="G36" s="1011">
        <f>SUM('Statistics 2012-13'!K$117:L$117)</f>
        <v>0</v>
      </c>
      <c r="H36" s="1011">
        <f>SUM('Statistics 2012-13'!M$117:N$117)</f>
        <v>1</v>
      </c>
      <c r="I36" s="1011">
        <f>SUM('Statistics 2012-13'!O$117:P$117)</f>
        <v>0</v>
      </c>
      <c r="J36" s="1011">
        <f>SUM('Statistics 2012-13'!Q$117:R$117)</f>
        <v>1</v>
      </c>
      <c r="K36" s="1011">
        <v>1</v>
      </c>
      <c r="L36" s="1020">
        <v>0</v>
      </c>
      <c r="M36" s="1024">
        <v>0</v>
      </c>
      <c r="N36" s="968"/>
      <c r="O36" s="954"/>
      <c r="P36" s="954"/>
      <c r="Q36" s="955"/>
      <c r="R36" s="956"/>
      <c r="S36" s="621">
        <f t="shared" si="8"/>
        <v>7</v>
      </c>
      <c r="T36" s="482"/>
      <c r="U36" s="482"/>
      <c r="V36" s="482"/>
      <c r="W36" s="482"/>
      <c r="X36" s="482"/>
      <c r="Y36" s="482"/>
      <c r="Z36" s="482"/>
    </row>
    <row r="37" spans="2:26" s="10" customFormat="1" ht="15" customHeight="1" thickBot="1" x14ac:dyDescent="0.25">
      <c r="B37" s="944" t="str">
        <f>CONCATENATE("F/Y  ",$P$2-4,"  ",$Q$2,"  ",$R$2-4)</f>
        <v>F/Y  2011  ~  2012</v>
      </c>
      <c r="C37" s="1013">
        <f>SUM('Statistics 2011-12'!C$117:D$117)</f>
        <v>3</v>
      </c>
      <c r="D37" s="1014">
        <f>SUM('Statistics 2011-12'!E$117:F$117)</f>
        <v>6</v>
      </c>
      <c r="E37" s="1014">
        <f>SUM('Statistics 2011-12'!G$117:H$117)</f>
        <v>0</v>
      </c>
      <c r="F37" s="1014">
        <f>SUM('Statistics 2011-12'!I$117:J$117)</f>
        <v>2</v>
      </c>
      <c r="G37" s="1014">
        <f>SUM('Statistics 2011-12'!K$117:L$117)</f>
        <v>0</v>
      </c>
      <c r="H37" s="1014">
        <f>SUM('Statistics 2011-12'!M$117:N$117)</f>
        <v>6</v>
      </c>
      <c r="I37" s="1014">
        <f>SUM('Statistics 2011-12'!O$117:P$117)</f>
        <v>0</v>
      </c>
      <c r="J37" s="1014">
        <f>SUM('Statistics 2011-12'!Q$117:R$117)</f>
        <v>2</v>
      </c>
      <c r="K37" s="1014">
        <v>0</v>
      </c>
      <c r="L37" s="1022">
        <f>SUM('Statistics 2011-12'!S$117:T$117)</f>
        <v>3</v>
      </c>
      <c r="M37" s="601">
        <v>2</v>
      </c>
      <c r="N37" s="969"/>
      <c r="O37" s="957"/>
      <c r="P37" s="957"/>
      <c r="Q37" s="958"/>
      <c r="R37" s="959"/>
      <c r="S37" s="978">
        <f t="shared" si="8"/>
        <v>22</v>
      </c>
      <c r="T37" s="24"/>
      <c r="U37" s="24"/>
      <c r="V37" s="24"/>
      <c r="X37" s="482"/>
      <c r="Y37" s="482"/>
      <c r="Z37" s="482"/>
    </row>
    <row r="38" spans="2:26" s="10" customFormat="1" ht="15" customHeight="1" thickBot="1" x14ac:dyDescent="0.25">
      <c r="B38" s="854" t="s">
        <v>112</v>
      </c>
      <c r="C38" s="935">
        <f t="shared" ref="C38:L38" si="9">SUM(C33:C37)</f>
        <v>6</v>
      </c>
      <c r="D38" s="936">
        <f t="shared" si="9"/>
        <v>15</v>
      </c>
      <c r="E38" s="936">
        <f t="shared" si="9"/>
        <v>8</v>
      </c>
      <c r="F38" s="936">
        <f t="shared" si="9"/>
        <v>5</v>
      </c>
      <c r="G38" s="936">
        <f t="shared" si="9"/>
        <v>0</v>
      </c>
      <c r="H38" s="936">
        <f t="shared" si="9"/>
        <v>7</v>
      </c>
      <c r="I38" s="936">
        <f t="shared" si="9"/>
        <v>4</v>
      </c>
      <c r="J38" s="937">
        <f t="shared" si="9"/>
        <v>6</v>
      </c>
      <c r="K38" s="937">
        <f t="shared" si="9"/>
        <v>1</v>
      </c>
      <c r="L38" s="941">
        <f t="shared" si="9"/>
        <v>9</v>
      </c>
      <c r="M38" s="985">
        <f>SUM(M33:M37)</f>
        <v>3</v>
      </c>
      <c r="N38" s="965"/>
      <c r="O38" s="960"/>
      <c r="P38" s="960"/>
      <c r="Q38" s="960"/>
      <c r="R38" s="961"/>
      <c r="S38" s="623">
        <f t="shared" si="8"/>
        <v>61</v>
      </c>
      <c r="T38" s="482"/>
      <c r="U38" s="482"/>
      <c r="V38" s="482"/>
      <c r="W38" s="482"/>
      <c r="X38" s="482"/>
      <c r="Y38" s="482"/>
      <c r="Z38" s="482"/>
    </row>
    <row r="39" spans="2:26" s="10" customFormat="1" ht="15" customHeight="1" thickBot="1" x14ac:dyDescent="0.25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S39" s="482"/>
      <c r="T39" s="482"/>
      <c r="U39" s="482"/>
      <c r="V39" s="482"/>
      <c r="W39" s="482"/>
      <c r="X39" s="482"/>
      <c r="Y39" s="482"/>
      <c r="Z39" s="482"/>
    </row>
    <row r="40" spans="2:26" s="10" customFormat="1" ht="30" customHeight="1" thickBot="1" x14ac:dyDescent="0.25">
      <c r="B40" s="947" t="s">
        <v>41</v>
      </c>
      <c r="C40" s="932" t="s">
        <v>12</v>
      </c>
      <c r="D40" s="930" t="s">
        <v>113</v>
      </c>
      <c r="E40" s="930" t="s">
        <v>114</v>
      </c>
      <c r="F40" s="930" t="s">
        <v>13</v>
      </c>
      <c r="G40" s="945" t="s">
        <v>7</v>
      </c>
      <c r="H40" s="930" t="s">
        <v>14</v>
      </c>
      <c r="I40" s="930" t="s">
        <v>8</v>
      </c>
      <c r="J40" s="933" t="s">
        <v>56</v>
      </c>
      <c r="K40" s="930" t="s">
        <v>9</v>
      </c>
      <c r="L40" s="931" t="s">
        <v>3</v>
      </c>
      <c r="M40" s="929"/>
      <c r="N40" s="930"/>
      <c r="O40" s="930"/>
      <c r="P40" s="930"/>
      <c r="Q40" s="933"/>
      <c r="R40" s="933"/>
      <c r="S40" s="948" t="s">
        <v>28</v>
      </c>
      <c r="T40" s="984"/>
      <c r="U40" s="482"/>
      <c r="V40" s="482"/>
      <c r="W40" s="482"/>
      <c r="X40" s="482"/>
      <c r="Y40" s="482"/>
      <c r="Z40" s="482"/>
    </row>
    <row r="41" spans="2:26" s="10" customFormat="1" ht="15" customHeight="1" x14ac:dyDescent="0.2">
      <c r="B41" s="942" t="str">
        <f>CONCATENATE("F/Y  ",P2,"  ",Q2,"  ",R2)</f>
        <v>F/Y  2015  ~  2016</v>
      </c>
      <c r="C41" s="970"/>
      <c r="D41" s="1016">
        <f>SUM('Statistics 2015-16'!E$147:F$147)</f>
        <v>4</v>
      </c>
      <c r="E41" s="1008">
        <f>SUM('Statistics 2015-16'!G$147:H$147)</f>
        <v>6</v>
      </c>
      <c r="F41" s="1008">
        <f>SUM('Statistics 2015-16'!I$147:J$147)</f>
        <v>4</v>
      </c>
      <c r="G41" s="1008">
        <f>SUM('Statistics 2015-16'!Q$147:R$147)</f>
        <v>2</v>
      </c>
      <c r="H41" s="1008">
        <f>SUM('Statistics 2015-16'!K$147:L$147)</f>
        <v>0</v>
      </c>
      <c r="I41" s="951"/>
      <c r="J41" s="934">
        <f>SUM('Statistics 2015-16'!C$147:D$147)</f>
        <v>2</v>
      </c>
      <c r="K41" s="934">
        <f>SUM('Statistics 2015-16'!O$147:P$147)</f>
        <v>1</v>
      </c>
      <c r="L41" s="966">
        <f>SUM('Statistics 2015-16'!M$147:N$147)</f>
        <v>6</v>
      </c>
      <c r="M41" s="967"/>
      <c r="N41" s="951"/>
      <c r="O41" s="951"/>
      <c r="P41" s="952"/>
      <c r="Q41" s="953"/>
      <c r="R41" s="953"/>
      <c r="S41" s="624">
        <f t="shared" ref="S41:S46" si="10">SUM(C41:L41)</f>
        <v>25</v>
      </c>
      <c r="T41" s="482"/>
      <c r="U41" s="482"/>
      <c r="V41" s="482"/>
      <c r="W41" s="482"/>
      <c r="X41" s="482"/>
      <c r="Y41" s="482"/>
      <c r="Z41" s="482"/>
    </row>
    <row r="42" spans="2:26" s="10" customFormat="1" ht="15" customHeight="1" x14ac:dyDescent="0.2">
      <c r="B42" s="943" t="str">
        <f>CONCATENATE("F/Y  ",$P$2-1,"  ",$Q$2,"  ",$R$2-1)</f>
        <v>F/Y  2014  ~  2015</v>
      </c>
      <c r="C42" s="971"/>
      <c r="D42" s="1011">
        <f>SUM('Statistics 2014-15'!E$147:F$147)</f>
        <v>2</v>
      </c>
      <c r="E42" s="1011">
        <f>SUM('Statistics 2014-15'!G$147:H$147)</f>
        <v>1</v>
      </c>
      <c r="F42" s="1011">
        <f>SUM('Statistics 2014-15'!I$147:J$147)</f>
        <v>0</v>
      </c>
      <c r="G42" s="1011">
        <f>SUM('Statistics 2014-15'!Q$147:R$147)</f>
        <v>1</v>
      </c>
      <c r="H42" s="1011">
        <f>SUM('Statistics 2014-15'!K$147:L$147)</f>
        <v>0</v>
      </c>
      <c r="I42" s="954"/>
      <c r="J42" s="1011">
        <f>SUM('Statistics 2014-15'!C$147:D$147)</f>
        <v>0</v>
      </c>
      <c r="K42" s="1011">
        <f>SUM('Statistics 2014-15'!O$147:P$147)</f>
        <v>1</v>
      </c>
      <c r="L42" s="1020">
        <f>SUM('Statistics 2014-15'!M$147:N$147)</f>
        <v>4</v>
      </c>
      <c r="M42" s="968"/>
      <c r="N42" s="954"/>
      <c r="O42" s="954"/>
      <c r="P42" s="955"/>
      <c r="Q42" s="956"/>
      <c r="R42" s="956"/>
      <c r="S42" s="625">
        <f t="shared" si="10"/>
        <v>9</v>
      </c>
      <c r="T42" s="482"/>
      <c r="U42" s="482"/>
      <c r="V42" s="482"/>
      <c r="W42" s="482"/>
      <c r="X42" s="482"/>
      <c r="Y42" s="482"/>
      <c r="Z42" s="482"/>
    </row>
    <row r="43" spans="2:26" s="10" customFormat="1" ht="15" customHeight="1" x14ac:dyDescent="0.2">
      <c r="B43" s="943" t="str">
        <f>CONCATENATE("F/Y  ",$P$2-2,"  ",$Q$2,"  ",$R$2-2)</f>
        <v>F/Y  2013  ~  2014</v>
      </c>
      <c r="C43" s="971"/>
      <c r="D43" s="1011">
        <f>SUM('Statistics 2013-14'!E$147:F$147)</f>
        <v>3</v>
      </c>
      <c r="E43" s="1011">
        <f>SUM('Statistics 2013-14'!G$147:H$147)</f>
        <v>3</v>
      </c>
      <c r="F43" s="1011">
        <f>SUM('Statistics 2013-14'!I$147:J$147)</f>
        <v>0</v>
      </c>
      <c r="G43" s="1011">
        <f>SUM('Statistics 2013-14'!Q$147:R$147)</f>
        <v>2</v>
      </c>
      <c r="H43" s="1011">
        <f>SUM('Statistics 2013-14'!K$147:L$147)</f>
        <v>1</v>
      </c>
      <c r="I43" s="954"/>
      <c r="J43" s="1011">
        <f>SUM('Statistics 2013-14'!C$147:D$147)</f>
        <v>3</v>
      </c>
      <c r="K43" s="1011">
        <f>SUM('Statistics 2013-14'!O$147:P$147)</f>
        <v>3</v>
      </c>
      <c r="L43" s="1020">
        <f>SUM('Statistics 2013-14'!M$147:N$147)</f>
        <v>5</v>
      </c>
      <c r="M43" s="968"/>
      <c r="N43" s="954"/>
      <c r="O43" s="954"/>
      <c r="P43" s="955"/>
      <c r="Q43" s="956"/>
      <c r="R43" s="956"/>
      <c r="S43" s="625">
        <f t="shared" si="10"/>
        <v>20</v>
      </c>
      <c r="T43" s="482"/>
      <c r="U43" s="482"/>
      <c r="V43" s="482"/>
      <c r="W43" s="482"/>
      <c r="X43" s="482"/>
      <c r="Y43" s="482"/>
      <c r="Z43" s="482"/>
    </row>
    <row r="44" spans="2:26" s="10" customFormat="1" ht="15" customHeight="1" x14ac:dyDescent="0.2">
      <c r="B44" s="943" t="str">
        <f>CONCATENATE("F/Y  ",$P$2-3,"  ",$Q$2,"  ",$R$2-3)</f>
        <v>F/Y  2012  ~  2013</v>
      </c>
      <c r="C44" s="971"/>
      <c r="D44" s="1011">
        <f>SUM('Statistics 2012-13'!E$147:F$147)</f>
        <v>0</v>
      </c>
      <c r="E44" s="1011">
        <f>SUM('Statistics 2012-13'!G$147:H$147)</f>
        <v>0</v>
      </c>
      <c r="F44" s="1011">
        <f>SUM('Statistics 2012-13'!I$147:J$147)</f>
        <v>0</v>
      </c>
      <c r="G44" s="1011">
        <f>SUM('Statistics 2012-13'!Q$147:R$147)</f>
        <v>2</v>
      </c>
      <c r="H44" s="1011">
        <f>SUM('Statistics 2012-13'!K$147:L$147)</f>
        <v>1</v>
      </c>
      <c r="I44" s="954"/>
      <c r="J44" s="1011">
        <f>SUM('Statistics 2012-13'!C$147:D$147)</f>
        <v>1</v>
      </c>
      <c r="K44" s="1011">
        <f>SUM('Statistics 2012-13'!O$147:P$147)</f>
        <v>4</v>
      </c>
      <c r="L44" s="1020">
        <f>SUM('Statistics 2012-13'!M$147:N$147)</f>
        <v>7</v>
      </c>
      <c r="M44" s="968"/>
      <c r="N44" s="954"/>
      <c r="O44" s="954"/>
      <c r="P44" s="955"/>
      <c r="Q44" s="956"/>
      <c r="R44" s="956"/>
      <c r="S44" s="625">
        <f t="shared" si="10"/>
        <v>15</v>
      </c>
      <c r="T44" s="482"/>
      <c r="U44" s="482"/>
      <c r="V44" s="482"/>
      <c r="W44" s="482"/>
      <c r="X44" s="482"/>
      <c r="Y44" s="482"/>
      <c r="Z44" s="482"/>
    </row>
    <row r="45" spans="2:26" s="10" customFormat="1" ht="15" customHeight="1" thickBot="1" x14ac:dyDescent="0.25">
      <c r="B45" s="944" t="str">
        <f>CONCATENATE("F/Y  ",$P$2-4,"  ",$Q$2,"  ",$R$2-4)</f>
        <v>F/Y  2011  ~  2012</v>
      </c>
      <c r="C45" s="972"/>
      <c r="D45" s="1017">
        <f>SUM('Statistics 2011-12'!E$147:F$147)</f>
        <v>4</v>
      </c>
      <c r="E45" s="1017">
        <f>SUM('Statistics 2011-12'!G$147:H$147)</f>
        <v>2</v>
      </c>
      <c r="F45" s="1017">
        <f>SUM('Statistics 2011-12'!I$147:J$147)</f>
        <v>5</v>
      </c>
      <c r="G45" s="1017">
        <f>SUM('Statistics 2011-12'!Q$147:R$147)</f>
        <v>1</v>
      </c>
      <c r="H45" s="1017">
        <f>SUM('Statistics 2011-12'!K$147:L$147)</f>
        <v>2</v>
      </c>
      <c r="I45" s="973"/>
      <c r="J45" s="1017">
        <f>SUM('Statistics 2011-12'!C$147:D$147)</f>
        <v>2</v>
      </c>
      <c r="K45" s="1017">
        <f>SUM('Statistics 2011-12'!O$147:P$147)</f>
        <v>4</v>
      </c>
      <c r="L45" s="1021">
        <f>SUM('Statistics 2011-12'!M$147:N$147)</f>
        <v>4</v>
      </c>
      <c r="M45" s="969"/>
      <c r="N45" s="957"/>
      <c r="O45" s="957"/>
      <c r="P45" s="958"/>
      <c r="Q45" s="959"/>
      <c r="R45" s="959"/>
      <c r="S45" s="626">
        <f t="shared" si="10"/>
        <v>24</v>
      </c>
      <c r="T45" s="482"/>
      <c r="U45" s="482"/>
      <c r="V45" s="482"/>
      <c r="W45" s="482"/>
      <c r="X45" s="482"/>
      <c r="Y45" s="482"/>
      <c r="Z45" s="482"/>
    </row>
    <row r="46" spans="2:26" s="10" customFormat="1" ht="15" customHeight="1" thickBot="1" x14ac:dyDescent="0.25">
      <c r="B46" s="854" t="s">
        <v>112</v>
      </c>
      <c r="C46" s="974"/>
      <c r="D46" s="938">
        <f>SUM(D41:D45)</f>
        <v>13</v>
      </c>
      <c r="E46" s="938">
        <f>SUM(E41:E45)</f>
        <v>12</v>
      </c>
      <c r="F46" s="938">
        <f>SUM(F41:F45)</f>
        <v>9</v>
      </c>
      <c r="G46" s="938">
        <f>SUM(G41:G45)</f>
        <v>8</v>
      </c>
      <c r="H46" s="938">
        <f>SUM(H41:H45)</f>
        <v>4</v>
      </c>
      <c r="I46" s="975"/>
      <c r="J46" s="939">
        <f>SUM(J41:J45)</f>
        <v>8</v>
      </c>
      <c r="K46" s="938">
        <f>SUM(K41:K45)</f>
        <v>13</v>
      </c>
      <c r="L46" s="976">
        <f>SUM(L41:L45)</f>
        <v>26</v>
      </c>
      <c r="M46" s="965"/>
      <c r="N46" s="960"/>
      <c r="O46" s="960"/>
      <c r="P46" s="960"/>
      <c r="Q46" s="961"/>
      <c r="R46" s="961"/>
      <c r="S46" s="627">
        <f t="shared" si="10"/>
        <v>93</v>
      </c>
      <c r="T46" s="482"/>
      <c r="U46" s="482"/>
      <c r="V46" s="482"/>
      <c r="W46" s="482"/>
      <c r="X46" s="482"/>
      <c r="Y46" s="482"/>
      <c r="Z46" s="482"/>
    </row>
    <row r="47" spans="2:26" s="10" customFormat="1" ht="15" customHeight="1" thickBot="1" x14ac:dyDescent="0.25">
      <c r="B47" s="949"/>
      <c r="C47" s="926"/>
      <c r="D47" s="926"/>
      <c r="E47" s="926"/>
      <c r="F47" s="926"/>
      <c r="G47" s="926"/>
      <c r="H47" s="926"/>
      <c r="I47" s="926"/>
      <c r="J47" s="926"/>
      <c r="K47" s="926"/>
      <c r="L47" s="926"/>
      <c r="M47" s="926"/>
      <c r="N47" s="926"/>
      <c r="O47" s="926"/>
      <c r="P47" s="926"/>
      <c r="Q47" s="926"/>
      <c r="R47" s="926"/>
      <c r="S47" s="482"/>
      <c r="T47" s="482"/>
      <c r="U47" s="482"/>
      <c r="V47" s="482"/>
      <c r="W47" s="482"/>
      <c r="X47" s="482"/>
      <c r="Y47" s="482"/>
      <c r="Z47" s="482"/>
    </row>
    <row r="48" spans="2:26" s="10" customFormat="1" ht="30" customHeight="1" thickBot="1" x14ac:dyDescent="0.25">
      <c r="B48" s="696" t="s">
        <v>115</v>
      </c>
      <c r="C48" s="932" t="s">
        <v>24</v>
      </c>
      <c r="D48" s="930" t="s">
        <v>116</v>
      </c>
      <c r="E48" s="929" t="s">
        <v>16</v>
      </c>
      <c r="F48" s="930" t="s">
        <v>25</v>
      </c>
      <c r="G48" s="945" t="s">
        <v>117</v>
      </c>
      <c r="H48" s="930" t="s">
        <v>118</v>
      </c>
      <c r="I48" s="930" t="s">
        <v>119</v>
      </c>
      <c r="J48" s="930"/>
      <c r="K48" s="930"/>
      <c r="L48" s="931" t="s">
        <v>3</v>
      </c>
      <c r="M48" s="929"/>
      <c r="N48" s="933"/>
      <c r="O48" s="930"/>
      <c r="P48" s="930"/>
      <c r="Q48" s="933"/>
      <c r="R48" s="933"/>
      <c r="S48" s="950" t="s">
        <v>28</v>
      </c>
      <c r="T48" s="482"/>
      <c r="U48" s="482"/>
      <c r="V48" s="482"/>
      <c r="W48" s="482"/>
      <c r="X48" s="482"/>
      <c r="Y48" s="482"/>
      <c r="Z48" s="482"/>
    </row>
    <row r="49" spans="2:26" s="10" customFormat="1" ht="15" customHeight="1" x14ac:dyDescent="0.2">
      <c r="B49" s="942" t="str">
        <f>CONCATENATE("F/Y  ",P2,"  ",Q2,"  ",R2)</f>
        <v>F/Y  2015  ~  2016</v>
      </c>
      <c r="C49" s="1007">
        <f>SUM('Statistics 2015-16'!G$177:H$177)</f>
        <v>15</v>
      </c>
      <c r="D49" s="1008">
        <f>SUM('Statistics 2015-16'!E$177:F$177)</f>
        <v>3</v>
      </c>
      <c r="E49" s="1008">
        <f>SUM('Statistics 2015-16'!C$177:D$177)</f>
        <v>11</v>
      </c>
      <c r="F49" s="1008">
        <f>SUM('Statistics 2015-16'!I$177:J$177)</f>
        <v>2</v>
      </c>
      <c r="G49" s="1008">
        <f>SUM('Statistics 2015-16'!K$177:L$177)</f>
        <v>0</v>
      </c>
      <c r="H49" s="1008">
        <f>SUM('Statistics 2015-16'!M$177:N$177)</f>
        <v>0</v>
      </c>
      <c r="I49" s="951"/>
      <c r="J49" s="951"/>
      <c r="K49" s="951"/>
      <c r="L49" s="1019">
        <f>SUM('Statistics 2015-16'!O$177:P$177)</f>
        <v>3</v>
      </c>
      <c r="M49" s="962"/>
      <c r="N49" s="953"/>
      <c r="O49" s="951"/>
      <c r="P49" s="952"/>
      <c r="Q49" s="953"/>
      <c r="R49" s="953"/>
      <c r="S49" s="628">
        <f t="shared" ref="S49:S54" si="11">SUM(C49:L49)</f>
        <v>34</v>
      </c>
      <c r="T49" s="482"/>
      <c r="U49" s="482"/>
      <c r="V49" s="482"/>
      <c r="W49" s="482"/>
      <c r="X49" s="482"/>
      <c r="Y49" s="482"/>
      <c r="Z49" s="482"/>
    </row>
    <row r="50" spans="2:26" s="10" customFormat="1" ht="15" customHeight="1" x14ac:dyDescent="0.2">
      <c r="B50" s="943" t="str">
        <f>CONCATENATE("F/Y  ",$P$2-1,"  ",$Q$2,"  ",$R$2-1)</f>
        <v>F/Y  2014  ~  2015</v>
      </c>
      <c r="C50" s="1010">
        <f>SUM('Statistics 2014-15'!G$177:H$177)</f>
        <v>31</v>
      </c>
      <c r="D50" s="1011">
        <f>SUM('Statistics 2014-15'!E$177:F$177)</f>
        <v>3</v>
      </c>
      <c r="E50" s="1011">
        <f>SUM('Statistics 2014-15'!C$177:D$177)</f>
        <v>14</v>
      </c>
      <c r="F50" s="1011">
        <f>SUM('Statistics 2014-15'!I$177:J$177)</f>
        <v>12</v>
      </c>
      <c r="G50" s="1011">
        <f>SUM('Statistics 2014-15'!K$177:L$177)</f>
        <v>1</v>
      </c>
      <c r="H50" s="1011">
        <f>SUM('Statistics 2014-15'!M$177:N$177)</f>
        <v>0</v>
      </c>
      <c r="I50" s="954"/>
      <c r="J50" s="954"/>
      <c r="K50" s="954"/>
      <c r="L50" s="1020">
        <f>SUM('Statistics 2014-15'!O$177:P$177)</f>
        <v>7</v>
      </c>
      <c r="M50" s="963"/>
      <c r="N50" s="956"/>
      <c r="O50" s="954"/>
      <c r="P50" s="955"/>
      <c r="Q50" s="956"/>
      <c r="R50" s="956"/>
      <c r="S50" s="629">
        <f t="shared" si="11"/>
        <v>68</v>
      </c>
      <c r="T50" s="482"/>
      <c r="U50" s="482"/>
      <c r="V50" s="482"/>
      <c r="W50" s="482"/>
      <c r="X50" s="482"/>
      <c r="Y50" s="482"/>
      <c r="Z50" s="482"/>
    </row>
    <row r="51" spans="2:26" s="10" customFormat="1" ht="15" customHeight="1" x14ac:dyDescent="0.2">
      <c r="B51" s="943" t="str">
        <f>CONCATENATE("F/Y  ",$P$2-2,"  ",$Q$2,"  ",$R$2-2)</f>
        <v>F/Y  2013  ~  2014</v>
      </c>
      <c r="C51" s="1010">
        <f>SUM('Statistics 2013-14'!G$177:H$177)</f>
        <v>17</v>
      </c>
      <c r="D51" s="1011">
        <f>SUM('Statistics 2013-14'!E$177:F$177)</f>
        <v>4</v>
      </c>
      <c r="E51" s="1011">
        <f>SUM('Statistics 2013-14'!C$177:D$177)</f>
        <v>4</v>
      </c>
      <c r="F51" s="1011">
        <f>SUM('Statistics 2013-14'!I$177:J$177)</f>
        <v>1</v>
      </c>
      <c r="G51" s="1011">
        <f>SUM('Statistics 2013-14'!K$177:L$177)</f>
        <v>0</v>
      </c>
      <c r="H51" s="1011">
        <f>SUM('Statistics 2013-14'!M$177:N$177)</f>
        <v>0</v>
      </c>
      <c r="I51" s="954"/>
      <c r="J51" s="954"/>
      <c r="K51" s="954"/>
      <c r="L51" s="1020">
        <f>SUM('Statistics 2013-14'!O$177:P$177)</f>
        <v>1</v>
      </c>
      <c r="M51" s="963"/>
      <c r="N51" s="956"/>
      <c r="O51" s="954"/>
      <c r="P51" s="955"/>
      <c r="Q51" s="956"/>
      <c r="R51" s="956"/>
      <c r="S51" s="629">
        <f t="shared" si="11"/>
        <v>27</v>
      </c>
      <c r="T51" s="482"/>
      <c r="U51" s="482"/>
      <c r="V51" s="482"/>
      <c r="W51" s="482"/>
      <c r="X51" s="482"/>
      <c r="Y51" s="482"/>
      <c r="Z51" s="482"/>
    </row>
    <row r="52" spans="2:26" s="10" customFormat="1" ht="15" customHeight="1" x14ac:dyDescent="0.2">
      <c r="B52" s="943" t="str">
        <f>CONCATENATE("F/Y  ",$P$2-3,"  ",$Q$2,"  ",$R$2-3)</f>
        <v>F/Y  2012  ~  2013</v>
      </c>
      <c r="C52" s="1010">
        <f>SUM('Statistics 2012-13'!G$177:H$177)</f>
        <v>10</v>
      </c>
      <c r="D52" s="1011">
        <f>SUM('Statistics 2012-13'!E$177:F$177)</f>
        <v>2</v>
      </c>
      <c r="E52" s="1011">
        <f>SUM('Statistics 2012-13'!C$177:D$177)</f>
        <v>5</v>
      </c>
      <c r="F52" s="1011">
        <f>SUM('Statistics 2012-13'!I$177:J$177)</f>
        <v>4</v>
      </c>
      <c r="G52" s="1011">
        <f>SUM('Statistics 2012-13'!K$177:L$177)</f>
        <v>1</v>
      </c>
      <c r="H52" s="1011">
        <f>SUM('Statistics 2012-13'!M$177:N$177)</f>
        <v>0</v>
      </c>
      <c r="I52" s="954"/>
      <c r="J52" s="954"/>
      <c r="K52" s="954"/>
      <c r="L52" s="1020">
        <f>SUM('Statistics 2012-13'!O$177:P$177)</f>
        <v>0</v>
      </c>
      <c r="M52" s="963"/>
      <c r="N52" s="956"/>
      <c r="O52" s="954"/>
      <c r="P52" s="955"/>
      <c r="Q52" s="956"/>
      <c r="R52" s="956"/>
      <c r="S52" s="629">
        <f t="shared" si="11"/>
        <v>22</v>
      </c>
      <c r="T52" s="482"/>
      <c r="U52" s="482"/>
      <c r="V52" s="482"/>
      <c r="W52" s="482"/>
      <c r="X52" s="482"/>
      <c r="Y52" s="482"/>
      <c r="Z52" s="482"/>
    </row>
    <row r="53" spans="2:26" s="10" customFormat="1" ht="15" customHeight="1" thickBot="1" x14ac:dyDescent="0.25">
      <c r="B53" s="944" t="str">
        <f>CONCATENATE("F/Y  ",$P$2-4,"  ",$Q$2,"  ",$R$2-4)</f>
        <v>F/Y  2011  ~  2012</v>
      </c>
      <c r="C53" s="1018">
        <f>SUM('Statistics 2011-12'!G$177:H$177)</f>
        <v>12</v>
      </c>
      <c r="D53" s="1017">
        <f>SUM('Statistics 2011-12'!E$177:F$177)</f>
        <v>2</v>
      </c>
      <c r="E53" s="1017">
        <f>SUM('Statistics 2011-12'!C$177:D$177)</f>
        <v>9</v>
      </c>
      <c r="F53" s="1017">
        <f>SUM('Statistics 2011-12'!I$177:J$177)</f>
        <v>1</v>
      </c>
      <c r="G53" s="1017">
        <f>SUM('Statistics 2011-12'!K$177:L$177)</f>
        <v>1</v>
      </c>
      <c r="H53" s="1017">
        <f>SUM('Statistics 2011-12'!M$177:N$177)</f>
        <v>0</v>
      </c>
      <c r="I53" s="973"/>
      <c r="J53" s="973"/>
      <c r="K53" s="973"/>
      <c r="L53" s="1021">
        <f>SUM('Statistics 2011-12'!O$177:P$177)</f>
        <v>2</v>
      </c>
      <c r="M53" s="964"/>
      <c r="N53" s="959"/>
      <c r="O53" s="957"/>
      <c r="P53" s="958"/>
      <c r="Q53" s="959"/>
      <c r="R53" s="959"/>
      <c r="S53" s="630">
        <f t="shared" si="11"/>
        <v>27</v>
      </c>
      <c r="T53" s="482"/>
      <c r="U53" s="482"/>
      <c r="V53" s="482"/>
      <c r="W53" s="482"/>
      <c r="X53" s="482"/>
      <c r="Y53" s="482"/>
      <c r="Z53" s="482"/>
    </row>
    <row r="54" spans="2:26" s="10" customFormat="1" ht="15" customHeight="1" thickBot="1" x14ac:dyDescent="0.25">
      <c r="B54" s="854" t="s">
        <v>112</v>
      </c>
      <c r="C54" s="935">
        <f t="shared" ref="C54:H54" si="12">SUM(C49:C53)</f>
        <v>85</v>
      </c>
      <c r="D54" s="936">
        <f t="shared" si="12"/>
        <v>14</v>
      </c>
      <c r="E54" s="936">
        <f t="shared" si="12"/>
        <v>43</v>
      </c>
      <c r="F54" s="936">
        <f t="shared" si="12"/>
        <v>20</v>
      </c>
      <c r="G54" s="936">
        <f t="shared" si="12"/>
        <v>3</v>
      </c>
      <c r="H54" s="936">
        <f t="shared" si="12"/>
        <v>0</v>
      </c>
      <c r="I54" s="960"/>
      <c r="J54" s="961"/>
      <c r="K54" s="960"/>
      <c r="L54" s="941">
        <f>SUM(L49:L53)</f>
        <v>13</v>
      </c>
      <c r="M54" s="965"/>
      <c r="N54" s="961"/>
      <c r="O54" s="960"/>
      <c r="P54" s="960"/>
      <c r="Q54" s="961"/>
      <c r="R54" s="961"/>
      <c r="S54" s="631">
        <f t="shared" si="11"/>
        <v>178</v>
      </c>
      <c r="T54" s="482"/>
      <c r="U54" s="482"/>
      <c r="V54" s="482"/>
      <c r="W54" s="482"/>
      <c r="X54" s="482"/>
      <c r="Y54" s="482"/>
      <c r="Z54" s="482"/>
    </row>
    <row r="55" spans="2:26" s="10" customFormat="1" ht="15" customHeight="1" x14ac:dyDescent="0.2">
      <c r="B55" s="949"/>
      <c r="C55" s="926"/>
      <c r="D55" s="926"/>
      <c r="E55" s="926"/>
      <c r="F55" s="926"/>
      <c r="G55" s="926"/>
      <c r="H55" s="926"/>
      <c r="I55" s="926"/>
      <c r="J55" s="926"/>
      <c r="K55" s="926"/>
      <c r="L55" s="926"/>
      <c r="M55" s="926"/>
      <c r="N55" s="926"/>
      <c r="O55" s="926"/>
      <c r="P55" s="926"/>
      <c r="Q55" s="926"/>
      <c r="R55" s="482"/>
      <c r="S55" s="482"/>
      <c r="T55" s="482"/>
      <c r="U55" s="482"/>
      <c r="V55" s="482"/>
      <c r="W55" s="482"/>
      <c r="X55" s="482"/>
      <c r="Y55" s="482"/>
      <c r="Z55" s="482"/>
    </row>
    <row r="56" spans="2:26" s="10" customFormat="1" ht="15" customHeight="1" x14ac:dyDescent="0.2">
      <c r="B56" s="949"/>
      <c r="C56" s="926"/>
      <c r="D56" s="926"/>
      <c r="E56" s="926"/>
      <c r="F56" s="926"/>
      <c r="G56" s="926"/>
      <c r="H56" s="926"/>
      <c r="I56" s="926"/>
      <c r="J56" s="926"/>
      <c r="K56" s="926"/>
      <c r="L56" s="926"/>
      <c r="M56" s="926"/>
      <c r="N56" s="926"/>
      <c r="O56" s="926"/>
      <c r="P56" s="926"/>
      <c r="Q56" s="926"/>
      <c r="R56" s="482"/>
      <c r="S56" s="482"/>
      <c r="T56" s="482"/>
      <c r="U56" s="482"/>
      <c r="V56" s="482"/>
      <c r="W56" s="482"/>
      <c r="X56" s="482"/>
      <c r="Y56" s="482"/>
      <c r="Z56" s="482"/>
    </row>
    <row r="57" spans="2:26" s="10" customFormat="1" ht="15" customHeight="1" x14ac:dyDescent="0.2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1"/>
      <c r="Q57" s="1"/>
      <c r="R57" s="1"/>
      <c r="S57" s="482"/>
      <c r="T57" s="482"/>
      <c r="U57" s="482"/>
      <c r="V57" s="482"/>
      <c r="W57" s="482"/>
      <c r="X57" s="482"/>
      <c r="Y57" s="482"/>
      <c r="Z57" s="482"/>
    </row>
    <row r="58" spans="2:26" s="10" customFormat="1" ht="15" customHeight="1" x14ac:dyDescent="0.2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1"/>
      <c r="Q58" s="1"/>
      <c r="R58" s="1"/>
      <c r="S58" s="482"/>
      <c r="T58" s="482"/>
      <c r="U58" s="482"/>
      <c r="V58" s="482"/>
      <c r="W58" s="482"/>
      <c r="X58" s="482"/>
      <c r="Y58" s="482"/>
      <c r="Z58" s="482"/>
    </row>
    <row r="59" spans="2:26" s="10" customFormat="1" ht="15" customHeight="1" x14ac:dyDescent="0.2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1"/>
      <c r="Q59" s="1"/>
      <c r="R59" s="1"/>
      <c r="S59" s="482"/>
      <c r="T59" s="482"/>
      <c r="U59" s="482"/>
      <c r="V59" s="482"/>
      <c r="W59" s="482"/>
      <c r="X59" s="482"/>
      <c r="Y59" s="482"/>
      <c r="Z59" s="482"/>
    </row>
    <row r="60" spans="2:26" s="10" customFormat="1" ht="15" customHeight="1" x14ac:dyDescent="0.2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1"/>
      <c r="Q60" s="1"/>
      <c r="R60" s="1"/>
      <c r="S60" s="482"/>
      <c r="T60" s="482"/>
      <c r="U60" s="482"/>
      <c r="V60" s="482"/>
      <c r="W60" s="482"/>
      <c r="X60" s="482"/>
      <c r="Y60" s="482"/>
      <c r="Z60" s="482"/>
    </row>
    <row r="61" spans="2:26" s="10" customFormat="1" ht="15" customHeight="1" x14ac:dyDescent="0.2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1"/>
      <c r="Q61" s="1"/>
      <c r="R61" s="1"/>
      <c r="S61" s="482"/>
      <c r="T61" s="482"/>
      <c r="U61" s="482"/>
      <c r="V61" s="482"/>
      <c r="W61" s="482"/>
      <c r="X61" s="482"/>
      <c r="Y61" s="482"/>
      <c r="Z61" s="482"/>
    </row>
    <row r="62" spans="2:26" s="10" customFormat="1" ht="15" customHeight="1" x14ac:dyDescent="0.2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1"/>
      <c r="Q62" s="1"/>
      <c r="R62" s="1"/>
      <c r="S62" s="482"/>
      <c r="T62" s="482"/>
      <c r="U62" s="482"/>
      <c r="V62" s="482"/>
      <c r="W62" s="482"/>
      <c r="X62" s="482"/>
      <c r="Y62" s="482"/>
      <c r="Z62" s="482"/>
    </row>
    <row r="63" spans="2:26" s="10" customFormat="1" ht="15" customHeight="1" x14ac:dyDescent="0.2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1"/>
      <c r="Q63" s="1"/>
      <c r="R63" s="1"/>
      <c r="S63" s="482"/>
      <c r="T63" s="482"/>
      <c r="U63" s="482"/>
      <c r="V63" s="482"/>
      <c r="W63" s="482"/>
      <c r="X63" s="482"/>
      <c r="Y63" s="482"/>
      <c r="Z63" s="482"/>
    </row>
    <row r="64" spans="2:26" s="10" customFormat="1" ht="15" customHeight="1" x14ac:dyDescent="0.2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1"/>
      <c r="Q64" s="1"/>
      <c r="R64" s="1"/>
      <c r="S64" s="482"/>
      <c r="T64" s="482"/>
      <c r="U64" s="482"/>
      <c r="V64" s="482"/>
      <c r="W64" s="482"/>
      <c r="X64" s="482"/>
      <c r="Y64" s="482"/>
      <c r="Z64" s="482"/>
    </row>
    <row r="65" spans="2:26" s="10" customFormat="1" ht="15" customHeight="1" x14ac:dyDescent="0.2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1"/>
      <c r="Q65" s="1"/>
      <c r="R65" s="1"/>
      <c r="S65" s="482"/>
      <c r="T65" s="482"/>
      <c r="U65" s="482"/>
      <c r="V65" s="482"/>
      <c r="W65" s="482"/>
      <c r="X65" s="482"/>
      <c r="Y65" s="482"/>
      <c r="Z65" s="482"/>
    </row>
    <row r="66" spans="2:26" s="10" customFormat="1" ht="15" customHeight="1" x14ac:dyDescent="0.2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1"/>
      <c r="Q66" s="1"/>
      <c r="R66" s="1"/>
      <c r="S66" s="482"/>
      <c r="T66" s="482"/>
      <c r="U66" s="482"/>
      <c r="V66" s="482"/>
      <c r="W66" s="482"/>
      <c r="X66" s="482"/>
      <c r="Y66" s="482"/>
      <c r="Z66" s="482"/>
    </row>
    <row r="67" spans="2:26" s="10" customFormat="1" ht="15" customHeight="1" x14ac:dyDescent="0.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482"/>
      <c r="T67" s="482"/>
      <c r="U67" s="482"/>
      <c r="V67" s="482"/>
      <c r="W67" s="482"/>
      <c r="X67" s="482"/>
      <c r="Y67" s="482"/>
      <c r="Z67" s="482"/>
    </row>
    <row r="68" spans="2:26" s="10" customFormat="1" ht="15" customHeight="1" x14ac:dyDescent="0.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482"/>
      <c r="T68" s="482"/>
      <c r="U68" s="482"/>
      <c r="V68" s="482"/>
      <c r="W68" s="482"/>
      <c r="X68" s="482"/>
      <c r="Y68" s="482"/>
      <c r="Z68" s="482"/>
    </row>
    <row r="69" spans="2:26" s="10" customFormat="1" ht="15" customHeight="1" x14ac:dyDescent="0.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482"/>
      <c r="T69" s="482"/>
      <c r="U69" s="482"/>
      <c r="V69" s="482"/>
      <c r="W69" s="482"/>
      <c r="X69" s="482"/>
      <c r="Y69" s="482"/>
      <c r="Z69" s="482"/>
    </row>
    <row r="70" spans="2:26" ht="15" customHeight="1" x14ac:dyDescent="0.2"/>
    <row r="71" spans="2:26" ht="15" customHeight="1" x14ac:dyDescent="0.2"/>
    <row r="72" spans="2:26" ht="15" customHeight="1" x14ac:dyDescent="0.2"/>
    <row r="73" spans="2:26" ht="15" customHeight="1" x14ac:dyDescent="0.2"/>
    <row r="74" spans="2:26" ht="15" customHeight="1" x14ac:dyDescent="0.2"/>
    <row r="75" spans="2:26" ht="15" customHeight="1" x14ac:dyDescent="0.2"/>
    <row r="76" spans="2:26" ht="15" customHeight="1" x14ac:dyDescent="0.2"/>
    <row r="77" spans="2:26" ht="15" customHeight="1" x14ac:dyDescent="0.2"/>
    <row r="78" spans="2:26" ht="15" customHeight="1" x14ac:dyDescent="0.2"/>
    <row r="79" spans="2:26" ht="15" customHeight="1" x14ac:dyDescent="0.2"/>
  </sheetData>
  <mergeCells count="13">
    <mergeCell ref="P15:S15"/>
    <mergeCell ref="B2:L2"/>
    <mergeCell ref="M2:N2"/>
    <mergeCell ref="B6:B7"/>
    <mergeCell ref="K15:M15"/>
    <mergeCell ref="K6:M6"/>
    <mergeCell ref="B15:B16"/>
    <mergeCell ref="D6:F6"/>
    <mergeCell ref="D15:F15"/>
    <mergeCell ref="G6:I6"/>
    <mergeCell ref="G15:I15"/>
    <mergeCell ref="O6:Q6"/>
    <mergeCell ref="S6:U6"/>
  </mergeCells>
  <pageMargins left="0.82677165354330717" right="0" top="0.35433070866141736" bottom="0.35433070866141736" header="0.11811023622047245" footer="0.11811023622047245"/>
  <pageSetup paperSize="8" scale="67" fitToHeight="0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WC190"/>
  <sheetViews>
    <sheetView topLeftCell="A136" zoomScale="60" zoomScaleNormal="60" zoomScalePageLayoutView="60" workbookViewId="0">
      <pane xSplit="2" topLeftCell="C1" activePane="topRight" state="frozen"/>
      <selection pane="topRight" activeCell="H177" sqref="H177"/>
    </sheetView>
  </sheetViews>
  <sheetFormatPr defaultColWidth="0" defaultRowHeight="12.75" x14ac:dyDescent="0.2"/>
  <cols>
    <col min="1" max="1" width="2.85546875" style="1" customWidth="1"/>
    <col min="2" max="2" width="23.28515625" style="1" customWidth="1"/>
    <col min="3" max="20" width="13.7109375" style="1" customWidth="1"/>
    <col min="21" max="21" width="13.7109375" style="10" customWidth="1"/>
    <col min="22" max="22" width="3.140625" style="10" customWidth="1"/>
    <col min="23" max="25" width="13.7109375" style="1" customWidth="1"/>
    <col min="26" max="26" width="2.7109375" style="1" customWidth="1"/>
    <col min="27" max="27" width="11.7109375" style="1" bestFit="1" customWidth="1"/>
    <col min="28" max="250" width="8.85546875" style="1" hidden="1"/>
    <col min="251" max="251" width="23.28515625" style="1" hidden="1"/>
    <col min="252" max="252" width="12.28515625" style="1" hidden="1"/>
    <col min="253" max="253" width="10.28515625" style="1" hidden="1"/>
    <col min="254" max="254" width="10" style="1" hidden="1"/>
    <col min="255" max="255" width="11.42578125" style="1" hidden="1"/>
    <col min="256" max="256" width="10.7109375" style="1" hidden="1"/>
    <col min="257" max="257" width="10.28515625" style="1" hidden="1"/>
    <col min="258" max="258" width="9.7109375" style="1" hidden="1"/>
    <col min="259" max="259" width="10.7109375" style="1" hidden="1"/>
    <col min="260" max="261" width="9.7109375" style="1" hidden="1"/>
    <col min="262" max="262" width="10.7109375" style="1" hidden="1"/>
    <col min="263" max="263" width="12.42578125" style="1" hidden="1"/>
    <col min="264" max="264" width="12" style="1" hidden="1"/>
    <col min="265" max="265" width="8.85546875" style="1" hidden="1"/>
    <col min="266" max="266" width="11.28515625" style="1" hidden="1"/>
    <col min="267" max="267" width="10.7109375" style="1" hidden="1"/>
    <col min="268" max="268" width="9.42578125" style="1" hidden="1"/>
    <col min="269" max="269" width="12.7109375" style="1" hidden="1"/>
    <col min="270" max="270" width="10.140625" style="1" hidden="1"/>
    <col min="271" max="272" width="11.7109375" style="1" hidden="1"/>
    <col min="273" max="273" width="2.7109375" style="1" hidden="1"/>
    <col min="274" max="275" width="11.7109375" style="1" hidden="1"/>
    <col min="276" max="276" width="10.7109375" style="1" hidden="1"/>
    <col min="277" max="277" width="11.28515625" style="1" hidden="1"/>
    <col min="278" max="506" width="8.85546875" style="1" hidden="1"/>
    <col min="507" max="507" width="23.28515625" style="1" hidden="1"/>
    <col min="508" max="508" width="12.28515625" style="1" hidden="1"/>
    <col min="509" max="509" width="10.28515625" style="1" hidden="1"/>
    <col min="510" max="510" width="10" style="1" hidden="1"/>
    <col min="511" max="511" width="11.42578125" style="1" hidden="1"/>
    <col min="512" max="512" width="10.7109375" style="1" hidden="1"/>
    <col min="513" max="513" width="10.28515625" style="1" hidden="1"/>
    <col min="514" max="514" width="9.7109375" style="1" hidden="1"/>
    <col min="515" max="515" width="10.7109375" style="1" hidden="1"/>
    <col min="516" max="517" width="9.7109375" style="1" hidden="1"/>
    <col min="518" max="518" width="10.7109375" style="1" hidden="1"/>
    <col min="519" max="519" width="12.42578125" style="1" hidden="1"/>
    <col min="520" max="520" width="12" style="1" hidden="1"/>
    <col min="521" max="521" width="8.85546875" style="1" hidden="1"/>
    <col min="522" max="522" width="11.28515625" style="1" hidden="1"/>
    <col min="523" max="523" width="10.7109375" style="1" hidden="1"/>
    <col min="524" max="524" width="9.42578125" style="1" hidden="1"/>
    <col min="525" max="525" width="12.7109375" style="1" hidden="1"/>
    <col min="526" max="526" width="10.140625" style="1" hidden="1"/>
    <col min="527" max="528" width="11.7109375" style="1" hidden="1"/>
    <col min="529" max="529" width="2.7109375" style="1" hidden="1"/>
    <col min="530" max="531" width="11.7109375" style="1" hidden="1"/>
    <col min="532" max="532" width="10.7109375" style="1" hidden="1"/>
    <col min="533" max="533" width="11.28515625" style="1" hidden="1"/>
    <col min="534" max="762" width="8.85546875" style="1" hidden="1"/>
    <col min="763" max="763" width="23.28515625" style="1" hidden="1"/>
    <col min="764" max="764" width="12.28515625" style="1" hidden="1"/>
    <col min="765" max="765" width="10.28515625" style="1" hidden="1"/>
    <col min="766" max="766" width="10" style="1" hidden="1"/>
    <col min="767" max="767" width="11.42578125" style="1" hidden="1"/>
    <col min="768" max="768" width="10.7109375" style="1" hidden="1"/>
    <col min="769" max="769" width="10.28515625" style="1" hidden="1"/>
    <col min="770" max="770" width="9.7109375" style="1" hidden="1"/>
    <col min="771" max="771" width="10.7109375" style="1" hidden="1"/>
    <col min="772" max="773" width="9.7109375" style="1" hidden="1"/>
    <col min="774" max="774" width="10.7109375" style="1" hidden="1"/>
    <col min="775" max="775" width="12.42578125" style="1" hidden="1"/>
    <col min="776" max="776" width="12" style="1" hidden="1"/>
    <col min="777" max="777" width="8.85546875" style="1" hidden="1"/>
    <col min="778" max="778" width="11.28515625" style="1" hidden="1"/>
    <col min="779" max="779" width="10.7109375" style="1" hidden="1"/>
    <col min="780" max="780" width="9.42578125" style="1" hidden="1"/>
    <col min="781" max="781" width="12.7109375" style="1" hidden="1"/>
    <col min="782" max="782" width="10.140625" style="1" hidden="1"/>
    <col min="783" max="784" width="11.7109375" style="1" hidden="1"/>
    <col min="785" max="785" width="2.7109375" style="1" hidden="1"/>
    <col min="786" max="787" width="11.7109375" style="1" hidden="1"/>
    <col min="788" max="788" width="10.7109375" style="1" hidden="1"/>
    <col min="789" max="789" width="11.28515625" style="1" hidden="1"/>
    <col min="790" max="1018" width="8.85546875" style="1" hidden="1"/>
    <col min="1019" max="1019" width="23.28515625" style="1" hidden="1"/>
    <col min="1020" max="1020" width="12.28515625" style="1" hidden="1"/>
    <col min="1021" max="1021" width="10.28515625" style="1" hidden="1"/>
    <col min="1022" max="1022" width="10" style="1" hidden="1"/>
    <col min="1023" max="1023" width="11.42578125" style="1" hidden="1"/>
    <col min="1024" max="1024" width="10.7109375" style="1" hidden="1"/>
    <col min="1025" max="1025" width="10.28515625" style="1" hidden="1"/>
    <col min="1026" max="1026" width="9.7109375" style="1" hidden="1"/>
    <col min="1027" max="1027" width="10.7109375" style="1" hidden="1"/>
    <col min="1028" max="1029" width="9.7109375" style="1" hidden="1"/>
    <col min="1030" max="1030" width="10.7109375" style="1" hidden="1"/>
    <col min="1031" max="1031" width="12.42578125" style="1" hidden="1"/>
    <col min="1032" max="1032" width="12" style="1" hidden="1"/>
    <col min="1033" max="1033" width="8.85546875" style="1" hidden="1"/>
    <col min="1034" max="1034" width="11.28515625" style="1" hidden="1"/>
    <col min="1035" max="1035" width="10.7109375" style="1" hidden="1"/>
    <col min="1036" max="1036" width="9.42578125" style="1" hidden="1"/>
    <col min="1037" max="1037" width="12.7109375" style="1" hidden="1"/>
    <col min="1038" max="1038" width="10.140625" style="1" hidden="1"/>
    <col min="1039" max="1040" width="11.7109375" style="1" hidden="1"/>
    <col min="1041" max="1041" width="2.7109375" style="1" hidden="1"/>
    <col min="1042" max="1043" width="11.7109375" style="1" hidden="1"/>
    <col min="1044" max="1044" width="10.7109375" style="1" hidden="1"/>
    <col min="1045" max="1045" width="11.28515625" style="1" hidden="1"/>
    <col min="1046" max="1274" width="8.85546875" style="1" hidden="1"/>
    <col min="1275" max="1275" width="23.28515625" style="1" hidden="1"/>
    <col min="1276" max="1276" width="12.28515625" style="1" hidden="1"/>
    <col min="1277" max="1277" width="10.28515625" style="1" hidden="1"/>
    <col min="1278" max="1278" width="10" style="1" hidden="1"/>
    <col min="1279" max="1279" width="11.42578125" style="1" hidden="1"/>
    <col min="1280" max="1280" width="10.7109375" style="1" hidden="1"/>
    <col min="1281" max="1281" width="10.28515625" style="1" hidden="1"/>
    <col min="1282" max="1282" width="9.7109375" style="1" hidden="1"/>
    <col min="1283" max="1283" width="10.7109375" style="1" hidden="1"/>
    <col min="1284" max="1285" width="9.7109375" style="1" hidden="1"/>
    <col min="1286" max="1286" width="10.7109375" style="1" hidden="1"/>
    <col min="1287" max="1287" width="12.42578125" style="1" hidden="1"/>
    <col min="1288" max="1288" width="12" style="1" hidden="1"/>
    <col min="1289" max="1289" width="8.85546875" style="1" hidden="1"/>
    <col min="1290" max="1290" width="11.28515625" style="1" hidden="1"/>
    <col min="1291" max="1291" width="10.7109375" style="1" hidden="1"/>
    <col min="1292" max="1292" width="9.42578125" style="1" hidden="1"/>
    <col min="1293" max="1293" width="12.7109375" style="1" hidden="1"/>
    <col min="1294" max="1294" width="10.140625" style="1" hidden="1"/>
    <col min="1295" max="1296" width="11.7109375" style="1" hidden="1"/>
    <col min="1297" max="1297" width="2.7109375" style="1" hidden="1"/>
    <col min="1298" max="1299" width="11.7109375" style="1" hidden="1"/>
    <col min="1300" max="1300" width="10.7109375" style="1" hidden="1"/>
    <col min="1301" max="1301" width="11.28515625" style="1" hidden="1"/>
    <col min="1302" max="1530" width="8.85546875" style="1" hidden="1"/>
    <col min="1531" max="1531" width="23.28515625" style="1" hidden="1"/>
    <col min="1532" max="1532" width="12.28515625" style="1" hidden="1"/>
    <col min="1533" max="1533" width="10.28515625" style="1" hidden="1"/>
    <col min="1534" max="1534" width="10" style="1" hidden="1"/>
    <col min="1535" max="1535" width="11.42578125" style="1" hidden="1"/>
    <col min="1536" max="1536" width="10.7109375" style="1" hidden="1"/>
    <col min="1537" max="1537" width="10.28515625" style="1" hidden="1"/>
    <col min="1538" max="1538" width="9.7109375" style="1" hidden="1"/>
    <col min="1539" max="1539" width="10.7109375" style="1" hidden="1"/>
    <col min="1540" max="1541" width="9.7109375" style="1" hidden="1"/>
    <col min="1542" max="1542" width="10.7109375" style="1" hidden="1"/>
    <col min="1543" max="1543" width="12.42578125" style="1" hidden="1"/>
    <col min="1544" max="1544" width="12" style="1" hidden="1"/>
    <col min="1545" max="1545" width="8.85546875" style="1" hidden="1"/>
    <col min="1546" max="1546" width="11.28515625" style="1" hidden="1"/>
    <col min="1547" max="1547" width="10.7109375" style="1" hidden="1"/>
    <col min="1548" max="1548" width="9.42578125" style="1" hidden="1"/>
    <col min="1549" max="1549" width="12.7109375" style="1" hidden="1"/>
    <col min="1550" max="1550" width="10.140625" style="1" hidden="1"/>
    <col min="1551" max="1552" width="11.7109375" style="1" hidden="1"/>
    <col min="1553" max="1553" width="2.7109375" style="1" hidden="1"/>
    <col min="1554" max="1555" width="11.7109375" style="1" hidden="1"/>
    <col min="1556" max="1556" width="10.7109375" style="1" hidden="1"/>
    <col min="1557" max="1557" width="11.28515625" style="1" hidden="1"/>
    <col min="1558" max="1786" width="8.85546875" style="1" hidden="1"/>
    <col min="1787" max="1787" width="23.28515625" style="1" hidden="1"/>
    <col min="1788" max="1788" width="12.28515625" style="1" hidden="1"/>
    <col min="1789" max="1789" width="10.28515625" style="1" hidden="1"/>
    <col min="1790" max="1790" width="10" style="1" hidden="1"/>
    <col min="1791" max="1791" width="11.42578125" style="1" hidden="1"/>
    <col min="1792" max="1792" width="10.7109375" style="1" hidden="1"/>
    <col min="1793" max="1793" width="10.28515625" style="1" hidden="1"/>
    <col min="1794" max="1794" width="9.7109375" style="1" hidden="1"/>
    <col min="1795" max="1795" width="10.7109375" style="1" hidden="1"/>
    <col min="1796" max="1797" width="9.7109375" style="1" hidden="1"/>
    <col min="1798" max="1798" width="10.7109375" style="1" hidden="1"/>
    <col min="1799" max="1799" width="12.42578125" style="1" hidden="1"/>
    <col min="1800" max="1800" width="12" style="1" hidden="1"/>
    <col min="1801" max="1801" width="8.85546875" style="1" hidden="1"/>
    <col min="1802" max="1802" width="11.28515625" style="1" hidden="1"/>
    <col min="1803" max="1803" width="10.7109375" style="1" hidden="1"/>
    <col min="1804" max="1804" width="9.42578125" style="1" hidden="1"/>
    <col min="1805" max="1805" width="12.7109375" style="1" hidden="1"/>
    <col min="1806" max="1806" width="10.140625" style="1" hidden="1"/>
    <col min="1807" max="1808" width="11.7109375" style="1" hidden="1"/>
    <col min="1809" max="1809" width="2.7109375" style="1" hidden="1"/>
    <col min="1810" max="1811" width="11.7109375" style="1" hidden="1"/>
    <col min="1812" max="1812" width="10.7109375" style="1" hidden="1"/>
    <col min="1813" max="1813" width="11.28515625" style="1" hidden="1"/>
    <col min="1814" max="2042" width="8.85546875" style="1" hidden="1"/>
    <col min="2043" max="2043" width="23.28515625" style="1" hidden="1"/>
    <col min="2044" max="2044" width="12.28515625" style="1" hidden="1"/>
    <col min="2045" max="2045" width="10.28515625" style="1" hidden="1"/>
    <col min="2046" max="2046" width="10" style="1" hidden="1"/>
    <col min="2047" max="2047" width="11.42578125" style="1" hidden="1"/>
    <col min="2048" max="2048" width="10.7109375" style="1" hidden="1"/>
    <col min="2049" max="2049" width="10.28515625" style="1" hidden="1"/>
    <col min="2050" max="2050" width="9.7109375" style="1" hidden="1"/>
    <col min="2051" max="2051" width="10.7109375" style="1" hidden="1"/>
    <col min="2052" max="2053" width="9.7109375" style="1" hidden="1"/>
    <col min="2054" max="2054" width="10.7109375" style="1" hidden="1"/>
    <col min="2055" max="2055" width="12.42578125" style="1" hidden="1"/>
    <col min="2056" max="2056" width="12" style="1" hidden="1"/>
    <col min="2057" max="2057" width="8.85546875" style="1" hidden="1"/>
    <col min="2058" max="2058" width="11.28515625" style="1" hidden="1"/>
    <col min="2059" max="2059" width="10.7109375" style="1" hidden="1"/>
    <col min="2060" max="2060" width="9.42578125" style="1" hidden="1"/>
    <col min="2061" max="2061" width="12.7109375" style="1" hidden="1"/>
    <col min="2062" max="2062" width="10.140625" style="1" hidden="1"/>
    <col min="2063" max="2064" width="11.7109375" style="1" hidden="1"/>
    <col min="2065" max="2065" width="2.7109375" style="1" hidden="1"/>
    <col min="2066" max="2067" width="11.7109375" style="1" hidden="1"/>
    <col min="2068" max="2068" width="10.7109375" style="1" hidden="1"/>
    <col min="2069" max="2069" width="11.28515625" style="1" hidden="1"/>
    <col min="2070" max="2298" width="8.85546875" style="1" hidden="1"/>
    <col min="2299" max="2299" width="23.28515625" style="1" hidden="1"/>
    <col min="2300" max="2300" width="12.28515625" style="1" hidden="1"/>
    <col min="2301" max="2301" width="10.28515625" style="1" hidden="1"/>
    <col min="2302" max="2302" width="10" style="1" hidden="1"/>
    <col min="2303" max="2303" width="11.42578125" style="1" hidden="1"/>
    <col min="2304" max="2304" width="10.7109375" style="1" hidden="1"/>
    <col min="2305" max="2305" width="10.28515625" style="1" hidden="1"/>
    <col min="2306" max="2306" width="9.7109375" style="1" hidden="1"/>
    <col min="2307" max="2307" width="10.7109375" style="1" hidden="1"/>
    <col min="2308" max="2309" width="9.7109375" style="1" hidden="1"/>
    <col min="2310" max="2310" width="10.7109375" style="1" hidden="1"/>
    <col min="2311" max="2311" width="12.42578125" style="1" hidden="1"/>
    <col min="2312" max="2312" width="12" style="1" hidden="1"/>
    <col min="2313" max="2313" width="8.85546875" style="1" hidden="1"/>
    <col min="2314" max="2314" width="11.28515625" style="1" hidden="1"/>
    <col min="2315" max="2315" width="10.7109375" style="1" hidden="1"/>
    <col min="2316" max="2316" width="9.42578125" style="1" hidden="1"/>
    <col min="2317" max="2317" width="12.7109375" style="1" hidden="1"/>
    <col min="2318" max="2318" width="10.140625" style="1" hidden="1"/>
    <col min="2319" max="2320" width="11.7109375" style="1" hidden="1"/>
    <col min="2321" max="2321" width="2.7109375" style="1" hidden="1"/>
    <col min="2322" max="2323" width="11.7109375" style="1" hidden="1"/>
    <col min="2324" max="2324" width="10.7109375" style="1" hidden="1"/>
    <col min="2325" max="2325" width="11.28515625" style="1" hidden="1"/>
    <col min="2326" max="2554" width="8.85546875" style="1" hidden="1"/>
    <col min="2555" max="2555" width="23.28515625" style="1" hidden="1"/>
    <col min="2556" max="2556" width="12.28515625" style="1" hidden="1"/>
    <col min="2557" max="2557" width="10.28515625" style="1" hidden="1"/>
    <col min="2558" max="2558" width="10" style="1" hidden="1"/>
    <col min="2559" max="2559" width="11.42578125" style="1" hidden="1"/>
    <col min="2560" max="2560" width="10.7109375" style="1" hidden="1"/>
    <col min="2561" max="2561" width="10.28515625" style="1" hidden="1"/>
    <col min="2562" max="2562" width="9.7109375" style="1" hidden="1"/>
    <col min="2563" max="2563" width="10.7109375" style="1" hidden="1"/>
    <col min="2564" max="2565" width="9.7109375" style="1" hidden="1"/>
    <col min="2566" max="2566" width="10.7109375" style="1" hidden="1"/>
    <col min="2567" max="2567" width="12.42578125" style="1" hidden="1"/>
    <col min="2568" max="2568" width="12" style="1" hidden="1"/>
    <col min="2569" max="2569" width="8.85546875" style="1" hidden="1"/>
    <col min="2570" max="2570" width="11.28515625" style="1" hidden="1"/>
    <col min="2571" max="2571" width="10.7109375" style="1" hidden="1"/>
    <col min="2572" max="2572" width="9.42578125" style="1" hidden="1"/>
    <col min="2573" max="2573" width="12.7109375" style="1" hidden="1"/>
    <col min="2574" max="2574" width="10.140625" style="1" hidden="1"/>
    <col min="2575" max="2576" width="11.7109375" style="1" hidden="1"/>
    <col min="2577" max="2577" width="2.7109375" style="1" hidden="1"/>
    <col min="2578" max="2579" width="11.7109375" style="1" hidden="1"/>
    <col min="2580" max="2580" width="10.7109375" style="1" hidden="1"/>
    <col min="2581" max="2581" width="11.28515625" style="1" hidden="1"/>
    <col min="2582" max="2810" width="8.85546875" style="1" hidden="1"/>
    <col min="2811" max="2811" width="23.28515625" style="1" hidden="1"/>
    <col min="2812" max="2812" width="12.28515625" style="1" hidden="1"/>
    <col min="2813" max="2813" width="10.28515625" style="1" hidden="1"/>
    <col min="2814" max="2814" width="10" style="1" hidden="1"/>
    <col min="2815" max="2815" width="11.42578125" style="1" hidden="1"/>
    <col min="2816" max="2816" width="10.7109375" style="1" hidden="1"/>
    <col min="2817" max="2817" width="10.28515625" style="1" hidden="1"/>
    <col min="2818" max="2818" width="9.7109375" style="1" hidden="1"/>
    <col min="2819" max="2819" width="10.7109375" style="1" hidden="1"/>
    <col min="2820" max="2821" width="9.7109375" style="1" hidden="1"/>
    <col min="2822" max="2822" width="10.7109375" style="1" hidden="1"/>
    <col min="2823" max="2823" width="12.42578125" style="1" hidden="1"/>
    <col min="2824" max="2824" width="12" style="1" hidden="1"/>
    <col min="2825" max="2825" width="8.85546875" style="1" hidden="1"/>
    <col min="2826" max="2826" width="11.28515625" style="1" hidden="1"/>
    <col min="2827" max="2827" width="10.7109375" style="1" hidden="1"/>
    <col min="2828" max="2828" width="9.42578125" style="1" hidden="1"/>
    <col min="2829" max="2829" width="12.7109375" style="1" hidden="1"/>
    <col min="2830" max="2830" width="10.140625" style="1" hidden="1"/>
    <col min="2831" max="2832" width="11.7109375" style="1" hidden="1"/>
    <col min="2833" max="2833" width="2.7109375" style="1" hidden="1"/>
    <col min="2834" max="2835" width="11.7109375" style="1" hidden="1"/>
    <col min="2836" max="2836" width="10.7109375" style="1" hidden="1"/>
    <col min="2837" max="2837" width="11.28515625" style="1" hidden="1"/>
    <col min="2838" max="3066" width="8.85546875" style="1" hidden="1"/>
    <col min="3067" max="3067" width="23.28515625" style="1" hidden="1"/>
    <col min="3068" max="3068" width="12.28515625" style="1" hidden="1"/>
    <col min="3069" max="3069" width="10.28515625" style="1" hidden="1"/>
    <col min="3070" max="3070" width="10" style="1" hidden="1"/>
    <col min="3071" max="3071" width="11.42578125" style="1" hidden="1"/>
    <col min="3072" max="3072" width="10.7109375" style="1" hidden="1"/>
    <col min="3073" max="3073" width="10.28515625" style="1" hidden="1"/>
    <col min="3074" max="3074" width="9.7109375" style="1" hidden="1"/>
    <col min="3075" max="3075" width="10.7109375" style="1" hidden="1"/>
    <col min="3076" max="3077" width="9.7109375" style="1" hidden="1"/>
    <col min="3078" max="3078" width="10.7109375" style="1" hidden="1"/>
    <col min="3079" max="3079" width="12.42578125" style="1" hidden="1"/>
    <col min="3080" max="3080" width="12" style="1" hidden="1"/>
    <col min="3081" max="3081" width="8.85546875" style="1" hidden="1"/>
    <col min="3082" max="3082" width="11.28515625" style="1" hidden="1"/>
    <col min="3083" max="3083" width="10.7109375" style="1" hidden="1"/>
    <col min="3084" max="3084" width="9.42578125" style="1" hidden="1"/>
    <col min="3085" max="3085" width="12.7109375" style="1" hidden="1"/>
    <col min="3086" max="3086" width="10.140625" style="1" hidden="1"/>
    <col min="3087" max="3088" width="11.7109375" style="1" hidden="1"/>
    <col min="3089" max="3089" width="2.7109375" style="1" hidden="1"/>
    <col min="3090" max="3091" width="11.7109375" style="1" hidden="1"/>
    <col min="3092" max="3092" width="10.7109375" style="1" hidden="1"/>
    <col min="3093" max="3093" width="11.28515625" style="1" hidden="1"/>
    <col min="3094" max="3322" width="8.85546875" style="1" hidden="1"/>
    <col min="3323" max="3323" width="23.28515625" style="1" hidden="1"/>
    <col min="3324" max="3324" width="12.28515625" style="1" hidden="1"/>
    <col min="3325" max="3325" width="10.28515625" style="1" hidden="1"/>
    <col min="3326" max="3326" width="10" style="1" hidden="1"/>
    <col min="3327" max="3327" width="11.42578125" style="1" hidden="1"/>
    <col min="3328" max="3328" width="10.7109375" style="1" hidden="1"/>
    <col min="3329" max="3329" width="10.28515625" style="1" hidden="1"/>
    <col min="3330" max="3330" width="9.7109375" style="1" hidden="1"/>
    <col min="3331" max="3331" width="10.7109375" style="1" hidden="1"/>
    <col min="3332" max="3333" width="9.7109375" style="1" hidden="1"/>
    <col min="3334" max="3334" width="10.7109375" style="1" hidden="1"/>
    <col min="3335" max="3335" width="12.42578125" style="1" hidden="1"/>
    <col min="3336" max="3336" width="12" style="1" hidden="1"/>
    <col min="3337" max="3337" width="8.85546875" style="1" hidden="1"/>
    <col min="3338" max="3338" width="11.28515625" style="1" hidden="1"/>
    <col min="3339" max="3339" width="10.7109375" style="1" hidden="1"/>
    <col min="3340" max="3340" width="9.42578125" style="1" hidden="1"/>
    <col min="3341" max="3341" width="12.7109375" style="1" hidden="1"/>
    <col min="3342" max="3342" width="10.140625" style="1" hidden="1"/>
    <col min="3343" max="3344" width="11.7109375" style="1" hidden="1"/>
    <col min="3345" max="3345" width="2.7109375" style="1" hidden="1"/>
    <col min="3346" max="3347" width="11.7109375" style="1" hidden="1"/>
    <col min="3348" max="3348" width="10.7109375" style="1" hidden="1"/>
    <col min="3349" max="3349" width="11.28515625" style="1" hidden="1"/>
    <col min="3350" max="3578" width="8.85546875" style="1" hidden="1"/>
    <col min="3579" max="3579" width="23.28515625" style="1" hidden="1"/>
    <col min="3580" max="3580" width="12.28515625" style="1" hidden="1"/>
    <col min="3581" max="3581" width="10.28515625" style="1" hidden="1"/>
    <col min="3582" max="3582" width="10" style="1" hidden="1"/>
    <col min="3583" max="3583" width="11.42578125" style="1" hidden="1"/>
    <col min="3584" max="3584" width="10.7109375" style="1" hidden="1"/>
    <col min="3585" max="3585" width="10.28515625" style="1" hidden="1"/>
    <col min="3586" max="3586" width="9.7109375" style="1" hidden="1"/>
    <col min="3587" max="3587" width="10.7109375" style="1" hidden="1"/>
    <col min="3588" max="3589" width="9.7109375" style="1" hidden="1"/>
    <col min="3590" max="3590" width="10.7109375" style="1" hidden="1"/>
    <col min="3591" max="3591" width="12.42578125" style="1" hidden="1"/>
    <col min="3592" max="3592" width="12" style="1" hidden="1"/>
    <col min="3593" max="3593" width="8.85546875" style="1" hidden="1"/>
    <col min="3594" max="3594" width="11.28515625" style="1" hidden="1"/>
    <col min="3595" max="3595" width="10.7109375" style="1" hidden="1"/>
    <col min="3596" max="3596" width="9.42578125" style="1" hidden="1"/>
    <col min="3597" max="3597" width="12.7109375" style="1" hidden="1"/>
    <col min="3598" max="3598" width="10.140625" style="1" hidden="1"/>
    <col min="3599" max="3600" width="11.7109375" style="1" hidden="1"/>
    <col min="3601" max="3601" width="2.7109375" style="1" hidden="1"/>
    <col min="3602" max="3603" width="11.7109375" style="1" hidden="1"/>
    <col min="3604" max="3604" width="10.7109375" style="1" hidden="1"/>
    <col min="3605" max="3605" width="11.28515625" style="1" hidden="1"/>
    <col min="3606" max="3834" width="8.85546875" style="1" hidden="1"/>
    <col min="3835" max="3835" width="23.28515625" style="1" hidden="1"/>
    <col min="3836" max="3836" width="12.28515625" style="1" hidden="1"/>
    <col min="3837" max="3837" width="10.28515625" style="1" hidden="1"/>
    <col min="3838" max="3838" width="10" style="1" hidden="1"/>
    <col min="3839" max="3839" width="11.42578125" style="1" hidden="1"/>
    <col min="3840" max="3840" width="10.7109375" style="1" hidden="1"/>
    <col min="3841" max="3841" width="10.28515625" style="1" hidden="1"/>
    <col min="3842" max="3842" width="9.7109375" style="1" hidden="1"/>
    <col min="3843" max="3843" width="10.7109375" style="1" hidden="1"/>
    <col min="3844" max="3845" width="9.7109375" style="1" hidden="1"/>
    <col min="3846" max="3846" width="10.7109375" style="1" hidden="1"/>
    <col min="3847" max="3847" width="12.42578125" style="1" hidden="1"/>
    <col min="3848" max="3848" width="12" style="1" hidden="1"/>
    <col min="3849" max="3849" width="8.85546875" style="1" hidden="1"/>
    <col min="3850" max="3850" width="11.28515625" style="1" hidden="1"/>
    <col min="3851" max="3851" width="10.7109375" style="1" hidden="1"/>
    <col min="3852" max="3852" width="9.42578125" style="1" hidden="1"/>
    <col min="3853" max="3853" width="12.7109375" style="1" hidden="1"/>
    <col min="3854" max="3854" width="10.140625" style="1" hidden="1"/>
    <col min="3855" max="3856" width="11.7109375" style="1" hidden="1"/>
    <col min="3857" max="3857" width="2.7109375" style="1" hidden="1"/>
    <col min="3858" max="3859" width="11.7109375" style="1" hidden="1"/>
    <col min="3860" max="3860" width="10.7109375" style="1" hidden="1"/>
    <col min="3861" max="3861" width="11.28515625" style="1" hidden="1"/>
    <col min="3862" max="4090" width="8.85546875" style="1" hidden="1"/>
    <col min="4091" max="4091" width="23.28515625" style="1" hidden="1"/>
    <col min="4092" max="4092" width="12.28515625" style="1" hidden="1"/>
    <col min="4093" max="4093" width="10.28515625" style="1" hidden="1"/>
    <col min="4094" max="4094" width="10" style="1" hidden="1"/>
    <col min="4095" max="4095" width="11.42578125" style="1" hidden="1"/>
    <col min="4096" max="4096" width="10.7109375" style="1" hidden="1"/>
    <col min="4097" max="4097" width="10.28515625" style="1" hidden="1"/>
    <col min="4098" max="4098" width="9.7109375" style="1" hidden="1"/>
    <col min="4099" max="4099" width="10.7109375" style="1" hidden="1"/>
    <col min="4100" max="4101" width="9.7109375" style="1" hidden="1"/>
    <col min="4102" max="4102" width="10.7109375" style="1" hidden="1"/>
    <col min="4103" max="4103" width="12.42578125" style="1" hidden="1"/>
    <col min="4104" max="4104" width="12" style="1" hidden="1"/>
    <col min="4105" max="4105" width="8.85546875" style="1" hidden="1"/>
    <col min="4106" max="4106" width="11.28515625" style="1" hidden="1"/>
    <col min="4107" max="4107" width="10.7109375" style="1" hidden="1"/>
    <col min="4108" max="4108" width="9.42578125" style="1" hidden="1"/>
    <col min="4109" max="4109" width="12.7109375" style="1" hidden="1"/>
    <col min="4110" max="4110" width="10.140625" style="1" hidden="1"/>
    <col min="4111" max="4112" width="11.7109375" style="1" hidden="1"/>
    <col min="4113" max="4113" width="2.7109375" style="1" hidden="1"/>
    <col min="4114" max="4115" width="11.7109375" style="1" hidden="1"/>
    <col min="4116" max="4116" width="10.7109375" style="1" hidden="1"/>
    <col min="4117" max="4117" width="11.28515625" style="1" hidden="1"/>
    <col min="4118" max="4346" width="8.85546875" style="1" hidden="1"/>
    <col min="4347" max="4347" width="23.28515625" style="1" hidden="1"/>
    <col min="4348" max="4348" width="12.28515625" style="1" hidden="1"/>
    <col min="4349" max="4349" width="10.28515625" style="1" hidden="1"/>
    <col min="4350" max="4350" width="10" style="1" hidden="1"/>
    <col min="4351" max="4351" width="11.42578125" style="1" hidden="1"/>
    <col min="4352" max="4352" width="10.7109375" style="1" hidden="1"/>
    <col min="4353" max="4353" width="10.28515625" style="1" hidden="1"/>
    <col min="4354" max="4354" width="9.7109375" style="1" hidden="1"/>
    <col min="4355" max="4355" width="10.7109375" style="1" hidden="1"/>
    <col min="4356" max="4357" width="9.7109375" style="1" hidden="1"/>
    <col min="4358" max="4358" width="10.7109375" style="1" hidden="1"/>
    <col min="4359" max="4359" width="12.42578125" style="1" hidden="1"/>
    <col min="4360" max="4360" width="12" style="1" hidden="1"/>
    <col min="4361" max="4361" width="8.85546875" style="1" hidden="1"/>
    <col min="4362" max="4362" width="11.28515625" style="1" hidden="1"/>
    <col min="4363" max="4363" width="10.7109375" style="1" hidden="1"/>
    <col min="4364" max="4364" width="9.42578125" style="1" hidden="1"/>
    <col min="4365" max="4365" width="12.7109375" style="1" hidden="1"/>
    <col min="4366" max="4366" width="10.140625" style="1" hidden="1"/>
    <col min="4367" max="4368" width="11.7109375" style="1" hidden="1"/>
    <col min="4369" max="4369" width="2.7109375" style="1" hidden="1"/>
    <col min="4370" max="4371" width="11.7109375" style="1" hidden="1"/>
    <col min="4372" max="4372" width="10.7109375" style="1" hidden="1"/>
    <col min="4373" max="4373" width="11.28515625" style="1" hidden="1"/>
    <col min="4374" max="4602" width="8.85546875" style="1" hidden="1"/>
    <col min="4603" max="4603" width="23.28515625" style="1" hidden="1"/>
    <col min="4604" max="4604" width="12.28515625" style="1" hidden="1"/>
    <col min="4605" max="4605" width="10.28515625" style="1" hidden="1"/>
    <col min="4606" max="4606" width="10" style="1" hidden="1"/>
    <col min="4607" max="4607" width="11.42578125" style="1" hidden="1"/>
    <col min="4608" max="4608" width="10.7109375" style="1" hidden="1"/>
    <col min="4609" max="4609" width="10.28515625" style="1" hidden="1"/>
    <col min="4610" max="4610" width="9.7109375" style="1" hidden="1"/>
    <col min="4611" max="4611" width="10.7109375" style="1" hidden="1"/>
    <col min="4612" max="4613" width="9.7109375" style="1" hidden="1"/>
    <col min="4614" max="4614" width="10.7109375" style="1" hidden="1"/>
    <col min="4615" max="4615" width="12.42578125" style="1" hidden="1"/>
    <col min="4616" max="4616" width="12" style="1" hidden="1"/>
    <col min="4617" max="4617" width="8.85546875" style="1" hidden="1"/>
    <col min="4618" max="4618" width="11.28515625" style="1" hidden="1"/>
    <col min="4619" max="4619" width="10.7109375" style="1" hidden="1"/>
    <col min="4620" max="4620" width="9.42578125" style="1" hidden="1"/>
    <col min="4621" max="4621" width="12.7109375" style="1" hidden="1"/>
    <col min="4622" max="4622" width="10.140625" style="1" hidden="1"/>
    <col min="4623" max="4624" width="11.7109375" style="1" hidden="1"/>
    <col min="4625" max="4625" width="2.7109375" style="1" hidden="1"/>
    <col min="4626" max="4627" width="11.7109375" style="1" hidden="1"/>
    <col min="4628" max="4628" width="10.7109375" style="1" hidden="1"/>
    <col min="4629" max="4629" width="11.28515625" style="1" hidden="1"/>
    <col min="4630" max="4858" width="8.85546875" style="1" hidden="1"/>
    <col min="4859" max="4859" width="23.28515625" style="1" hidden="1"/>
    <col min="4860" max="4860" width="12.28515625" style="1" hidden="1"/>
    <col min="4861" max="4861" width="10.28515625" style="1" hidden="1"/>
    <col min="4862" max="4862" width="10" style="1" hidden="1"/>
    <col min="4863" max="4863" width="11.42578125" style="1" hidden="1"/>
    <col min="4864" max="4864" width="10.7109375" style="1" hidden="1"/>
    <col min="4865" max="4865" width="10.28515625" style="1" hidden="1"/>
    <col min="4866" max="4866" width="9.7109375" style="1" hidden="1"/>
    <col min="4867" max="4867" width="10.7109375" style="1" hidden="1"/>
    <col min="4868" max="4869" width="9.7109375" style="1" hidden="1"/>
    <col min="4870" max="4870" width="10.7109375" style="1" hidden="1"/>
    <col min="4871" max="4871" width="12.42578125" style="1" hidden="1"/>
    <col min="4872" max="4872" width="12" style="1" hidden="1"/>
    <col min="4873" max="4873" width="8.85546875" style="1" hidden="1"/>
    <col min="4874" max="4874" width="11.28515625" style="1" hidden="1"/>
    <col min="4875" max="4875" width="10.7109375" style="1" hidden="1"/>
    <col min="4876" max="4876" width="9.42578125" style="1" hidden="1"/>
    <col min="4877" max="4877" width="12.7109375" style="1" hidden="1"/>
    <col min="4878" max="4878" width="10.140625" style="1" hidden="1"/>
    <col min="4879" max="4880" width="11.7109375" style="1" hidden="1"/>
    <col min="4881" max="4881" width="2.7109375" style="1" hidden="1"/>
    <col min="4882" max="4883" width="11.7109375" style="1" hidden="1"/>
    <col min="4884" max="4884" width="10.7109375" style="1" hidden="1"/>
    <col min="4885" max="4885" width="11.28515625" style="1" hidden="1"/>
    <col min="4886" max="5114" width="8.85546875" style="1" hidden="1"/>
    <col min="5115" max="5115" width="23.28515625" style="1" hidden="1"/>
    <col min="5116" max="5116" width="12.28515625" style="1" hidden="1"/>
    <col min="5117" max="5117" width="10.28515625" style="1" hidden="1"/>
    <col min="5118" max="5118" width="10" style="1" hidden="1"/>
    <col min="5119" max="5119" width="11.42578125" style="1" hidden="1"/>
    <col min="5120" max="5120" width="10.7109375" style="1" hidden="1"/>
    <col min="5121" max="5121" width="10.28515625" style="1" hidden="1"/>
    <col min="5122" max="5122" width="9.7109375" style="1" hidden="1"/>
    <col min="5123" max="5123" width="10.7109375" style="1" hidden="1"/>
    <col min="5124" max="5125" width="9.7109375" style="1" hidden="1"/>
    <col min="5126" max="5126" width="10.7109375" style="1" hidden="1"/>
    <col min="5127" max="5127" width="12.42578125" style="1" hidden="1"/>
    <col min="5128" max="5128" width="12" style="1" hidden="1"/>
    <col min="5129" max="5129" width="8.85546875" style="1" hidden="1"/>
    <col min="5130" max="5130" width="11.28515625" style="1" hidden="1"/>
    <col min="5131" max="5131" width="10.7109375" style="1" hidden="1"/>
    <col min="5132" max="5132" width="9.42578125" style="1" hidden="1"/>
    <col min="5133" max="5133" width="12.7109375" style="1" hidden="1"/>
    <col min="5134" max="5134" width="10.140625" style="1" hidden="1"/>
    <col min="5135" max="5136" width="11.7109375" style="1" hidden="1"/>
    <col min="5137" max="5137" width="2.7109375" style="1" hidden="1"/>
    <col min="5138" max="5139" width="11.7109375" style="1" hidden="1"/>
    <col min="5140" max="5140" width="10.7109375" style="1" hidden="1"/>
    <col min="5141" max="5141" width="11.28515625" style="1" hidden="1"/>
    <col min="5142" max="5370" width="8.85546875" style="1" hidden="1"/>
    <col min="5371" max="5371" width="23.28515625" style="1" hidden="1"/>
    <col min="5372" max="5372" width="12.28515625" style="1" hidden="1"/>
    <col min="5373" max="5373" width="10.28515625" style="1" hidden="1"/>
    <col min="5374" max="5374" width="10" style="1" hidden="1"/>
    <col min="5375" max="5375" width="11.42578125" style="1" hidden="1"/>
    <col min="5376" max="5376" width="10.7109375" style="1" hidden="1"/>
    <col min="5377" max="5377" width="10.28515625" style="1" hidden="1"/>
    <col min="5378" max="5378" width="9.7109375" style="1" hidden="1"/>
    <col min="5379" max="5379" width="10.7109375" style="1" hidden="1"/>
    <col min="5380" max="5381" width="9.7109375" style="1" hidden="1"/>
    <col min="5382" max="5382" width="10.7109375" style="1" hidden="1"/>
    <col min="5383" max="5383" width="12.42578125" style="1" hidden="1"/>
    <col min="5384" max="5384" width="12" style="1" hidden="1"/>
    <col min="5385" max="5385" width="8.85546875" style="1" hidden="1"/>
    <col min="5386" max="5386" width="11.28515625" style="1" hidden="1"/>
    <col min="5387" max="5387" width="10.7109375" style="1" hidden="1"/>
    <col min="5388" max="5388" width="9.42578125" style="1" hidden="1"/>
    <col min="5389" max="5389" width="12.7109375" style="1" hidden="1"/>
    <col min="5390" max="5390" width="10.140625" style="1" hidden="1"/>
    <col min="5391" max="5392" width="11.7109375" style="1" hidden="1"/>
    <col min="5393" max="5393" width="2.7109375" style="1" hidden="1"/>
    <col min="5394" max="5395" width="11.7109375" style="1" hidden="1"/>
    <col min="5396" max="5396" width="10.7109375" style="1" hidden="1"/>
    <col min="5397" max="5397" width="11.28515625" style="1" hidden="1"/>
    <col min="5398" max="5626" width="8.85546875" style="1" hidden="1"/>
    <col min="5627" max="5627" width="23.28515625" style="1" hidden="1"/>
    <col min="5628" max="5628" width="12.28515625" style="1" hidden="1"/>
    <col min="5629" max="5629" width="10.28515625" style="1" hidden="1"/>
    <col min="5630" max="5630" width="10" style="1" hidden="1"/>
    <col min="5631" max="5631" width="11.42578125" style="1" hidden="1"/>
    <col min="5632" max="5632" width="10.7109375" style="1" hidden="1"/>
    <col min="5633" max="5633" width="10.28515625" style="1" hidden="1"/>
    <col min="5634" max="5634" width="9.7109375" style="1" hidden="1"/>
    <col min="5635" max="5635" width="10.7109375" style="1" hidden="1"/>
    <col min="5636" max="5637" width="9.7109375" style="1" hidden="1"/>
    <col min="5638" max="5638" width="10.7109375" style="1" hidden="1"/>
    <col min="5639" max="5639" width="12.42578125" style="1" hidden="1"/>
    <col min="5640" max="5640" width="12" style="1" hidden="1"/>
    <col min="5641" max="5641" width="8.85546875" style="1" hidden="1"/>
    <col min="5642" max="5642" width="11.28515625" style="1" hidden="1"/>
    <col min="5643" max="5643" width="10.7109375" style="1" hidden="1"/>
    <col min="5644" max="5644" width="9.42578125" style="1" hidden="1"/>
    <col min="5645" max="5645" width="12.7109375" style="1" hidden="1"/>
    <col min="5646" max="5646" width="10.140625" style="1" hidden="1"/>
    <col min="5647" max="5648" width="11.7109375" style="1" hidden="1"/>
    <col min="5649" max="5649" width="2.7109375" style="1" hidden="1"/>
    <col min="5650" max="5651" width="11.7109375" style="1" hidden="1"/>
    <col min="5652" max="5652" width="10.7109375" style="1" hidden="1"/>
    <col min="5653" max="5653" width="11.28515625" style="1" hidden="1"/>
    <col min="5654" max="5882" width="8.85546875" style="1" hidden="1"/>
    <col min="5883" max="5883" width="23.28515625" style="1" hidden="1"/>
    <col min="5884" max="5884" width="12.28515625" style="1" hidden="1"/>
    <col min="5885" max="5885" width="10.28515625" style="1" hidden="1"/>
    <col min="5886" max="5886" width="10" style="1" hidden="1"/>
    <col min="5887" max="5887" width="11.42578125" style="1" hidden="1"/>
    <col min="5888" max="5888" width="10.7109375" style="1" hidden="1"/>
    <col min="5889" max="5889" width="10.28515625" style="1" hidden="1"/>
    <col min="5890" max="5890" width="9.7109375" style="1" hidden="1"/>
    <col min="5891" max="5891" width="10.7109375" style="1" hidden="1"/>
    <col min="5892" max="5893" width="9.7109375" style="1" hidden="1"/>
    <col min="5894" max="5894" width="10.7109375" style="1" hidden="1"/>
    <col min="5895" max="5895" width="12.42578125" style="1" hidden="1"/>
    <col min="5896" max="5896" width="12" style="1" hidden="1"/>
    <col min="5897" max="5897" width="8.85546875" style="1" hidden="1"/>
    <col min="5898" max="5898" width="11.28515625" style="1" hidden="1"/>
    <col min="5899" max="5899" width="10.7109375" style="1" hidden="1"/>
    <col min="5900" max="5900" width="9.42578125" style="1" hidden="1"/>
    <col min="5901" max="5901" width="12.7109375" style="1" hidden="1"/>
    <col min="5902" max="5902" width="10.140625" style="1" hidden="1"/>
    <col min="5903" max="5904" width="11.7109375" style="1" hidden="1"/>
    <col min="5905" max="5905" width="2.7109375" style="1" hidden="1"/>
    <col min="5906" max="5907" width="11.7109375" style="1" hidden="1"/>
    <col min="5908" max="5908" width="10.7109375" style="1" hidden="1"/>
    <col min="5909" max="5909" width="11.28515625" style="1" hidden="1"/>
    <col min="5910" max="6138" width="8.85546875" style="1" hidden="1"/>
    <col min="6139" max="6139" width="23.28515625" style="1" hidden="1"/>
    <col min="6140" max="6140" width="12.28515625" style="1" hidden="1"/>
    <col min="6141" max="6141" width="10.28515625" style="1" hidden="1"/>
    <col min="6142" max="6142" width="10" style="1" hidden="1"/>
    <col min="6143" max="6143" width="11.42578125" style="1" hidden="1"/>
    <col min="6144" max="6144" width="10.7109375" style="1" hidden="1"/>
    <col min="6145" max="6145" width="10.28515625" style="1" hidden="1"/>
    <col min="6146" max="6146" width="9.7109375" style="1" hidden="1"/>
    <col min="6147" max="6147" width="10.7109375" style="1" hidden="1"/>
    <col min="6148" max="6149" width="9.7109375" style="1" hidden="1"/>
    <col min="6150" max="6150" width="10.7109375" style="1" hidden="1"/>
    <col min="6151" max="6151" width="12.42578125" style="1" hidden="1"/>
    <col min="6152" max="6152" width="12" style="1" hidden="1"/>
    <col min="6153" max="6153" width="8.85546875" style="1" hidden="1"/>
    <col min="6154" max="6154" width="11.28515625" style="1" hidden="1"/>
    <col min="6155" max="6155" width="10.7109375" style="1" hidden="1"/>
    <col min="6156" max="6156" width="9.42578125" style="1" hidden="1"/>
    <col min="6157" max="6157" width="12.7109375" style="1" hidden="1"/>
    <col min="6158" max="6158" width="10.140625" style="1" hidden="1"/>
    <col min="6159" max="6160" width="11.7109375" style="1" hidden="1"/>
    <col min="6161" max="6161" width="2.7109375" style="1" hidden="1"/>
    <col min="6162" max="6163" width="11.7109375" style="1" hidden="1"/>
    <col min="6164" max="6164" width="10.7109375" style="1" hidden="1"/>
    <col min="6165" max="6165" width="11.28515625" style="1" hidden="1"/>
    <col min="6166" max="6394" width="8.85546875" style="1" hidden="1"/>
    <col min="6395" max="6395" width="23.28515625" style="1" hidden="1"/>
    <col min="6396" max="6396" width="12.28515625" style="1" hidden="1"/>
    <col min="6397" max="6397" width="10.28515625" style="1" hidden="1"/>
    <col min="6398" max="6398" width="10" style="1" hidden="1"/>
    <col min="6399" max="6399" width="11.42578125" style="1" hidden="1"/>
    <col min="6400" max="6400" width="10.7109375" style="1" hidden="1"/>
    <col min="6401" max="6401" width="10.28515625" style="1" hidden="1"/>
    <col min="6402" max="6402" width="9.7109375" style="1" hidden="1"/>
    <col min="6403" max="6403" width="10.7109375" style="1" hidden="1"/>
    <col min="6404" max="6405" width="9.7109375" style="1" hidden="1"/>
    <col min="6406" max="6406" width="10.7109375" style="1" hidden="1"/>
    <col min="6407" max="6407" width="12.42578125" style="1" hidden="1"/>
    <col min="6408" max="6408" width="12" style="1" hidden="1"/>
    <col min="6409" max="6409" width="8.85546875" style="1" hidden="1"/>
    <col min="6410" max="6410" width="11.28515625" style="1" hidden="1"/>
    <col min="6411" max="6411" width="10.7109375" style="1" hidden="1"/>
    <col min="6412" max="6412" width="9.42578125" style="1" hidden="1"/>
    <col min="6413" max="6413" width="12.7109375" style="1" hidden="1"/>
    <col min="6414" max="6414" width="10.140625" style="1" hidden="1"/>
    <col min="6415" max="6416" width="11.7109375" style="1" hidden="1"/>
    <col min="6417" max="6417" width="2.7109375" style="1" hidden="1"/>
    <col min="6418" max="6419" width="11.7109375" style="1" hidden="1"/>
    <col min="6420" max="6420" width="10.7109375" style="1" hidden="1"/>
    <col min="6421" max="6421" width="11.28515625" style="1" hidden="1"/>
    <col min="6422" max="6650" width="8.85546875" style="1" hidden="1"/>
    <col min="6651" max="6651" width="23.28515625" style="1" hidden="1"/>
    <col min="6652" max="6652" width="12.28515625" style="1" hidden="1"/>
    <col min="6653" max="6653" width="10.28515625" style="1" hidden="1"/>
    <col min="6654" max="6654" width="10" style="1" hidden="1"/>
    <col min="6655" max="6655" width="11.42578125" style="1" hidden="1"/>
    <col min="6656" max="6656" width="10.7109375" style="1" hidden="1"/>
    <col min="6657" max="6657" width="10.28515625" style="1" hidden="1"/>
    <col min="6658" max="6658" width="9.7109375" style="1" hidden="1"/>
    <col min="6659" max="6659" width="10.7109375" style="1" hidden="1"/>
    <col min="6660" max="6661" width="9.7109375" style="1" hidden="1"/>
    <col min="6662" max="6662" width="10.7109375" style="1" hidden="1"/>
    <col min="6663" max="6663" width="12.42578125" style="1" hidden="1"/>
    <col min="6664" max="6664" width="12" style="1" hidden="1"/>
    <col min="6665" max="6665" width="8.85546875" style="1" hidden="1"/>
    <col min="6666" max="6666" width="11.28515625" style="1" hidden="1"/>
    <col min="6667" max="6667" width="10.7109375" style="1" hidden="1"/>
    <col min="6668" max="6668" width="9.42578125" style="1" hidden="1"/>
    <col min="6669" max="6669" width="12.7109375" style="1" hidden="1"/>
    <col min="6670" max="6670" width="10.140625" style="1" hidden="1"/>
    <col min="6671" max="6672" width="11.7109375" style="1" hidden="1"/>
    <col min="6673" max="6673" width="2.7109375" style="1" hidden="1"/>
    <col min="6674" max="6675" width="11.7109375" style="1" hidden="1"/>
    <col min="6676" max="6676" width="10.7109375" style="1" hidden="1"/>
    <col min="6677" max="6677" width="11.28515625" style="1" hidden="1"/>
    <col min="6678" max="6906" width="8.85546875" style="1" hidden="1"/>
    <col min="6907" max="6907" width="23.28515625" style="1" hidden="1"/>
    <col min="6908" max="6908" width="12.28515625" style="1" hidden="1"/>
    <col min="6909" max="6909" width="10.28515625" style="1" hidden="1"/>
    <col min="6910" max="6910" width="10" style="1" hidden="1"/>
    <col min="6911" max="6911" width="11.42578125" style="1" hidden="1"/>
    <col min="6912" max="6912" width="10.7109375" style="1" hidden="1"/>
    <col min="6913" max="6913" width="10.28515625" style="1" hidden="1"/>
    <col min="6914" max="6914" width="9.7109375" style="1" hidden="1"/>
    <col min="6915" max="6915" width="10.7109375" style="1" hidden="1"/>
    <col min="6916" max="6917" width="9.7109375" style="1" hidden="1"/>
    <col min="6918" max="6918" width="10.7109375" style="1" hidden="1"/>
    <col min="6919" max="6919" width="12.42578125" style="1" hidden="1"/>
    <col min="6920" max="6920" width="12" style="1" hidden="1"/>
    <col min="6921" max="6921" width="8.85546875" style="1" hidden="1"/>
    <col min="6922" max="6922" width="11.28515625" style="1" hidden="1"/>
    <col min="6923" max="6923" width="10.7109375" style="1" hidden="1"/>
    <col min="6924" max="6924" width="9.42578125" style="1" hidden="1"/>
    <col min="6925" max="6925" width="12.7109375" style="1" hidden="1"/>
    <col min="6926" max="6926" width="10.140625" style="1" hidden="1"/>
    <col min="6927" max="6928" width="11.7109375" style="1" hidden="1"/>
    <col min="6929" max="6929" width="2.7109375" style="1" hidden="1"/>
    <col min="6930" max="6931" width="11.7109375" style="1" hidden="1"/>
    <col min="6932" max="6932" width="10.7109375" style="1" hidden="1"/>
    <col min="6933" max="6933" width="11.28515625" style="1" hidden="1"/>
    <col min="6934" max="7162" width="8.85546875" style="1" hidden="1"/>
    <col min="7163" max="7163" width="23.28515625" style="1" hidden="1"/>
    <col min="7164" max="7164" width="12.28515625" style="1" hidden="1"/>
    <col min="7165" max="7165" width="10.28515625" style="1" hidden="1"/>
    <col min="7166" max="7166" width="10" style="1" hidden="1"/>
    <col min="7167" max="7167" width="11.42578125" style="1" hidden="1"/>
    <col min="7168" max="7168" width="10.7109375" style="1" hidden="1"/>
    <col min="7169" max="7169" width="10.28515625" style="1" hidden="1"/>
    <col min="7170" max="7170" width="9.7109375" style="1" hidden="1"/>
    <col min="7171" max="7171" width="10.7109375" style="1" hidden="1"/>
    <col min="7172" max="7173" width="9.7109375" style="1" hidden="1"/>
    <col min="7174" max="7174" width="10.7109375" style="1" hidden="1"/>
    <col min="7175" max="7175" width="12.42578125" style="1" hidden="1"/>
    <col min="7176" max="7176" width="12" style="1" hidden="1"/>
    <col min="7177" max="7177" width="8.85546875" style="1" hidden="1"/>
    <col min="7178" max="7178" width="11.28515625" style="1" hidden="1"/>
    <col min="7179" max="7179" width="10.7109375" style="1" hidden="1"/>
    <col min="7180" max="7180" width="9.42578125" style="1" hidden="1"/>
    <col min="7181" max="7181" width="12.7109375" style="1" hidden="1"/>
    <col min="7182" max="7182" width="10.140625" style="1" hidden="1"/>
    <col min="7183" max="7184" width="11.7109375" style="1" hidden="1"/>
    <col min="7185" max="7185" width="2.7109375" style="1" hidden="1"/>
    <col min="7186" max="7187" width="11.7109375" style="1" hidden="1"/>
    <col min="7188" max="7188" width="10.7109375" style="1" hidden="1"/>
    <col min="7189" max="7189" width="11.28515625" style="1" hidden="1"/>
    <col min="7190" max="7418" width="8.85546875" style="1" hidden="1"/>
    <col min="7419" max="7419" width="23.28515625" style="1" hidden="1"/>
    <col min="7420" max="7420" width="12.28515625" style="1" hidden="1"/>
    <col min="7421" max="7421" width="10.28515625" style="1" hidden="1"/>
    <col min="7422" max="7422" width="10" style="1" hidden="1"/>
    <col min="7423" max="7423" width="11.42578125" style="1" hidden="1"/>
    <col min="7424" max="7424" width="10.7109375" style="1" hidden="1"/>
    <col min="7425" max="7425" width="10.28515625" style="1" hidden="1"/>
    <col min="7426" max="7426" width="9.7109375" style="1" hidden="1"/>
    <col min="7427" max="7427" width="10.7109375" style="1" hidden="1"/>
    <col min="7428" max="7429" width="9.7109375" style="1" hidden="1"/>
    <col min="7430" max="7430" width="10.7109375" style="1" hidden="1"/>
    <col min="7431" max="7431" width="12.42578125" style="1" hidden="1"/>
    <col min="7432" max="7432" width="12" style="1" hidden="1"/>
    <col min="7433" max="7433" width="8.85546875" style="1" hidden="1"/>
    <col min="7434" max="7434" width="11.28515625" style="1" hidden="1"/>
    <col min="7435" max="7435" width="10.7109375" style="1" hidden="1"/>
    <col min="7436" max="7436" width="9.42578125" style="1" hidden="1"/>
    <col min="7437" max="7437" width="12.7109375" style="1" hidden="1"/>
    <col min="7438" max="7438" width="10.140625" style="1" hidden="1"/>
    <col min="7439" max="7440" width="11.7109375" style="1" hidden="1"/>
    <col min="7441" max="7441" width="2.7109375" style="1" hidden="1"/>
    <col min="7442" max="7443" width="11.7109375" style="1" hidden="1"/>
    <col min="7444" max="7444" width="10.7109375" style="1" hidden="1"/>
    <col min="7445" max="7445" width="11.28515625" style="1" hidden="1"/>
    <col min="7446" max="7674" width="8.85546875" style="1" hidden="1"/>
    <col min="7675" max="7675" width="23.28515625" style="1" hidden="1"/>
    <col min="7676" max="7676" width="12.28515625" style="1" hidden="1"/>
    <col min="7677" max="7677" width="10.28515625" style="1" hidden="1"/>
    <col min="7678" max="7678" width="10" style="1" hidden="1"/>
    <col min="7679" max="7679" width="11.42578125" style="1" hidden="1"/>
    <col min="7680" max="7680" width="10.7109375" style="1" hidden="1"/>
    <col min="7681" max="7681" width="10.28515625" style="1" hidden="1"/>
    <col min="7682" max="7682" width="9.7109375" style="1" hidden="1"/>
    <col min="7683" max="7683" width="10.7109375" style="1" hidden="1"/>
    <col min="7684" max="7685" width="9.7109375" style="1" hidden="1"/>
    <col min="7686" max="7686" width="10.7109375" style="1" hidden="1"/>
    <col min="7687" max="7687" width="12.42578125" style="1" hidden="1"/>
    <col min="7688" max="7688" width="12" style="1" hidden="1"/>
    <col min="7689" max="7689" width="8.85546875" style="1" hidden="1"/>
    <col min="7690" max="7690" width="11.28515625" style="1" hidden="1"/>
    <col min="7691" max="7691" width="10.7109375" style="1" hidden="1"/>
    <col min="7692" max="7692" width="9.42578125" style="1" hidden="1"/>
    <col min="7693" max="7693" width="12.7109375" style="1" hidden="1"/>
    <col min="7694" max="7694" width="10.140625" style="1" hidden="1"/>
    <col min="7695" max="7696" width="11.7109375" style="1" hidden="1"/>
    <col min="7697" max="7697" width="2.7109375" style="1" hidden="1"/>
    <col min="7698" max="7699" width="11.7109375" style="1" hidden="1"/>
    <col min="7700" max="7700" width="10.7109375" style="1" hidden="1"/>
    <col min="7701" max="7701" width="11.28515625" style="1" hidden="1"/>
    <col min="7702" max="7930" width="8.85546875" style="1" hidden="1"/>
    <col min="7931" max="7931" width="23.28515625" style="1" hidden="1"/>
    <col min="7932" max="7932" width="12.28515625" style="1" hidden="1"/>
    <col min="7933" max="7933" width="10.28515625" style="1" hidden="1"/>
    <col min="7934" max="7934" width="10" style="1" hidden="1"/>
    <col min="7935" max="7935" width="11.42578125" style="1" hidden="1"/>
    <col min="7936" max="7936" width="10.7109375" style="1" hidden="1"/>
    <col min="7937" max="7937" width="10.28515625" style="1" hidden="1"/>
    <col min="7938" max="7938" width="9.7109375" style="1" hidden="1"/>
    <col min="7939" max="7939" width="10.7109375" style="1" hidden="1"/>
    <col min="7940" max="7941" width="9.7109375" style="1" hidden="1"/>
    <col min="7942" max="7942" width="10.7109375" style="1" hidden="1"/>
    <col min="7943" max="7943" width="12.42578125" style="1" hidden="1"/>
    <col min="7944" max="7944" width="12" style="1" hidden="1"/>
    <col min="7945" max="7945" width="8.85546875" style="1" hidden="1"/>
    <col min="7946" max="7946" width="11.28515625" style="1" hidden="1"/>
    <col min="7947" max="7947" width="10.7109375" style="1" hidden="1"/>
    <col min="7948" max="7948" width="9.42578125" style="1" hidden="1"/>
    <col min="7949" max="7949" width="12.7109375" style="1" hidden="1"/>
    <col min="7950" max="7950" width="10.140625" style="1" hidden="1"/>
    <col min="7951" max="7952" width="11.7109375" style="1" hidden="1"/>
    <col min="7953" max="7953" width="2.7109375" style="1" hidden="1"/>
    <col min="7954" max="7955" width="11.7109375" style="1" hidden="1"/>
    <col min="7956" max="7956" width="10.7109375" style="1" hidden="1"/>
    <col min="7957" max="7957" width="11.28515625" style="1" hidden="1"/>
    <col min="7958" max="8186" width="8.85546875" style="1" hidden="1"/>
    <col min="8187" max="8187" width="23.28515625" style="1" hidden="1"/>
    <col min="8188" max="8188" width="12.28515625" style="1" hidden="1"/>
    <col min="8189" max="8189" width="10.28515625" style="1" hidden="1"/>
    <col min="8190" max="8190" width="10" style="1" hidden="1"/>
    <col min="8191" max="8191" width="11.42578125" style="1" hidden="1"/>
    <col min="8192" max="8192" width="10.7109375" style="1" hidden="1"/>
    <col min="8193" max="8193" width="10.28515625" style="1" hidden="1"/>
    <col min="8194" max="8194" width="9.7109375" style="1" hidden="1"/>
    <col min="8195" max="8195" width="10.7109375" style="1" hidden="1"/>
    <col min="8196" max="8197" width="9.7109375" style="1" hidden="1"/>
    <col min="8198" max="8198" width="10.7109375" style="1" hidden="1"/>
    <col min="8199" max="8199" width="12.42578125" style="1" hidden="1"/>
    <col min="8200" max="8200" width="12" style="1" hidden="1"/>
    <col min="8201" max="8201" width="8.85546875" style="1" hidden="1"/>
    <col min="8202" max="8202" width="11.28515625" style="1" hidden="1"/>
    <col min="8203" max="8203" width="10.7109375" style="1" hidden="1"/>
    <col min="8204" max="8204" width="9.42578125" style="1" hidden="1"/>
    <col min="8205" max="8205" width="12.7109375" style="1" hidden="1"/>
    <col min="8206" max="8206" width="10.140625" style="1" hidden="1"/>
    <col min="8207" max="8208" width="11.7109375" style="1" hidden="1"/>
    <col min="8209" max="8209" width="2.7109375" style="1" hidden="1"/>
    <col min="8210" max="8211" width="11.7109375" style="1" hidden="1"/>
    <col min="8212" max="8212" width="10.7109375" style="1" hidden="1"/>
    <col min="8213" max="8213" width="11.28515625" style="1" hidden="1"/>
    <col min="8214" max="8442" width="8.85546875" style="1" hidden="1"/>
    <col min="8443" max="8443" width="23.28515625" style="1" hidden="1"/>
    <col min="8444" max="8444" width="12.28515625" style="1" hidden="1"/>
    <col min="8445" max="8445" width="10.28515625" style="1" hidden="1"/>
    <col min="8446" max="8446" width="10" style="1" hidden="1"/>
    <col min="8447" max="8447" width="11.42578125" style="1" hidden="1"/>
    <col min="8448" max="8448" width="10.7109375" style="1" hidden="1"/>
    <col min="8449" max="8449" width="10.28515625" style="1" hidden="1"/>
    <col min="8450" max="8450" width="9.7109375" style="1" hidden="1"/>
    <col min="8451" max="8451" width="10.7109375" style="1" hidden="1"/>
    <col min="8452" max="8453" width="9.7109375" style="1" hidden="1"/>
    <col min="8454" max="8454" width="10.7109375" style="1" hidden="1"/>
    <col min="8455" max="8455" width="12.42578125" style="1" hidden="1"/>
    <col min="8456" max="8456" width="12" style="1" hidden="1"/>
    <col min="8457" max="8457" width="8.85546875" style="1" hidden="1"/>
    <col min="8458" max="8458" width="11.28515625" style="1" hidden="1"/>
    <col min="8459" max="8459" width="10.7109375" style="1" hidden="1"/>
    <col min="8460" max="8460" width="9.42578125" style="1" hidden="1"/>
    <col min="8461" max="8461" width="12.7109375" style="1" hidden="1"/>
    <col min="8462" max="8462" width="10.140625" style="1" hidden="1"/>
    <col min="8463" max="8464" width="11.7109375" style="1" hidden="1"/>
    <col min="8465" max="8465" width="2.7109375" style="1" hidden="1"/>
    <col min="8466" max="8467" width="11.7109375" style="1" hidden="1"/>
    <col min="8468" max="8468" width="10.7109375" style="1" hidden="1"/>
    <col min="8469" max="8469" width="11.28515625" style="1" hidden="1"/>
    <col min="8470" max="8698" width="8.85546875" style="1" hidden="1"/>
    <col min="8699" max="8699" width="23.28515625" style="1" hidden="1"/>
    <col min="8700" max="8700" width="12.28515625" style="1" hidden="1"/>
    <col min="8701" max="8701" width="10.28515625" style="1" hidden="1"/>
    <col min="8702" max="8702" width="10" style="1" hidden="1"/>
    <col min="8703" max="8703" width="11.42578125" style="1" hidden="1"/>
    <col min="8704" max="8704" width="10.7109375" style="1" hidden="1"/>
    <col min="8705" max="8705" width="10.28515625" style="1" hidden="1"/>
    <col min="8706" max="8706" width="9.7109375" style="1" hidden="1"/>
    <col min="8707" max="8707" width="10.7109375" style="1" hidden="1"/>
    <col min="8708" max="8709" width="9.7109375" style="1" hidden="1"/>
    <col min="8710" max="8710" width="10.7109375" style="1" hidden="1"/>
    <col min="8711" max="8711" width="12.42578125" style="1" hidden="1"/>
    <col min="8712" max="8712" width="12" style="1" hidden="1"/>
    <col min="8713" max="8713" width="8.85546875" style="1" hidden="1"/>
    <col min="8714" max="8714" width="11.28515625" style="1" hidden="1"/>
    <col min="8715" max="8715" width="10.7109375" style="1" hidden="1"/>
    <col min="8716" max="8716" width="9.42578125" style="1" hidden="1"/>
    <col min="8717" max="8717" width="12.7109375" style="1" hidden="1"/>
    <col min="8718" max="8718" width="10.140625" style="1" hidden="1"/>
    <col min="8719" max="8720" width="11.7109375" style="1" hidden="1"/>
    <col min="8721" max="8721" width="2.7109375" style="1" hidden="1"/>
    <col min="8722" max="8723" width="11.7109375" style="1" hidden="1"/>
    <col min="8724" max="8724" width="10.7109375" style="1" hidden="1"/>
    <col min="8725" max="8725" width="11.28515625" style="1" hidden="1"/>
    <col min="8726" max="8954" width="8.85546875" style="1" hidden="1"/>
    <col min="8955" max="8955" width="23.28515625" style="1" hidden="1"/>
    <col min="8956" max="8956" width="12.28515625" style="1" hidden="1"/>
    <col min="8957" max="8957" width="10.28515625" style="1" hidden="1"/>
    <col min="8958" max="8958" width="10" style="1" hidden="1"/>
    <col min="8959" max="8959" width="11.42578125" style="1" hidden="1"/>
    <col min="8960" max="8960" width="10.7109375" style="1" hidden="1"/>
    <col min="8961" max="8961" width="10.28515625" style="1" hidden="1"/>
    <col min="8962" max="8962" width="9.7109375" style="1" hidden="1"/>
    <col min="8963" max="8963" width="10.7109375" style="1" hidden="1"/>
    <col min="8964" max="8965" width="9.7109375" style="1" hidden="1"/>
    <col min="8966" max="8966" width="10.7109375" style="1" hidden="1"/>
    <col min="8967" max="8967" width="12.42578125" style="1" hidden="1"/>
    <col min="8968" max="8968" width="12" style="1" hidden="1"/>
    <col min="8969" max="8969" width="8.85546875" style="1" hidden="1"/>
    <col min="8970" max="8970" width="11.28515625" style="1" hidden="1"/>
    <col min="8971" max="8971" width="10.7109375" style="1" hidden="1"/>
    <col min="8972" max="8972" width="9.42578125" style="1" hidden="1"/>
    <col min="8973" max="8973" width="12.7109375" style="1" hidden="1"/>
    <col min="8974" max="8974" width="10.140625" style="1" hidden="1"/>
    <col min="8975" max="8976" width="11.7109375" style="1" hidden="1"/>
    <col min="8977" max="8977" width="2.7109375" style="1" hidden="1"/>
    <col min="8978" max="8979" width="11.7109375" style="1" hidden="1"/>
    <col min="8980" max="8980" width="10.7109375" style="1" hidden="1"/>
    <col min="8981" max="8981" width="11.28515625" style="1" hidden="1"/>
    <col min="8982" max="9210" width="8.85546875" style="1" hidden="1"/>
    <col min="9211" max="9211" width="23.28515625" style="1" hidden="1"/>
    <col min="9212" max="9212" width="12.28515625" style="1" hidden="1"/>
    <col min="9213" max="9213" width="10.28515625" style="1" hidden="1"/>
    <col min="9214" max="9214" width="10" style="1" hidden="1"/>
    <col min="9215" max="9215" width="11.42578125" style="1" hidden="1"/>
    <col min="9216" max="9216" width="10.7109375" style="1" hidden="1"/>
    <col min="9217" max="9217" width="10.28515625" style="1" hidden="1"/>
    <col min="9218" max="9218" width="9.7109375" style="1" hidden="1"/>
    <col min="9219" max="9219" width="10.7109375" style="1" hidden="1"/>
    <col min="9220" max="9221" width="9.7109375" style="1" hidden="1"/>
    <col min="9222" max="9222" width="10.7109375" style="1" hidden="1"/>
    <col min="9223" max="9223" width="12.42578125" style="1" hidden="1"/>
    <col min="9224" max="9224" width="12" style="1" hidden="1"/>
    <col min="9225" max="9225" width="8.85546875" style="1" hidden="1"/>
    <col min="9226" max="9226" width="11.28515625" style="1" hidden="1"/>
    <col min="9227" max="9227" width="10.7109375" style="1" hidden="1"/>
    <col min="9228" max="9228" width="9.42578125" style="1" hidden="1"/>
    <col min="9229" max="9229" width="12.7109375" style="1" hidden="1"/>
    <col min="9230" max="9230" width="10.140625" style="1" hidden="1"/>
    <col min="9231" max="9232" width="11.7109375" style="1" hidden="1"/>
    <col min="9233" max="9233" width="2.7109375" style="1" hidden="1"/>
    <col min="9234" max="9235" width="11.7109375" style="1" hidden="1"/>
    <col min="9236" max="9236" width="10.7109375" style="1" hidden="1"/>
    <col min="9237" max="9237" width="11.28515625" style="1" hidden="1"/>
    <col min="9238" max="9466" width="8.85546875" style="1" hidden="1"/>
    <col min="9467" max="9467" width="23.28515625" style="1" hidden="1"/>
    <col min="9468" max="9468" width="12.28515625" style="1" hidden="1"/>
    <col min="9469" max="9469" width="10.28515625" style="1" hidden="1"/>
    <col min="9470" max="9470" width="10" style="1" hidden="1"/>
    <col min="9471" max="9471" width="11.42578125" style="1" hidden="1"/>
    <col min="9472" max="9472" width="10.7109375" style="1" hidden="1"/>
    <col min="9473" max="9473" width="10.28515625" style="1" hidden="1"/>
    <col min="9474" max="9474" width="9.7109375" style="1" hidden="1"/>
    <col min="9475" max="9475" width="10.7109375" style="1" hidden="1"/>
    <col min="9476" max="9477" width="9.7109375" style="1" hidden="1"/>
    <col min="9478" max="9478" width="10.7109375" style="1" hidden="1"/>
    <col min="9479" max="9479" width="12.42578125" style="1" hidden="1"/>
    <col min="9480" max="9480" width="12" style="1" hidden="1"/>
    <col min="9481" max="9481" width="8.85546875" style="1" hidden="1"/>
    <col min="9482" max="9482" width="11.28515625" style="1" hidden="1"/>
    <col min="9483" max="9483" width="10.7109375" style="1" hidden="1"/>
    <col min="9484" max="9484" width="9.42578125" style="1" hidden="1"/>
    <col min="9485" max="9485" width="12.7109375" style="1" hidden="1"/>
    <col min="9486" max="9486" width="10.140625" style="1" hidden="1"/>
    <col min="9487" max="9488" width="11.7109375" style="1" hidden="1"/>
    <col min="9489" max="9489" width="2.7109375" style="1" hidden="1"/>
    <col min="9490" max="9491" width="11.7109375" style="1" hidden="1"/>
    <col min="9492" max="9492" width="10.7109375" style="1" hidden="1"/>
    <col min="9493" max="9493" width="11.28515625" style="1" hidden="1"/>
    <col min="9494" max="9722" width="8.85546875" style="1" hidden="1"/>
    <col min="9723" max="9723" width="23.28515625" style="1" hidden="1"/>
    <col min="9724" max="9724" width="12.28515625" style="1" hidden="1"/>
    <col min="9725" max="9725" width="10.28515625" style="1" hidden="1"/>
    <col min="9726" max="9726" width="10" style="1" hidden="1"/>
    <col min="9727" max="9727" width="11.42578125" style="1" hidden="1"/>
    <col min="9728" max="9728" width="10.7109375" style="1" hidden="1"/>
    <col min="9729" max="9729" width="10.28515625" style="1" hidden="1"/>
    <col min="9730" max="9730" width="9.7109375" style="1" hidden="1"/>
    <col min="9731" max="9731" width="10.7109375" style="1" hidden="1"/>
    <col min="9732" max="9733" width="9.7109375" style="1" hidden="1"/>
    <col min="9734" max="9734" width="10.7109375" style="1" hidden="1"/>
    <col min="9735" max="9735" width="12.42578125" style="1" hidden="1"/>
    <col min="9736" max="9736" width="12" style="1" hidden="1"/>
    <col min="9737" max="9737" width="8.85546875" style="1" hidden="1"/>
    <col min="9738" max="9738" width="11.28515625" style="1" hidden="1"/>
    <col min="9739" max="9739" width="10.7109375" style="1" hidden="1"/>
    <col min="9740" max="9740" width="9.42578125" style="1" hidden="1"/>
    <col min="9741" max="9741" width="12.7109375" style="1" hidden="1"/>
    <col min="9742" max="9742" width="10.140625" style="1" hidden="1"/>
    <col min="9743" max="9744" width="11.7109375" style="1" hidden="1"/>
    <col min="9745" max="9745" width="2.7109375" style="1" hidden="1"/>
    <col min="9746" max="9747" width="11.7109375" style="1" hidden="1"/>
    <col min="9748" max="9748" width="10.7109375" style="1" hidden="1"/>
    <col min="9749" max="9749" width="11.28515625" style="1" hidden="1"/>
    <col min="9750" max="9978" width="8.85546875" style="1" hidden="1"/>
    <col min="9979" max="9979" width="23.28515625" style="1" hidden="1"/>
    <col min="9980" max="9980" width="12.28515625" style="1" hidden="1"/>
    <col min="9981" max="9981" width="10.28515625" style="1" hidden="1"/>
    <col min="9982" max="9982" width="10" style="1" hidden="1"/>
    <col min="9983" max="9983" width="11.42578125" style="1" hidden="1"/>
    <col min="9984" max="9984" width="10.7109375" style="1" hidden="1"/>
    <col min="9985" max="9985" width="10.28515625" style="1" hidden="1"/>
    <col min="9986" max="9986" width="9.7109375" style="1" hidden="1"/>
    <col min="9987" max="9987" width="10.7109375" style="1" hidden="1"/>
    <col min="9988" max="9989" width="9.7109375" style="1" hidden="1"/>
    <col min="9990" max="9990" width="10.7109375" style="1" hidden="1"/>
    <col min="9991" max="9991" width="12.42578125" style="1" hidden="1"/>
    <col min="9992" max="9992" width="12" style="1" hidden="1"/>
    <col min="9993" max="9993" width="8.85546875" style="1" hidden="1"/>
    <col min="9994" max="9994" width="11.28515625" style="1" hidden="1"/>
    <col min="9995" max="9995" width="10.7109375" style="1" hidden="1"/>
    <col min="9996" max="9996" width="9.42578125" style="1" hidden="1"/>
    <col min="9997" max="9997" width="12.7109375" style="1" hidden="1"/>
    <col min="9998" max="9998" width="10.140625" style="1" hidden="1"/>
    <col min="9999" max="10000" width="11.7109375" style="1" hidden="1"/>
    <col min="10001" max="10001" width="2.7109375" style="1" hidden="1"/>
    <col min="10002" max="10003" width="11.7109375" style="1" hidden="1"/>
    <col min="10004" max="10004" width="10.7109375" style="1" hidden="1"/>
    <col min="10005" max="10005" width="11.28515625" style="1" hidden="1"/>
    <col min="10006" max="10234" width="8.85546875" style="1" hidden="1"/>
    <col min="10235" max="10235" width="23.28515625" style="1" hidden="1"/>
    <col min="10236" max="10236" width="12.28515625" style="1" hidden="1"/>
    <col min="10237" max="10237" width="10.28515625" style="1" hidden="1"/>
    <col min="10238" max="10238" width="10" style="1" hidden="1"/>
    <col min="10239" max="10239" width="11.42578125" style="1" hidden="1"/>
    <col min="10240" max="10240" width="10.7109375" style="1" hidden="1"/>
    <col min="10241" max="10241" width="10.28515625" style="1" hidden="1"/>
    <col min="10242" max="10242" width="9.7109375" style="1" hidden="1"/>
    <col min="10243" max="10243" width="10.7109375" style="1" hidden="1"/>
    <col min="10244" max="10245" width="9.7109375" style="1" hidden="1"/>
    <col min="10246" max="10246" width="10.7109375" style="1" hidden="1"/>
    <col min="10247" max="10247" width="12.42578125" style="1" hidden="1"/>
    <col min="10248" max="10248" width="12" style="1" hidden="1"/>
    <col min="10249" max="10249" width="8.85546875" style="1" hidden="1"/>
    <col min="10250" max="10250" width="11.28515625" style="1" hidden="1"/>
    <col min="10251" max="10251" width="10.7109375" style="1" hidden="1"/>
    <col min="10252" max="10252" width="9.42578125" style="1" hidden="1"/>
    <col min="10253" max="10253" width="12.7109375" style="1" hidden="1"/>
    <col min="10254" max="10254" width="10.140625" style="1" hidden="1"/>
    <col min="10255" max="10256" width="11.7109375" style="1" hidden="1"/>
    <col min="10257" max="10257" width="2.7109375" style="1" hidden="1"/>
    <col min="10258" max="10259" width="11.7109375" style="1" hidden="1"/>
    <col min="10260" max="10260" width="10.7109375" style="1" hidden="1"/>
    <col min="10261" max="10261" width="11.28515625" style="1" hidden="1"/>
    <col min="10262" max="10490" width="8.85546875" style="1" hidden="1"/>
    <col min="10491" max="10491" width="23.28515625" style="1" hidden="1"/>
    <col min="10492" max="10492" width="12.28515625" style="1" hidden="1"/>
    <col min="10493" max="10493" width="10.28515625" style="1" hidden="1"/>
    <col min="10494" max="10494" width="10" style="1" hidden="1"/>
    <col min="10495" max="10495" width="11.42578125" style="1" hidden="1"/>
    <col min="10496" max="10496" width="10.7109375" style="1" hidden="1"/>
    <col min="10497" max="10497" width="10.28515625" style="1" hidden="1"/>
    <col min="10498" max="10498" width="9.7109375" style="1" hidden="1"/>
    <col min="10499" max="10499" width="10.7109375" style="1" hidden="1"/>
    <col min="10500" max="10501" width="9.7109375" style="1" hidden="1"/>
    <col min="10502" max="10502" width="10.7109375" style="1" hidden="1"/>
    <col min="10503" max="10503" width="12.42578125" style="1" hidden="1"/>
    <col min="10504" max="10504" width="12" style="1" hidden="1"/>
    <col min="10505" max="10505" width="8.85546875" style="1" hidden="1"/>
    <col min="10506" max="10506" width="11.28515625" style="1" hidden="1"/>
    <col min="10507" max="10507" width="10.7109375" style="1" hidden="1"/>
    <col min="10508" max="10508" width="9.42578125" style="1" hidden="1"/>
    <col min="10509" max="10509" width="12.7109375" style="1" hidden="1"/>
    <col min="10510" max="10510" width="10.140625" style="1" hidden="1"/>
    <col min="10511" max="10512" width="11.7109375" style="1" hidden="1"/>
    <col min="10513" max="10513" width="2.7109375" style="1" hidden="1"/>
    <col min="10514" max="10515" width="11.7109375" style="1" hidden="1"/>
    <col min="10516" max="10516" width="10.7109375" style="1" hidden="1"/>
    <col min="10517" max="10517" width="11.28515625" style="1" hidden="1"/>
    <col min="10518" max="10746" width="8.85546875" style="1" hidden="1"/>
    <col min="10747" max="10747" width="23.28515625" style="1" hidden="1"/>
    <col min="10748" max="10748" width="12.28515625" style="1" hidden="1"/>
    <col min="10749" max="10749" width="10.28515625" style="1" hidden="1"/>
    <col min="10750" max="10750" width="10" style="1" hidden="1"/>
    <col min="10751" max="10751" width="11.42578125" style="1" hidden="1"/>
    <col min="10752" max="10752" width="10.7109375" style="1" hidden="1"/>
    <col min="10753" max="10753" width="10.28515625" style="1" hidden="1"/>
    <col min="10754" max="10754" width="9.7109375" style="1" hidden="1"/>
    <col min="10755" max="10755" width="10.7109375" style="1" hidden="1"/>
    <col min="10756" max="10757" width="9.7109375" style="1" hidden="1"/>
    <col min="10758" max="10758" width="10.7109375" style="1" hidden="1"/>
    <col min="10759" max="10759" width="12.42578125" style="1" hidden="1"/>
    <col min="10760" max="10760" width="12" style="1" hidden="1"/>
    <col min="10761" max="10761" width="8.85546875" style="1" hidden="1"/>
    <col min="10762" max="10762" width="11.28515625" style="1" hidden="1"/>
    <col min="10763" max="10763" width="10.7109375" style="1" hidden="1"/>
    <col min="10764" max="10764" width="9.42578125" style="1" hidden="1"/>
    <col min="10765" max="10765" width="12.7109375" style="1" hidden="1"/>
    <col min="10766" max="10766" width="10.140625" style="1" hidden="1"/>
    <col min="10767" max="10768" width="11.7109375" style="1" hidden="1"/>
    <col min="10769" max="10769" width="2.7109375" style="1" hidden="1"/>
    <col min="10770" max="10771" width="11.7109375" style="1" hidden="1"/>
    <col min="10772" max="10772" width="10.7109375" style="1" hidden="1"/>
    <col min="10773" max="10773" width="11.28515625" style="1" hidden="1"/>
    <col min="10774" max="11002" width="8.85546875" style="1" hidden="1"/>
    <col min="11003" max="11003" width="23.28515625" style="1" hidden="1"/>
    <col min="11004" max="11004" width="12.28515625" style="1" hidden="1"/>
    <col min="11005" max="11005" width="10.28515625" style="1" hidden="1"/>
    <col min="11006" max="11006" width="10" style="1" hidden="1"/>
    <col min="11007" max="11007" width="11.42578125" style="1" hidden="1"/>
    <col min="11008" max="11008" width="10.7109375" style="1" hidden="1"/>
    <col min="11009" max="11009" width="10.28515625" style="1" hidden="1"/>
    <col min="11010" max="11010" width="9.7109375" style="1" hidden="1"/>
    <col min="11011" max="11011" width="10.7109375" style="1" hidden="1"/>
    <col min="11012" max="11013" width="9.7109375" style="1" hidden="1"/>
    <col min="11014" max="11014" width="10.7109375" style="1" hidden="1"/>
    <col min="11015" max="11015" width="12.42578125" style="1" hidden="1"/>
    <col min="11016" max="11016" width="12" style="1" hidden="1"/>
    <col min="11017" max="11017" width="8.85546875" style="1" hidden="1"/>
    <col min="11018" max="11018" width="11.28515625" style="1" hidden="1"/>
    <col min="11019" max="11019" width="10.7109375" style="1" hidden="1"/>
    <col min="11020" max="11020" width="9.42578125" style="1" hidden="1"/>
    <col min="11021" max="11021" width="12.7109375" style="1" hidden="1"/>
    <col min="11022" max="11022" width="10.140625" style="1" hidden="1"/>
    <col min="11023" max="11024" width="11.7109375" style="1" hidden="1"/>
    <col min="11025" max="11025" width="2.7109375" style="1" hidden="1"/>
    <col min="11026" max="11027" width="11.7109375" style="1" hidden="1"/>
    <col min="11028" max="11028" width="10.7109375" style="1" hidden="1"/>
    <col min="11029" max="11029" width="11.28515625" style="1" hidden="1"/>
    <col min="11030" max="11258" width="8.85546875" style="1" hidden="1"/>
    <col min="11259" max="11259" width="23.28515625" style="1" hidden="1"/>
    <col min="11260" max="11260" width="12.28515625" style="1" hidden="1"/>
    <col min="11261" max="11261" width="10.28515625" style="1" hidden="1"/>
    <col min="11262" max="11262" width="10" style="1" hidden="1"/>
    <col min="11263" max="11263" width="11.42578125" style="1" hidden="1"/>
    <col min="11264" max="11264" width="10.7109375" style="1" hidden="1"/>
    <col min="11265" max="11265" width="10.28515625" style="1" hidden="1"/>
    <col min="11266" max="11266" width="9.7109375" style="1" hidden="1"/>
    <col min="11267" max="11267" width="10.7109375" style="1" hidden="1"/>
    <col min="11268" max="11269" width="9.7109375" style="1" hidden="1"/>
    <col min="11270" max="11270" width="10.7109375" style="1" hidden="1"/>
    <col min="11271" max="11271" width="12.42578125" style="1" hidden="1"/>
    <col min="11272" max="11272" width="12" style="1" hidden="1"/>
    <col min="11273" max="11273" width="8.85546875" style="1" hidden="1"/>
    <col min="11274" max="11274" width="11.28515625" style="1" hidden="1"/>
    <col min="11275" max="11275" width="10.7109375" style="1" hidden="1"/>
    <col min="11276" max="11276" width="9.42578125" style="1" hidden="1"/>
    <col min="11277" max="11277" width="12.7109375" style="1" hidden="1"/>
    <col min="11278" max="11278" width="10.140625" style="1" hidden="1"/>
    <col min="11279" max="11280" width="11.7109375" style="1" hidden="1"/>
    <col min="11281" max="11281" width="2.7109375" style="1" hidden="1"/>
    <col min="11282" max="11283" width="11.7109375" style="1" hidden="1"/>
    <col min="11284" max="11284" width="10.7109375" style="1" hidden="1"/>
    <col min="11285" max="11285" width="11.28515625" style="1" hidden="1"/>
    <col min="11286" max="11514" width="8.85546875" style="1" hidden="1"/>
    <col min="11515" max="11515" width="23.28515625" style="1" hidden="1"/>
    <col min="11516" max="11516" width="12.28515625" style="1" hidden="1"/>
    <col min="11517" max="11517" width="10.28515625" style="1" hidden="1"/>
    <col min="11518" max="11518" width="10" style="1" hidden="1"/>
    <col min="11519" max="11519" width="11.42578125" style="1" hidden="1"/>
    <col min="11520" max="11520" width="10.7109375" style="1" hidden="1"/>
    <col min="11521" max="11521" width="10.28515625" style="1" hidden="1"/>
    <col min="11522" max="11522" width="9.7109375" style="1" hidden="1"/>
    <col min="11523" max="11523" width="10.7109375" style="1" hidden="1"/>
    <col min="11524" max="11525" width="9.7109375" style="1" hidden="1"/>
    <col min="11526" max="11526" width="10.7109375" style="1" hidden="1"/>
    <col min="11527" max="11527" width="12.42578125" style="1" hidden="1"/>
    <col min="11528" max="11528" width="12" style="1" hidden="1"/>
    <col min="11529" max="11529" width="8.85546875" style="1" hidden="1"/>
    <col min="11530" max="11530" width="11.28515625" style="1" hidden="1"/>
    <col min="11531" max="11531" width="10.7109375" style="1" hidden="1"/>
    <col min="11532" max="11532" width="9.42578125" style="1" hidden="1"/>
    <col min="11533" max="11533" width="12.7109375" style="1" hidden="1"/>
    <col min="11534" max="11534" width="10.140625" style="1" hidden="1"/>
    <col min="11535" max="11536" width="11.7109375" style="1" hidden="1"/>
    <col min="11537" max="11537" width="2.7109375" style="1" hidden="1"/>
    <col min="11538" max="11539" width="11.7109375" style="1" hidden="1"/>
    <col min="11540" max="11540" width="10.7109375" style="1" hidden="1"/>
    <col min="11541" max="11541" width="11.28515625" style="1" hidden="1"/>
    <col min="11542" max="11770" width="8.85546875" style="1" hidden="1"/>
    <col min="11771" max="11771" width="23.28515625" style="1" hidden="1"/>
    <col min="11772" max="11772" width="12.28515625" style="1" hidden="1"/>
    <col min="11773" max="11773" width="10.28515625" style="1" hidden="1"/>
    <col min="11774" max="11774" width="10" style="1" hidden="1"/>
    <col min="11775" max="11775" width="11.42578125" style="1" hidden="1"/>
    <col min="11776" max="11776" width="10.7109375" style="1" hidden="1"/>
    <col min="11777" max="11777" width="10.28515625" style="1" hidden="1"/>
    <col min="11778" max="11778" width="9.7109375" style="1" hidden="1"/>
    <col min="11779" max="11779" width="10.7109375" style="1" hidden="1"/>
    <col min="11780" max="11781" width="9.7109375" style="1" hidden="1"/>
    <col min="11782" max="11782" width="10.7109375" style="1" hidden="1"/>
    <col min="11783" max="11783" width="12.42578125" style="1" hidden="1"/>
    <col min="11784" max="11784" width="12" style="1" hidden="1"/>
    <col min="11785" max="11785" width="8.85546875" style="1" hidden="1"/>
    <col min="11786" max="11786" width="11.28515625" style="1" hidden="1"/>
    <col min="11787" max="11787" width="10.7109375" style="1" hidden="1"/>
    <col min="11788" max="11788" width="9.42578125" style="1" hidden="1"/>
    <col min="11789" max="11789" width="12.7109375" style="1" hidden="1"/>
    <col min="11790" max="11790" width="10.140625" style="1" hidden="1"/>
    <col min="11791" max="11792" width="11.7109375" style="1" hidden="1"/>
    <col min="11793" max="11793" width="2.7109375" style="1" hidden="1"/>
    <col min="11794" max="11795" width="11.7109375" style="1" hidden="1"/>
    <col min="11796" max="11796" width="10.7109375" style="1" hidden="1"/>
    <col min="11797" max="11797" width="11.28515625" style="1" hidden="1"/>
    <col min="11798" max="12026" width="8.85546875" style="1" hidden="1"/>
    <col min="12027" max="12027" width="23.28515625" style="1" hidden="1"/>
    <col min="12028" max="12028" width="12.28515625" style="1" hidden="1"/>
    <col min="12029" max="12029" width="10.28515625" style="1" hidden="1"/>
    <col min="12030" max="12030" width="10" style="1" hidden="1"/>
    <col min="12031" max="12031" width="11.42578125" style="1" hidden="1"/>
    <col min="12032" max="12032" width="10.7109375" style="1" hidden="1"/>
    <col min="12033" max="12033" width="10.28515625" style="1" hidden="1"/>
    <col min="12034" max="12034" width="9.7109375" style="1" hidden="1"/>
    <col min="12035" max="12035" width="10.7109375" style="1" hidden="1"/>
    <col min="12036" max="12037" width="9.7109375" style="1" hidden="1"/>
    <col min="12038" max="12038" width="10.7109375" style="1" hidden="1"/>
    <col min="12039" max="12039" width="12.42578125" style="1" hidden="1"/>
    <col min="12040" max="12040" width="12" style="1" hidden="1"/>
    <col min="12041" max="12041" width="8.85546875" style="1" hidden="1"/>
    <col min="12042" max="12042" width="11.28515625" style="1" hidden="1"/>
    <col min="12043" max="12043" width="10.7109375" style="1" hidden="1"/>
    <col min="12044" max="12044" width="9.42578125" style="1" hidden="1"/>
    <col min="12045" max="12045" width="12.7109375" style="1" hidden="1"/>
    <col min="12046" max="12046" width="10.140625" style="1" hidden="1"/>
    <col min="12047" max="12048" width="11.7109375" style="1" hidden="1"/>
    <col min="12049" max="12049" width="2.7109375" style="1" hidden="1"/>
    <col min="12050" max="12051" width="11.7109375" style="1" hidden="1"/>
    <col min="12052" max="12052" width="10.7109375" style="1" hidden="1"/>
    <col min="12053" max="12053" width="11.28515625" style="1" hidden="1"/>
    <col min="12054" max="12282" width="8.85546875" style="1" hidden="1"/>
    <col min="12283" max="12283" width="23.28515625" style="1" hidden="1"/>
    <col min="12284" max="12284" width="12.28515625" style="1" hidden="1"/>
    <col min="12285" max="12285" width="10.28515625" style="1" hidden="1"/>
    <col min="12286" max="12286" width="10" style="1" hidden="1"/>
    <col min="12287" max="12287" width="11.42578125" style="1" hidden="1"/>
    <col min="12288" max="12288" width="10.7109375" style="1" hidden="1"/>
    <col min="12289" max="12289" width="10.28515625" style="1" hidden="1"/>
    <col min="12290" max="12290" width="9.7109375" style="1" hidden="1"/>
    <col min="12291" max="12291" width="10.7109375" style="1" hidden="1"/>
    <col min="12292" max="12293" width="9.7109375" style="1" hidden="1"/>
    <col min="12294" max="12294" width="10.7109375" style="1" hidden="1"/>
    <col min="12295" max="12295" width="12.42578125" style="1" hidden="1"/>
    <col min="12296" max="12296" width="12" style="1" hidden="1"/>
    <col min="12297" max="12297" width="8.85546875" style="1" hidden="1"/>
    <col min="12298" max="12298" width="11.28515625" style="1" hidden="1"/>
    <col min="12299" max="12299" width="10.7109375" style="1" hidden="1"/>
    <col min="12300" max="12300" width="9.42578125" style="1" hidden="1"/>
    <col min="12301" max="12301" width="12.7109375" style="1" hidden="1"/>
    <col min="12302" max="12302" width="10.140625" style="1" hidden="1"/>
    <col min="12303" max="12304" width="11.7109375" style="1" hidden="1"/>
    <col min="12305" max="12305" width="2.7109375" style="1" hidden="1"/>
    <col min="12306" max="12307" width="11.7109375" style="1" hidden="1"/>
    <col min="12308" max="12308" width="10.7109375" style="1" hidden="1"/>
    <col min="12309" max="12309" width="11.28515625" style="1" hidden="1"/>
    <col min="12310" max="12538" width="8.85546875" style="1" hidden="1"/>
    <col min="12539" max="12539" width="23.28515625" style="1" hidden="1"/>
    <col min="12540" max="12540" width="12.28515625" style="1" hidden="1"/>
    <col min="12541" max="12541" width="10.28515625" style="1" hidden="1"/>
    <col min="12542" max="12542" width="10" style="1" hidden="1"/>
    <col min="12543" max="12543" width="11.42578125" style="1" hidden="1"/>
    <col min="12544" max="12544" width="10.7109375" style="1" hidden="1"/>
    <col min="12545" max="12545" width="10.28515625" style="1" hidden="1"/>
    <col min="12546" max="12546" width="9.7109375" style="1" hidden="1"/>
    <col min="12547" max="12547" width="10.7109375" style="1" hidden="1"/>
    <col min="12548" max="12549" width="9.7109375" style="1" hidden="1"/>
    <col min="12550" max="12550" width="10.7109375" style="1" hidden="1"/>
    <col min="12551" max="12551" width="12.42578125" style="1" hidden="1"/>
    <col min="12552" max="12552" width="12" style="1" hidden="1"/>
    <col min="12553" max="12553" width="8.85546875" style="1" hidden="1"/>
    <col min="12554" max="12554" width="11.28515625" style="1" hidden="1"/>
    <col min="12555" max="12555" width="10.7109375" style="1" hidden="1"/>
    <col min="12556" max="12556" width="9.42578125" style="1" hidden="1"/>
    <col min="12557" max="12557" width="12.7109375" style="1" hidden="1"/>
    <col min="12558" max="12558" width="10.140625" style="1" hidden="1"/>
    <col min="12559" max="12560" width="11.7109375" style="1" hidden="1"/>
    <col min="12561" max="12561" width="2.7109375" style="1" hidden="1"/>
    <col min="12562" max="12563" width="11.7109375" style="1" hidden="1"/>
    <col min="12564" max="12564" width="10.7109375" style="1" hidden="1"/>
    <col min="12565" max="12565" width="11.28515625" style="1" hidden="1"/>
    <col min="12566" max="12794" width="8.85546875" style="1" hidden="1"/>
    <col min="12795" max="12795" width="23.28515625" style="1" hidden="1"/>
    <col min="12796" max="12796" width="12.28515625" style="1" hidden="1"/>
    <col min="12797" max="12797" width="10.28515625" style="1" hidden="1"/>
    <col min="12798" max="12798" width="10" style="1" hidden="1"/>
    <col min="12799" max="12799" width="11.42578125" style="1" hidden="1"/>
    <col min="12800" max="12800" width="10.7109375" style="1" hidden="1"/>
    <col min="12801" max="12801" width="10.28515625" style="1" hidden="1"/>
    <col min="12802" max="12802" width="9.7109375" style="1" hidden="1"/>
    <col min="12803" max="12803" width="10.7109375" style="1" hidden="1"/>
    <col min="12804" max="12805" width="9.7109375" style="1" hidden="1"/>
    <col min="12806" max="12806" width="10.7109375" style="1" hidden="1"/>
    <col min="12807" max="12807" width="12.42578125" style="1" hidden="1"/>
    <col min="12808" max="12808" width="12" style="1" hidden="1"/>
    <col min="12809" max="12809" width="8.85546875" style="1" hidden="1"/>
    <col min="12810" max="12810" width="11.28515625" style="1" hidden="1"/>
    <col min="12811" max="12811" width="10.7109375" style="1" hidden="1"/>
    <col min="12812" max="12812" width="9.42578125" style="1" hidden="1"/>
    <col min="12813" max="12813" width="12.7109375" style="1" hidden="1"/>
    <col min="12814" max="12814" width="10.140625" style="1" hidden="1"/>
    <col min="12815" max="12816" width="11.7109375" style="1" hidden="1"/>
    <col min="12817" max="12817" width="2.7109375" style="1" hidden="1"/>
    <col min="12818" max="12819" width="11.7109375" style="1" hidden="1"/>
    <col min="12820" max="12820" width="10.7109375" style="1" hidden="1"/>
    <col min="12821" max="12821" width="11.28515625" style="1" hidden="1"/>
    <col min="12822" max="13050" width="8.85546875" style="1" hidden="1"/>
    <col min="13051" max="13051" width="23.28515625" style="1" hidden="1"/>
    <col min="13052" max="13052" width="12.28515625" style="1" hidden="1"/>
    <col min="13053" max="13053" width="10.28515625" style="1" hidden="1"/>
    <col min="13054" max="13054" width="10" style="1" hidden="1"/>
    <col min="13055" max="13055" width="11.42578125" style="1" hidden="1"/>
    <col min="13056" max="13056" width="10.7109375" style="1" hidden="1"/>
    <col min="13057" max="13057" width="10.28515625" style="1" hidden="1"/>
    <col min="13058" max="13058" width="9.7109375" style="1" hidden="1"/>
    <col min="13059" max="13059" width="10.7109375" style="1" hidden="1"/>
    <col min="13060" max="13061" width="9.7109375" style="1" hidden="1"/>
    <col min="13062" max="13062" width="10.7109375" style="1" hidden="1"/>
    <col min="13063" max="13063" width="12.42578125" style="1" hidden="1"/>
    <col min="13064" max="13064" width="12" style="1" hidden="1"/>
    <col min="13065" max="13065" width="8.85546875" style="1" hidden="1"/>
    <col min="13066" max="13066" width="11.28515625" style="1" hidden="1"/>
    <col min="13067" max="13067" width="10.7109375" style="1" hidden="1"/>
    <col min="13068" max="13068" width="9.42578125" style="1" hidden="1"/>
    <col min="13069" max="13069" width="12.7109375" style="1" hidden="1"/>
    <col min="13070" max="13070" width="10.140625" style="1" hidden="1"/>
    <col min="13071" max="13072" width="11.7109375" style="1" hidden="1"/>
    <col min="13073" max="13073" width="2.7109375" style="1" hidden="1"/>
    <col min="13074" max="13075" width="11.7109375" style="1" hidden="1"/>
    <col min="13076" max="13076" width="10.7109375" style="1" hidden="1"/>
    <col min="13077" max="13077" width="11.28515625" style="1" hidden="1"/>
    <col min="13078" max="13306" width="8.85546875" style="1" hidden="1"/>
    <col min="13307" max="13307" width="23.28515625" style="1" hidden="1"/>
    <col min="13308" max="13308" width="12.28515625" style="1" hidden="1"/>
    <col min="13309" max="13309" width="10.28515625" style="1" hidden="1"/>
    <col min="13310" max="13310" width="10" style="1" hidden="1"/>
    <col min="13311" max="13311" width="11.42578125" style="1" hidden="1"/>
    <col min="13312" max="13312" width="10.7109375" style="1" hidden="1"/>
    <col min="13313" max="13313" width="10.28515625" style="1" hidden="1"/>
    <col min="13314" max="13314" width="9.7109375" style="1" hidden="1"/>
    <col min="13315" max="13315" width="10.7109375" style="1" hidden="1"/>
    <col min="13316" max="13317" width="9.7109375" style="1" hidden="1"/>
    <col min="13318" max="13318" width="10.7109375" style="1" hidden="1"/>
    <col min="13319" max="13319" width="12.42578125" style="1" hidden="1"/>
    <col min="13320" max="13320" width="12" style="1" hidden="1"/>
    <col min="13321" max="13321" width="8.85546875" style="1" hidden="1"/>
    <col min="13322" max="13322" width="11.28515625" style="1" hidden="1"/>
    <col min="13323" max="13323" width="10.7109375" style="1" hidden="1"/>
    <col min="13324" max="13324" width="9.42578125" style="1" hidden="1"/>
    <col min="13325" max="13325" width="12.7109375" style="1" hidden="1"/>
    <col min="13326" max="13326" width="10.140625" style="1" hidden="1"/>
    <col min="13327" max="13328" width="11.7109375" style="1" hidden="1"/>
    <col min="13329" max="13329" width="2.7109375" style="1" hidden="1"/>
    <col min="13330" max="13331" width="11.7109375" style="1" hidden="1"/>
    <col min="13332" max="13332" width="10.7109375" style="1" hidden="1"/>
    <col min="13333" max="13333" width="11.28515625" style="1" hidden="1"/>
    <col min="13334" max="13562" width="8.85546875" style="1" hidden="1"/>
    <col min="13563" max="13563" width="23.28515625" style="1" hidden="1"/>
    <col min="13564" max="13564" width="12.28515625" style="1" hidden="1"/>
    <col min="13565" max="13565" width="10.28515625" style="1" hidden="1"/>
    <col min="13566" max="13566" width="10" style="1" hidden="1"/>
    <col min="13567" max="13567" width="11.42578125" style="1" hidden="1"/>
    <col min="13568" max="13568" width="10.7109375" style="1" hidden="1"/>
    <col min="13569" max="13569" width="10.28515625" style="1" hidden="1"/>
    <col min="13570" max="13570" width="9.7109375" style="1" hidden="1"/>
    <col min="13571" max="13571" width="10.7109375" style="1" hidden="1"/>
    <col min="13572" max="13573" width="9.7109375" style="1" hidden="1"/>
    <col min="13574" max="13574" width="10.7109375" style="1" hidden="1"/>
    <col min="13575" max="13575" width="12.42578125" style="1" hidden="1"/>
    <col min="13576" max="13576" width="12" style="1" hidden="1"/>
    <col min="13577" max="13577" width="8.85546875" style="1" hidden="1"/>
    <col min="13578" max="13578" width="11.28515625" style="1" hidden="1"/>
    <col min="13579" max="13579" width="10.7109375" style="1" hidden="1"/>
    <col min="13580" max="13580" width="9.42578125" style="1" hidden="1"/>
    <col min="13581" max="13581" width="12.7109375" style="1" hidden="1"/>
    <col min="13582" max="13582" width="10.140625" style="1" hidden="1"/>
    <col min="13583" max="13584" width="11.7109375" style="1" hidden="1"/>
    <col min="13585" max="13585" width="2.7109375" style="1" hidden="1"/>
    <col min="13586" max="13587" width="11.7109375" style="1" hidden="1"/>
    <col min="13588" max="13588" width="10.7109375" style="1" hidden="1"/>
    <col min="13589" max="13589" width="11.28515625" style="1" hidden="1"/>
    <col min="13590" max="13818" width="8.85546875" style="1" hidden="1"/>
    <col min="13819" max="13819" width="23.28515625" style="1" hidden="1"/>
    <col min="13820" max="13820" width="12.28515625" style="1" hidden="1"/>
    <col min="13821" max="13821" width="10.28515625" style="1" hidden="1"/>
    <col min="13822" max="13822" width="10" style="1" hidden="1"/>
    <col min="13823" max="13823" width="11.42578125" style="1" hidden="1"/>
    <col min="13824" max="13824" width="10.7109375" style="1" hidden="1"/>
    <col min="13825" max="13825" width="10.28515625" style="1" hidden="1"/>
    <col min="13826" max="13826" width="9.7109375" style="1" hidden="1"/>
    <col min="13827" max="13827" width="10.7109375" style="1" hidden="1"/>
    <col min="13828" max="13829" width="9.7109375" style="1" hidden="1"/>
    <col min="13830" max="13830" width="10.7109375" style="1" hidden="1"/>
    <col min="13831" max="13831" width="12.42578125" style="1" hidden="1"/>
    <col min="13832" max="13832" width="12" style="1" hidden="1"/>
    <col min="13833" max="13833" width="8.85546875" style="1" hidden="1"/>
    <col min="13834" max="13834" width="11.28515625" style="1" hidden="1"/>
    <col min="13835" max="13835" width="10.7109375" style="1" hidden="1"/>
    <col min="13836" max="13836" width="9.42578125" style="1" hidden="1"/>
    <col min="13837" max="13837" width="12.7109375" style="1" hidden="1"/>
    <col min="13838" max="13838" width="10.140625" style="1" hidden="1"/>
    <col min="13839" max="13840" width="11.7109375" style="1" hidden="1"/>
    <col min="13841" max="13841" width="2.7109375" style="1" hidden="1"/>
    <col min="13842" max="13843" width="11.7109375" style="1" hidden="1"/>
    <col min="13844" max="13844" width="10.7109375" style="1" hidden="1"/>
    <col min="13845" max="13845" width="11.28515625" style="1" hidden="1"/>
    <col min="13846" max="14074" width="8.85546875" style="1" hidden="1"/>
    <col min="14075" max="14075" width="23.28515625" style="1" hidden="1"/>
    <col min="14076" max="14076" width="12.28515625" style="1" hidden="1"/>
    <col min="14077" max="14077" width="10.28515625" style="1" hidden="1"/>
    <col min="14078" max="14078" width="10" style="1" hidden="1"/>
    <col min="14079" max="14079" width="11.42578125" style="1" hidden="1"/>
    <col min="14080" max="14080" width="10.7109375" style="1" hidden="1"/>
    <col min="14081" max="14081" width="10.28515625" style="1" hidden="1"/>
    <col min="14082" max="14082" width="9.7109375" style="1" hidden="1"/>
    <col min="14083" max="14083" width="10.7109375" style="1" hidden="1"/>
    <col min="14084" max="14085" width="9.7109375" style="1" hidden="1"/>
    <col min="14086" max="14086" width="10.7109375" style="1" hidden="1"/>
    <col min="14087" max="14087" width="12.42578125" style="1" hidden="1"/>
    <col min="14088" max="14088" width="12" style="1" hidden="1"/>
    <col min="14089" max="14089" width="8.85546875" style="1" hidden="1"/>
    <col min="14090" max="14090" width="11.28515625" style="1" hidden="1"/>
    <col min="14091" max="14091" width="10.7109375" style="1" hidden="1"/>
    <col min="14092" max="14092" width="9.42578125" style="1" hidden="1"/>
    <col min="14093" max="14093" width="12.7109375" style="1" hidden="1"/>
    <col min="14094" max="14094" width="10.140625" style="1" hidden="1"/>
    <col min="14095" max="14096" width="11.7109375" style="1" hidden="1"/>
    <col min="14097" max="14097" width="2.7109375" style="1" hidden="1"/>
    <col min="14098" max="14099" width="11.7109375" style="1" hidden="1"/>
    <col min="14100" max="14100" width="10.7109375" style="1" hidden="1"/>
    <col min="14101" max="14101" width="11.28515625" style="1" hidden="1"/>
    <col min="14102" max="14330" width="8.85546875" style="1" hidden="1"/>
    <col min="14331" max="14331" width="23.28515625" style="1" hidden="1"/>
    <col min="14332" max="14332" width="12.28515625" style="1" hidden="1"/>
    <col min="14333" max="14333" width="10.28515625" style="1" hidden="1"/>
    <col min="14334" max="14334" width="10" style="1" hidden="1"/>
    <col min="14335" max="14335" width="11.42578125" style="1" hidden="1"/>
    <col min="14336" max="14336" width="10.7109375" style="1" hidden="1"/>
    <col min="14337" max="14337" width="10.28515625" style="1" hidden="1"/>
    <col min="14338" max="14338" width="9.7109375" style="1" hidden="1"/>
    <col min="14339" max="14339" width="10.7109375" style="1" hidden="1"/>
    <col min="14340" max="14341" width="9.7109375" style="1" hidden="1"/>
    <col min="14342" max="14342" width="10.7109375" style="1" hidden="1"/>
    <col min="14343" max="14343" width="12.42578125" style="1" hidden="1"/>
    <col min="14344" max="14344" width="12" style="1" hidden="1"/>
    <col min="14345" max="14345" width="8.85546875" style="1" hidden="1"/>
    <col min="14346" max="14346" width="11.28515625" style="1" hidden="1"/>
    <col min="14347" max="14347" width="10.7109375" style="1" hidden="1"/>
    <col min="14348" max="14348" width="9.42578125" style="1" hidden="1"/>
    <col min="14349" max="14349" width="12.7109375" style="1" hidden="1"/>
    <col min="14350" max="14350" width="10.140625" style="1" hidden="1"/>
    <col min="14351" max="14352" width="11.7109375" style="1" hidden="1"/>
    <col min="14353" max="14353" width="2.7109375" style="1" hidden="1"/>
    <col min="14354" max="14355" width="11.7109375" style="1" hidden="1"/>
    <col min="14356" max="14356" width="10.7109375" style="1" hidden="1"/>
    <col min="14357" max="14357" width="11.28515625" style="1" hidden="1"/>
    <col min="14358" max="14586" width="8.85546875" style="1" hidden="1"/>
    <col min="14587" max="14587" width="23.28515625" style="1" hidden="1"/>
    <col min="14588" max="14588" width="12.28515625" style="1" hidden="1"/>
    <col min="14589" max="14589" width="10.28515625" style="1" hidden="1"/>
    <col min="14590" max="14590" width="10" style="1" hidden="1"/>
    <col min="14591" max="14591" width="11.42578125" style="1" hidden="1"/>
    <col min="14592" max="14592" width="10.7109375" style="1" hidden="1"/>
    <col min="14593" max="14593" width="10.28515625" style="1" hidden="1"/>
    <col min="14594" max="14594" width="9.7109375" style="1" hidden="1"/>
    <col min="14595" max="14595" width="10.7109375" style="1" hidden="1"/>
    <col min="14596" max="14597" width="9.7109375" style="1" hidden="1"/>
    <col min="14598" max="14598" width="10.7109375" style="1" hidden="1"/>
    <col min="14599" max="14599" width="12.42578125" style="1" hidden="1"/>
    <col min="14600" max="14600" width="12" style="1" hidden="1"/>
    <col min="14601" max="14601" width="8.85546875" style="1" hidden="1"/>
    <col min="14602" max="14602" width="11.28515625" style="1" hidden="1"/>
    <col min="14603" max="14603" width="10.7109375" style="1" hidden="1"/>
    <col min="14604" max="14604" width="9.42578125" style="1" hidden="1"/>
    <col min="14605" max="14605" width="12.7109375" style="1" hidden="1"/>
    <col min="14606" max="14606" width="10.140625" style="1" hidden="1"/>
    <col min="14607" max="14608" width="11.7109375" style="1" hidden="1"/>
    <col min="14609" max="14609" width="2.7109375" style="1" hidden="1"/>
    <col min="14610" max="14611" width="11.7109375" style="1" hidden="1"/>
    <col min="14612" max="14612" width="10.7109375" style="1" hidden="1"/>
    <col min="14613" max="14613" width="11.28515625" style="1" hidden="1"/>
    <col min="14614" max="14842" width="8.85546875" style="1" hidden="1"/>
    <col min="14843" max="14843" width="23.28515625" style="1" hidden="1"/>
    <col min="14844" max="14844" width="12.28515625" style="1" hidden="1"/>
    <col min="14845" max="14845" width="10.28515625" style="1" hidden="1"/>
    <col min="14846" max="14846" width="10" style="1" hidden="1"/>
    <col min="14847" max="14847" width="11.42578125" style="1" hidden="1"/>
    <col min="14848" max="14848" width="10.7109375" style="1" hidden="1"/>
    <col min="14849" max="14849" width="10.28515625" style="1" hidden="1"/>
    <col min="14850" max="14850" width="9.7109375" style="1" hidden="1"/>
    <col min="14851" max="14851" width="10.7109375" style="1" hidden="1"/>
    <col min="14852" max="14853" width="9.7109375" style="1" hidden="1"/>
    <col min="14854" max="14854" width="10.7109375" style="1" hidden="1"/>
    <col min="14855" max="14855" width="12.42578125" style="1" hidden="1"/>
    <col min="14856" max="14856" width="12" style="1" hidden="1"/>
    <col min="14857" max="14857" width="8.85546875" style="1" hidden="1"/>
    <col min="14858" max="14858" width="11.28515625" style="1" hidden="1"/>
    <col min="14859" max="14859" width="10.7109375" style="1" hidden="1"/>
    <col min="14860" max="14860" width="9.42578125" style="1" hidden="1"/>
    <col min="14861" max="14861" width="12.7109375" style="1" hidden="1"/>
    <col min="14862" max="14862" width="10.140625" style="1" hidden="1"/>
    <col min="14863" max="14864" width="11.7109375" style="1" hidden="1"/>
    <col min="14865" max="14865" width="2.7109375" style="1" hidden="1"/>
    <col min="14866" max="14867" width="11.7109375" style="1" hidden="1"/>
    <col min="14868" max="14868" width="10.7109375" style="1" hidden="1"/>
    <col min="14869" max="14869" width="11.28515625" style="1" hidden="1"/>
    <col min="14870" max="15098" width="8.85546875" style="1" hidden="1"/>
    <col min="15099" max="15099" width="23.28515625" style="1" hidden="1"/>
    <col min="15100" max="15100" width="12.28515625" style="1" hidden="1"/>
    <col min="15101" max="15101" width="10.28515625" style="1" hidden="1"/>
    <col min="15102" max="15102" width="10" style="1" hidden="1"/>
    <col min="15103" max="15103" width="11.42578125" style="1" hidden="1"/>
    <col min="15104" max="15104" width="10.7109375" style="1" hidden="1"/>
    <col min="15105" max="15105" width="10.28515625" style="1" hidden="1"/>
    <col min="15106" max="15106" width="9.7109375" style="1" hidden="1"/>
    <col min="15107" max="15107" width="10.7109375" style="1" hidden="1"/>
    <col min="15108" max="15109" width="9.7109375" style="1" hidden="1"/>
    <col min="15110" max="15110" width="10.7109375" style="1" hidden="1"/>
    <col min="15111" max="15111" width="12.42578125" style="1" hidden="1"/>
    <col min="15112" max="15112" width="12" style="1" hidden="1"/>
    <col min="15113" max="15113" width="8.85546875" style="1" hidden="1"/>
    <col min="15114" max="15114" width="11.28515625" style="1" hidden="1"/>
    <col min="15115" max="15115" width="10.7109375" style="1" hidden="1"/>
    <col min="15116" max="15116" width="9.42578125" style="1" hidden="1"/>
    <col min="15117" max="15117" width="12.7109375" style="1" hidden="1"/>
    <col min="15118" max="15118" width="10.140625" style="1" hidden="1"/>
    <col min="15119" max="15120" width="11.7109375" style="1" hidden="1"/>
    <col min="15121" max="15121" width="2.7109375" style="1" hidden="1"/>
    <col min="15122" max="15123" width="11.7109375" style="1" hidden="1"/>
    <col min="15124" max="15124" width="10.7109375" style="1" hidden="1"/>
    <col min="15125" max="15125" width="11.28515625" style="1" hidden="1"/>
    <col min="15126" max="15354" width="8.85546875" style="1" hidden="1"/>
    <col min="15355" max="15355" width="23.28515625" style="1" hidden="1"/>
    <col min="15356" max="15356" width="12.28515625" style="1" hidden="1"/>
    <col min="15357" max="15357" width="10.28515625" style="1" hidden="1"/>
    <col min="15358" max="15358" width="10" style="1" hidden="1"/>
    <col min="15359" max="15359" width="11.42578125" style="1" hidden="1"/>
    <col min="15360" max="15360" width="10.7109375" style="1" hidden="1"/>
    <col min="15361" max="15361" width="10.28515625" style="1" hidden="1"/>
    <col min="15362" max="15362" width="9.7109375" style="1" hidden="1"/>
    <col min="15363" max="15363" width="10.7109375" style="1" hidden="1"/>
    <col min="15364" max="15365" width="9.7109375" style="1" hidden="1"/>
    <col min="15366" max="15366" width="10.7109375" style="1" hidden="1"/>
    <col min="15367" max="15367" width="12.42578125" style="1" hidden="1"/>
    <col min="15368" max="15368" width="12" style="1" hidden="1"/>
    <col min="15369" max="15369" width="8.85546875" style="1" hidden="1"/>
    <col min="15370" max="15370" width="11.28515625" style="1" hidden="1"/>
    <col min="15371" max="15371" width="10.7109375" style="1" hidden="1"/>
    <col min="15372" max="15372" width="9.42578125" style="1" hidden="1"/>
    <col min="15373" max="15373" width="12.7109375" style="1" hidden="1"/>
    <col min="15374" max="15374" width="10.140625" style="1" hidden="1"/>
    <col min="15375" max="15376" width="11.7109375" style="1" hidden="1"/>
    <col min="15377" max="15377" width="2.7109375" style="1" hidden="1"/>
    <col min="15378" max="15379" width="11.7109375" style="1" hidden="1"/>
    <col min="15380" max="15380" width="10.7109375" style="1" hidden="1"/>
    <col min="15381" max="15381" width="11.28515625" style="1" hidden="1"/>
    <col min="15382" max="15610" width="8.85546875" style="1" hidden="1"/>
    <col min="15611" max="15611" width="23.28515625" style="1" hidden="1"/>
    <col min="15612" max="15612" width="12.28515625" style="1" hidden="1"/>
    <col min="15613" max="15613" width="10.28515625" style="1" hidden="1"/>
    <col min="15614" max="15614" width="10" style="1" hidden="1"/>
    <col min="15615" max="15615" width="11.42578125" style="1" hidden="1"/>
    <col min="15616" max="15616" width="10.7109375" style="1" hidden="1"/>
    <col min="15617" max="15617" width="10.28515625" style="1" hidden="1"/>
    <col min="15618" max="15618" width="9.7109375" style="1" hidden="1"/>
    <col min="15619" max="15619" width="10.7109375" style="1" hidden="1"/>
    <col min="15620" max="15621" width="9.7109375" style="1" hidden="1"/>
    <col min="15622" max="15622" width="10.7109375" style="1" hidden="1"/>
    <col min="15623" max="15623" width="12.42578125" style="1" hidden="1"/>
    <col min="15624" max="15624" width="12" style="1" hidden="1"/>
    <col min="15625" max="15625" width="8.85546875" style="1" hidden="1"/>
    <col min="15626" max="15626" width="11.28515625" style="1" hidden="1"/>
    <col min="15627" max="15627" width="10.7109375" style="1" hidden="1"/>
    <col min="15628" max="15628" width="9.42578125" style="1" hidden="1"/>
    <col min="15629" max="15629" width="12.7109375" style="1" hidden="1"/>
    <col min="15630" max="15630" width="10.140625" style="1" hidden="1"/>
    <col min="15631" max="15632" width="11.7109375" style="1" hidden="1"/>
    <col min="15633" max="15633" width="2.7109375" style="1" hidden="1"/>
    <col min="15634" max="15635" width="11.7109375" style="1" hidden="1"/>
    <col min="15636" max="15636" width="10.7109375" style="1" hidden="1"/>
    <col min="15637" max="15637" width="11.28515625" style="1" hidden="1"/>
    <col min="15638" max="15866" width="8.85546875" style="1" hidden="1"/>
    <col min="15867" max="15867" width="23.28515625" style="1" hidden="1"/>
    <col min="15868" max="15868" width="12.28515625" style="1" hidden="1"/>
    <col min="15869" max="15869" width="10.28515625" style="1" hidden="1"/>
    <col min="15870" max="15870" width="10" style="1" hidden="1"/>
    <col min="15871" max="15871" width="11.42578125" style="1" hidden="1"/>
    <col min="15872" max="15872" width="10.7109375" style="1" hidden="1"/>
    <col min="15873" max="15873" width="10.28515625" style="1" hidden="1"/>
    <col min="15874" max="15874" width="9.7109375" style="1" hidden="1"/>
    <col min="15875" max="15875" width="10.7109375" style="1" hidden="1"/>
    <col min="15876" max="15877" width="9.7109375" style="1" hidden="1"/>
    <col min="15878" max="15878" width="10.7109375" style="1" hidden="1"/>
    <col min="15879" max="15879" width="12.42578125" style="1" hidden="1"/>
    <col min="15880" max="15880" width="12" style="1" hidden="1"/>
    <col min="15881" max="15881" width="8.85546875" style="1" hidden="1"/>
    <col min="15882" max="15882" width="11.28515625" style="1" hidden="1"/>
    <col min="15883" max="15883" width="10.7109375" style="1" hidden="1"/>
    <col min="15884" max="15884" width="9.42578125" style="1" hidden="1"/>
    <col min="15885" max="15885" width="12.7109375" style="1" hidden="1"/>
    <col min="15886" max="15886" width="10.140625" style="1" hidden="1"/>
    <col min="15887" max="15888" width="11.7109375" style="1" hidden="1"/>
    <col min="15889" max="15889" width="2.7109375" style="1" hidden="1"/>
    <col min="15890" max="15891" width="11.7109375" style="1" hidden="1"/>
    <col min="15892" max="15892" width="10.7109375" style="1" hidden="1"/>
    <col min="15893" max="15893" width="11.28515625" style="1" hidden="1"/>
    <col min="15894" max="16122" width="8.85546875" style="1" hidden="1"/>
    <col min="16123" max="16123" width="23.28515625" style="1" hidden="1"/>
    <col min="16124" max="16124" width="12.28515625" style="1" hidden="1"/>
    <col min="16125" max="16125" width="10.28515625" style="1" hidden="1"/>
    <col min="16126" max="16126" width="10" style="1" hidden="1"/>
    <col min="16127" max="16127" width="11.42578125" style="1" hidden="1"/>
    <col min="16128" max="16128" width="10.7109375" style="1" hidden="1"/>
    <col min="16129" max="16129" width="10.28515625" style="1" hidden="1"/>
    <col min="16130" max="16130" width="9.7109375" style="1" hidden="1"/>
    <col min="16131" max="16131" width="10.7109375" style="1" hidden="1"/>
    <col min="16132" max="16133" width="9.7109375" style="1" hidden="1"/>
    <col min="16134" max="16134" width="10.7109375" style="1" hidden="1"/>
    <col min="16135" max="16135" width="12.42578125" style="1" hidden="1"/>
    <col min="16136" max="16136" width="12" style="1" hidden="1"/>
    <col min="16137" max="16137" width="8.85546875" style="1" hidden="1"/>
    <col min="16138" max="16138" width="11.28515625" style="1" hidden="1"/>
    <col min="16139" max="16139" width="10.7109375" style="1" hidden="1"/>
    <col min="16140" max="16140" width="9.42578125" style="1" hidden="1"/>
    <col min="16141" max="16141" width="12.7109375" style="1" hidden="1"/>
    <col min="16142" max="16142" width="10.140625" style="1" hidden="1"/>
    <col min="16143" max="16144" width="11.7109375" style="1" hidden="1"/>
    <col min="16145" max="16145" width="2.7109375" style="1" hidden="1"/>
    <col min="16146" max="16147" width="11.7109375" style="1" hidden="1"/>
    <col min="16148" max="16148" width="10.7109375" style="1" hidden="1"/>
    <col min="16149" max="16149" width="11.28515625" style="1" hidden="1"/>
    <col min="16150" max="16384" width="8.85546875" style="1" hidden="1"/>
  </cols>
  <sheetData>
    <row r="1" spans="2:25" ht="15" customHeight="1" thickBot="1" x14ac:dyDescent="0.25"/>
    <row r="2" spans="2:25" s="100" customFormat="1" ht="30" customHeight="1" thickBot="1" x14ac:dyDescent="0.45">
      <c r="B2" s="1176" t="s">
        <v>77</v>
      </c>
      <c r="C2" s="1176"/>
      <c r="D2" s="1176"/>
      <c r="E2" s="1176"/>
      <c r="F2" s="1176"/>
      <c r="G2" s="1176"/>
      <c r="H2" s="1176"/>
      <c r="I2" s="1176"/>
      <c r="J2" s="1176"/>
      <c r="K2" s="1176"/>
      <c r="L2" s="1176"/>
      <c r="M2" s="1176"/>
      <c r="N2" s="1177">
        <v>42460</v>
      </c>
      <c r="O2" s="1178"/>
      <c r="P2" s="101" t="s">
        <v>20</v>
      </c>
      <c r="Q2" s="102" t="s">
        <v>21</v>
      </c>
      <c r="R2" s="490">
        <f>WEEKNUM(N2,2)</f>
        <v>14</v>
      </c>
      <c r="S2" s="211" t="s">
        <v>81</v>
      </c>
      <c r="U2" s="500">
        <f>YEAR(N2)-1</f>
        <v>2015</v>
      </c>
      <c r="V2" s="488" t="s">
        <v>83</v>
      </c>
      <c r="W2" s="489">
        <f>U2+1</f>
        <v>2016</v>
      </c>
    </row>
    <row r="3" spans="2:25" ht="15" customHeight="1" x14ac:dyDescent="0.2"/>
    <row r="4" spans="2:25" ht="15" customHeight="1" x14ac:dyDescent="0.2"/>
    <row r="5" spans="2:25" ht="15" customHeight="1" thickBot="1" x14ac:dyDescent="0.25"/>
    <row r="6" spans="2:25" ht="30" customHeight="1" thickBot="1" x14ac:dyDescent="0.25">
      <c r="B6" s="81" t="s">
        <v>76</v>
      </c>
      <c r="C6" s="1113" t="s">
        <v>73</v>
      </c>
      <c r="D6" s="1114"/>
      <c r="E6" s="1115"/>
      <c r="F6" s="1099" t="s">
        <v>75</v>
      </c>
      <c r="G6" s="1100"/>
      <c r="H6" s="1101"/>
      <c r="I6" s="1108" t="s">
        <v>41</v>
      </c>
      <c r="J6" s="1109"/>
      <c r="K6" s="1110"/>
      <c r="L6" s="1105" t="s">
        <v>68</v>
      </c>
      <c r="M6" s="1106"/>
      <c r="N6" s="1179"/>
      <c r="O6" s="1138" t="s">
        <v>76</v>
      </c>
      <c r="P6" s="1139"/>
      <c r="Q6" s="1140"/>
      <c r="R6" s="598" t="s">
        <v>91</v>
      </c>
      <c r="T6" s="1161" t="s">
        <v>104</v>
      </c>
      <c r="U6" s="1162"/>
      <c r="V6" s="1162"/>
      <c r="W6" s="1139"/>
      <c r="X6" s="1139"/>
      <c r="Y6" s="1140"/>
    </row>
    <row r="7" spans="2:25" ht="30" customHeight="1" thickBot="1" x14ac:dyDescent="0.25">
      <c r="B7" s="603" t="str">
        <f>T7</f>
        <v>2015  ~  2016</v>
      </c>
      <c r="C7" s="184" t="s">
        <v>6</v>
      </c>
      <c r="D7" s="185" t="s">
        <v>4</v>
      </c>
      <c r="E7" s="67" t="s">
        <v>28</v>
      </c>
      <c r="F7" s="184" t="s">
        <v>6</v>
      </c>
      <c r="G7" s="185" t="s">
        <v>4</v>
      </c>
      <c r="H7" s="67" t="s">
        <v>28</v>
      </c>
      <c r="I7" s="184" t="s">
        <v>6</v>
      </c>
      <c r="J7" s="185" t="s">
        <v>4</v>
      </c>
      <c r="K7" s="67" t="s">
        <v>28</v>
      </c>
      <c r="L7" s="184" t="s">
        <v>6</v>
      </c>
      <c r="M7" s="185" t="s">
        <v>4</v>
      </c>
      <c r="N7" s="67" t="s">
        <v>28</v>
      </c>
      <c r="O7" s="186" t="s">
        <v>6</v>
      </c>
      <c r="P7" s="187" t="s">
        <v>4</v>
      </c>
      <c r="Q7" s="80" t="s">
        <v>28</v>
      </c>
      <c r="R7" s="694" t="s">
        <v>28</v>
      </c>
      <c r="T7" s="1163" t="str">
        <f>CONCATENATE(U2,"  ",V2,"  ",W2)</f>
        <v>2015  ~  2016</v>
      </c>
      <c r="U7" s="1164"/>
      <c r="V7" s="1165"/>
      <c r="W7" s="188" t="s">
        <v>6</v>
      </c>
      <c r="X7" s="185" t="s">
        <v>4</v>
      </c>
      <c r="Y7" s="67" t="s">
        <v>28</v>
      </c>
    </row>
    <row r="8" spans="2:25" ht="15" customHeight="1" x14ac:dyDescent="0.2">
      <c r="B8" s="63" t="s">
        <v>30</v>
      </c>
      <c r="C8" s="172">
        <f>W45</f>
        <v>2</v>
      </c>
      <c r="D8" s="173">
        <f t="shared" ref="D8:E20" si="0">X45</f>
        <v>1</v>
      </c>
      <c r="E8" s="68">
        <f t="shared" si="0"/>
        <v>3</v>
      </c>
      <c r="F8" s="180">
        <f>W105</f>
        <v>1</v>
      </c>
      <c r="G8" s="173">
        <f t="shared" ref="G8:H20" si="1">X105</f>
        <v>0</v>
      </c>
      <c r="H8" s="68">
        <f t="shared" si="1"/>
        <v>1</v>
      </c>
      <c r="I8" s="172">
        <f>W135</f>
        <v>2</v>
      </c>
      <c r="J8" s="206">
        <f t="shared" ref="J8:K20" si="2">X135</f>
        <v>0</v>
      </c>
      <c r="K8" s="68">
        <f t="shared" si="2"/>
        <v>2</v>
      </c>
      <c r="L8" s="222">
        <f>W165</f>
        <v>1</v>
      </c>
      <c r="M8" s="223">
        <f t="shared" ref="M8:N20" si="3">X165</f>
        <v>1</v>
      </c>
      <c r="N8" s="68">
        <f t="shared" si="3"/>
        <v>2</v>
      </c>
      <c r="O8" s="172">
        <f t="shared" ref="O8:Q20" si="4">C8+F8+I8+L8</f>
        <v>6</v>
      </c>
      <c r="P8" s="173">
        <f t="shared" si="4"/>
        <v>2</v>
      </c>
      <c r="Q8" s="68">
        <f t="shared" si="4"/>
        <v>8</v>
      </c>
      <c r="R8" s="599"/>
      <c r="T8" s="1156" t="s">
        <v>73</v>
      </c>
      <c r="U8" s="1157"/>
      <c r="V8" s="1158"/>
      <c r="W8" s="189">
        <f>C20</f>
        <v>16</v>
      </c>
      <c r="X8" s="190">
        <f>D20</f>
        <v>9</v>
      </c>
      <c r="Y8" s="104">
        <f>E20</f>
        <v>25</v>
      </c>
    </row>
    <row r="9" spans="2:25" ht="15" customHeight="1" x14ac:dyDescent="0.2">
      <c r="B9" s="63" t="s">
        <v>31</v>
      </c>
      <c r="C9" s="174">
        <f t="shared" ref="C9:C20" si="5">W46</f>
        <v>0</v>
      </c>
      <c r="D9" s="175">
        <f t="shared" si="0"/>
        <v>0</v>
      </c>
      <c r="E9" s="69">
        <f t="shared" si="0"/>
        <v>0</v>
      </c>
      <c r="F9" s="181">
        <f t="shared" ref="F9:F20" si="6">W106</f>
        <v>1</v>
      </c>
      <c r="G9" s="175">
        <f t="shared" si="1"/>
        <v>0</v>
      </c>
      <c r="H9" s="69">
        <f t="shared" si="1"/>
        <v>1</v>
      </c>
      <c r="I9" s="174">
        <f t="shared" ref="I9:I20" si="7">W136</f>
        <v>1</v>
      </c>
      <c r="J9" s="207">
        <f t="shared" si="2"/>
        <v>2</v>
      </c>
      <c r="K9" s="69">
        <f t="shared" si="2"/>
        <v>3</v>
      </c>
      <c r="L9" s="221">
        <f t="shared" ref="L9:L20" si="8">W166</f>
        <v>3</v>
      </c>
      <c r="M9" s="224">
        <f t="shared" si="3"/>
        <v>4</v>
      </c>
      <c r="N9" s="69">
        <f t="shared" si="3"/>
        <v>7</v>
      </c>
      <c r="O9" s="174">
        <f t="shared" si="4"/>
        <v>5</v>
      </c>
      <c r="P9" s="175">
        <f t="shared" si="4"/>
        <v>6</v>
      </c>
      <c r="Q9" s="69">
        <f t="shared" si="4"/>
        <v>11</v>
      </c>
      <c r="R9" s="599"/>
      <c r="T9" s="1133" t="s">
        <v>75</v>
      </c>
      <c r="U9" s="1134"/>
      <c r="V9" s="1135"/>
      <c r="W9" s="191">
        <f>F20</f>
        <v>7</v>
      </c>
      <c r="X9" s="192">
        <f>G20</f>
        <v>2</v>
      </c>
      <c r="Y9" s="105">
        <f>H20</f>
        <v>9</v>
      </c>
    </row>
    <row r="10" spans="2:25" ht="15" customHeight="1" x14ac:dyDescent="0.2">
      <c r="B10" s="63" t="s">
        <v>58</v>
      </c>
      <c r="C10" s="174">
        <f t="shared" si="5"/>
        <v>2</v>
      </c>
      <c r="D10" s="175">
        <f t="shared" si="0"/>
        <v>0</v>
      </c>
      <c r="E10" s="69">
        <f t="shared" si="0"/>
        <v>2</v>
      </c>
      <c r="F10" s="181">
        <f t="shared" si="6"/>
        <v>0</v>
      </c>
      <c r="G10" s="175">
        <f t="shared" si="1"/>
        <v>0</v>
      </c>
      <c r="H10" s="69">
        <f t="shared" si="1"/>
        <v>0</v>
      </c>
      <c r="I10" s="174">
        <f t="shared" si="7"/>
        <v>2</v>
      </c>
      <c r="J10" s="207">
        <f t="shared" si="2"/>
        <v>0</v>
      </c>
      <c r="K10" s="69">
        <f t="shared" si="2"/>
        <v>2</v>
      </c>
      <c r="L10" s="221">
        <f t="shared" si="8"/>
        <v>4</v>
      </c>
      <c r="M10" s="224">
        <f t="shared" si="3"/>
        <v>0</v>
      </c>
      <c r="N10" s="69">
        <f t="shared" si="3"/>
        <v>4</v>
      </c>
      <c r="O10" s="174">
        <f t="shared" si="4"/>
        <v>8</v>
      </c>
      <c r="P10" s="175">
        <f t="shared" si="4"/>
        <v>0</v>
      </c>
      <c r="Q10" s="69">
        <f t="shared" si="4"/>
        <v>8</v>
      </c>
      <c r="R10" s="599"/>
      <c r="T10" s="1120" t="s">
        <v>41</v>
      </c>
      <c r="U10" s="1121"/>
      <c r="V10" s="1122"/>
      <c r="W10" s="191">
        <f>I20</f>
        <v>12</v>
      </c>
      <c r="X10" s="192">
        <f>J20</f>
        <v>13</v>
      </c>
      <c r="Y10" s="105">
        <f>K20</f>
        <v>25</v>
      </c>
    </row>
    <row r="11" spans="2:25" ht="15" customHeight="1" thickBot="1" x14ac:dyDescent="0.25">
      <c r="B11" s="64" t="s">
        <v>32</v>
      </c>
      <c r="C11" s="176">
        <f t="shared" si="5"/>
        <v>2</v>
      </c>
      <c r="D11" s="177">
        <f t="shared" si="0"/>
        <v>2</v>
      </c>
      <c r="E11" s="70">
        <f t="shared" si="0"/>
        <v>4</v>
      </c>
      <c r="F11" s="182">
        <f t="shared" si="6"/>
        <v>2</v>
      </c>
      <c r="G11" s="177">
        <f t="shared" si="1"/>
        <v>0</v>
      </c>
      <c r="H11" s="70">
        <f t="shared" si="1"/>
        <v>2</v>
      </c>
      <c r="I11" s="176">
        <f t="shared" si="7"/>
        <v>1</v>
      </c>
      <c r="J11" s="208">
        <f t="shared" si="2"/>
        <v>1</v>
      </c>
      <c r="K11" s="70">
        <f t="shared" si="2"/>
        <v>2</v>
      </c>
      <c r="L11" s="220">
        <f t="shared" si="8"/>
        <v>6</v>
      </c>
      <c r="M11" s="225">
        <f t="shared" si="3"/>
        <v>0</v>
      </c>
      <c r="N11" s="70">
        <f t="shared" si="3"/>
        <v>6</v>
      </c>
      <c r="O11" s="176">
        <f t="shared" si="4"/>
        <v>11</v>
      </c>
      <c r="P11" s="177">
        <f t="shared" si="4"/>
        <v>3</v>
      </c>
      <c r="Q11" s="70">
        <f t="shared" si="4"/>
        <v>14</v>
      </c>
      <c r="R11" s="600">
        <v>1</v>
      </c>
      <c r="T11" s="1123" t="s">
        <v>68</v>
      </c>
      <c r="U11" s="1124"/>
      <c r="V11" s="1125"/>
      <c r="W11" s="193">
        <f>L20</f>
        <v>20</v>
      </c>
      <c r="X11" s="194">
        <f>M20</f>
        <v>14</v>
      </c>
      <c r="Y11" s="106">
        <f>N20</f>
        <v>34</v>
      </c>
    </row>
    <row r="12" spans="2:25" ht="15" customHeight="1" thickBot="1" x14ac:dyDescent="0.25">
      <c r="B12" s="63" t="s">
        <v>33</v>
      </c>
      <c r="C12" s="174">
        <f t="shared" si="5"/>
        <v>0</v>
      </c>
      <c r="D12" s="175">
        <f t="shared" si="0"/>
        <v>0</v>
      </c>
      <c r="E12" s="69">
        <f t="shared" si="0"/>
        <v>0</v>
      </c>
      <c r="F12" s="181">
        <f t="shared" si="6"/>
        <v>1</v>
      </c>
      <c r="G12" s="175">
        <f t="shared" si="1"/>
        <v>1</v>
      </c>
      <c r="H12" s="69">
        <f t="shared" si="1"/>
        <v>2</v>
      </c>
      <c r="I12" s="174">
        <f t="shared" si="7"/>
        <v>0</v>
      </c>
      <c r="J12" s="207">
        <f t="shared" si="2"/>
        <v>1</v>
      </c>
      <c r="K12" s="69">
        <f t="shared" si="2"/>
        <v>1</v>
      </c>
      <c r="L12" s="221">
        <f t="shared" si="8"/>
        <v>2</v>
      </c>
      <c r="M12" s="224">
        <f t="shared" si="3"/>
        <v>0</v>
      </c>
      <c r="N12" s="69">
        <f t="shared" si="3"/>
        <v>2</v>
      </c>
      <c r="O12" s="174">
        <f t="shared" si="4"/>
        <v>3</v>
      </c>
      <c r="P12" s="175">
        <f t="shared" si="4"/>
        <v>2</v>
      </c>
      <c r="Q12" s="69">
        <f t="shared" si="4"/>
        <v>5</v>
      </c>
      <c r="R12" s="599"/>
      <c r="T12" s="1150" t="s">
        <v>78</v>
      </c>
      <c r="U12" s="1151"/>
      <c r="V12" s="1152"/>
      <c r="W12" s="107">
        <f>SUM(W8:W11)</f>
        <v>55</v>
      </c>
      <c r="X12" s="103">
        <f>SUM(X8:X11)</f>
        <v>38</v>
      </c>
      <c r="Y12" s="123">
        <f>SUM(Y8:Y11)</f>
        <v>93</v>
      </c>
    </row>
    <row r="13" spans="2:25" ht="15" customHeight="1" thickBot="1" x14ac:dyDescent="0.25">
      <c r="B13" s="65" t="s">
        <v>34</v>
      </c>
      <c r="C13" s="178">
        <f t="shared" si="5"/>
        <v>2</v>
      </c>
      <c r="D13" s="179">
        <f t="shared" si="0"/>
        <v>2</v>
      </c>
      <c r="E13" s="71">
        <f t="shared" si="0"/>
        <v>4</v>
      </c>
      <c r="F13" s="183">
        <f t="shared" si="6"/>
        <v>0</v>
      </c>
      <c r="G13" s="179">
        <f t="shared" si="1"/>
        <v>0</v>
      </c>
      <c r="H13" s="71">
        <f t="shared" si="1"/>
        <v>0</v>
      </c>
      <c r="I13" s="178">
        <f t="shared" si="7"/>
        <v>1</v>
      </c>
      <c r="J13" s="209">
        <f t="shared" si="2"/>
        <v>1</v>
      </c>
      <c r="K13" s="71">
        <f t="shared" si="2"/>
        <v>2</v>
      </c>
      <c r="L13" s="226">
        <f t="shared" si="8"/>
        <v>1</v>
      </c>
      <c r="M13" s="227">
        <f t="shared" si="3"/>
        <v>0</v>
      </c>
      <c r="N13" s="71">
        <f t="shared" si="3"/>
        <v>1</v>
      </c>
      <c r="O13" s="178">
        <f t="shared" si="4"/>
        <v>4</v>
      </c>
      <c r="P13" s="179">
        <f t="shared" si="4"/>
        <v>3</v>
      </c>
      <c r="Q13" s="71">
        <f t="shared" si="4"/>
        <v>7</v>
      </c>
      <c r="R13" s="601">
        <v>1</v>
      </c>
      <c r="U13" s="1"/>
      <c r="V13" s="1"/>
    </row>
    <row r="14" spans="2:25" ht="15" customHeight="1" x14ac:dyDescent="0.2">
      <c r="B14" s="63" t="s">
        <v>35</v>
      </c>
      <c r="C14" s="174">
        <f t="shared" si="5"/>
        <v>3</v>
      </c>
      <c r="D14" s="175">
        <f t="shared" si="0"/>
        <v>0</v>
      </c>
      <c r="E14" s="69">
        <f t="shared" si="0"/>
        <v>3</v>
      </c>
      <c r="F14" s="181">
        <f t="shared" si="6"/>
        <v>2</v>
      </c>
      <c r="G14" s="175">
        <f t="shared" si="1"/>
        <v>0</v>
      </c>
      <c r="H14" s="69">
        <f t="shared" si="1"/>
        <v>2</v>
      </c>
      <c r="I14" s="174">
        <f t="shared" si="7"/>
        <v>2</v>
      </c>
      <c r="J14" s="207">
        <f t="shared" si="2"/>
        <v>1</v>
      </c>
      <c r="K14" s="69">
        <f t="shared" si="2"/>
        <v>3</v>
      </c>
      <c r="L14" s="221">
        <f t="shared" si="8"/>
        <v>0</v>
      </c>
      <c r="M14" s="224">
        <f t="shared" si="3"/>
        <v>3</v>
      </c>
      <c r="N14" s="69">
        <f t="shared" si="3"/>
        <v>3</v>
      </c>
      <c r="O14" s="174">
        <f t="shared" si="4"/>
        <v>7</v>
      </c>
      <c r="P14" s="175">
        <f t="shared" si="4"/>
        <v>4</v>
      </c>
      <c r="Q14" s="69">
        <f t="shared" si="4"/>
        <v>11</v>
      </c>
      <c r="R14" s="600">
        <v>2</v>
      </c>
      <c r="T14" s="1166" t="s">
        <v>79</v>
      </c>
      <c r="U14" s="1167"/>
      <c r="V14" s="1167"/>
      <c r="W14" s="1167"/>
      <c r="X14" s="1167"/>
      <c r="Y14" s="1168"/>
    </row>
    <row r="15" spans="2:25" ht="15" customHeight="1" thickBot="1" x14ac:dyDescent="0.25">
      <c r="B15" s="63" t="s">
        <v>36</v>
      </c>
      <c r="C15" s="174">
        <f t="shared" si="5"/>
        <v>2</v>
      </c>
      <c r="D15" s="175">
        <f t="shared" si="0"/>
        <v>1</v>
      </c>
      <c r="E15" s="69">
        <f t="shared" si="0"/>
        <v>3</v>
      </c>
      <c r="F15" s="181">
        <f t="shared" si="6"/>
        <v>0</v>
      </c>
      <c r="G15" s="175">
        <f t="shared" si="1"/>
        <v>0</v>
      </c>
      <c r="H15" s="69">
        <f t="shared" si="1"/>
        <v>0</v>
      </c>
      <c r="I15" s="174">
        <f t="shared" si="7"/>
        <v>0</v>
      </c>
      <c r="J15" s="207">
        <f t="shared" si="2"/>
        <v>1</v>
      </c>
      <c r="K15" s="69">
        <f t="shared" si="2"/>
        <v>1</v>
      </c>
      <c r="L15" s="221">
        <f t="shared" si="8"/>
        <v>2</v>
      </c>
      <c r="M15" s="224">
        <f t="shared" si="3"/>
        <v>2</v>
      </c>
      <c r="N15" s="69">
        <f t="shared" si="3"/>
        <v>4</v>
      </c>
      <c r="O15" s="174">
        <f t="shared" si="4"/>
        <v>4</v>
      </c>
      <c r="P15" s="175">
        <f t="shared" si="4"/>
        <v>4</v>
      </c>
      <c r="Q15" s="69">
        <f t="shared" si="4"/>
        <v>8</v>
      </c>
      <c r="R15" s="599"/>
      <c r="T15" s="1169"/>
      <c r="U15" s="1170"/>
      <c r="V15" s="1170"/>
      <c r="W15" s="1170"/>
      <c r="X15" s="1170"/>
      <c r="Y15" s="1171"/>
    </row>
    <row r="16" spans="2:25" ht="15" customHeight="1" x14ac:dyDescent="0.2">
      <c r="B16" s="63" t="s">
        <v>37</v>
      </c>
      <c r="C16" s="174">
        <f t="shared" si="5"/>
        <v>0</v>
      </c>
      <c r="D16" s="175">
        <f t="shared" si="0"/>
        <v>1</v>
      </c>
      <c r="E16" s="69">
        <f t="shared" si="0"/>
        <v>1</v>
      </c>
      <c r="F16" s="181">
        <f t="shared" si="6"/>
        <v>0</v>
      </c>
      <c r="G16" s="175">
        <f t="shared" si="1"/>
        <v>0</v>
      </c>
      <c r="H16" s="69">
        <f t="shared" si="1"/>
        <v>0</v>
      </c>
      <c r="I16" s="174">
        <f t="shared" si="7"/>
        <v>0</v>
      </c>
      <c r="J16" s="207">
        <f t="shared" si="2"/>
        <v>1</v>
      </c>
      <c r="K16" s="69">
        <f t="shared" si="2"/>
        <v>1</v>
      </c>
      <c r="L16" s="221">
        <f t="shared" si="8"/>
        <v>0</v>
      </c>
      <c r="M16" s="224">
        <f t="shared" si="3"/>
        <v>2</v>
      </c>
      <c r="N16" s="69">
        <f t="shared" si="3"/>
        <v>2</v>
      </c>
      <c r="O16" s="178">
        <f t="shared" si="4"/>
        <v>0</v>
      </c>
      <c r="P16" s="179">
        <f t="shared" si="4"/>
        <v>4</v>
      </c>
      <c r="Q16" s="71">
        <f t="shared" si="4"/>
        <v>4</v>
      </c>
      <c r="R16" s="601"/>
      <c r="T16" s="1172" t="str">
        <f>CONCATENATE($U$2-1,"  ",$V$2,"  ",$W$2-1)</f>
        <v>2014  ~  2015</v>
      </c>
      <c r="U16" s="1173"/>
      <c r="V16" s="1173"/>
      <c r="W16" s="498">
        <v>91</v>
      </c>
      <c r="X16" s="499">
        <v>22</v>
      </c>
      <c r="Y16" s="214">
        <f>SUM(W16:X16)</f>
        <v>113</v>
      </c>
    </row>
    <row r="17" spans="2:25" ht="15" customHeight="1" x14ac:dyDescent="0.2">
      <c r="B17" s="64" t="s">
        <v>38</v>
      </c>
      <c r="C17" s="176">
        <f t="shared" si="5"/>
        <v>3</v>
      </c>
      <c r="D17" s="177">
        <f t="shared" si="0"/>
        <v>0</v>
      </c>
      <c r="E17" s="70">
        <f t="shared" si="0"/>
        <v>3</v>
      </c>
      <c r="F17" s="182">
        <f t="shared" si="6"/>
        <v>0</v>
      </c>
      <c r="G17" s="177">
        <f t="shared" si="1"/>
        <v>0</v>
      </c>
      <c r="H17" s="70">
        <f t="shared" si="1"/>
        <v>0</v>
      </c>
      <c r="I17" s="176">
        <f t="shared" si="7"/>
        <v>2</v>
      </c>
      <c r="J17" s="208">
        <f t="shared" si="2"/>
        <v>2</v>
      </c>
      <c r="K17" s="70">
        <f t="shared" si="2"/>
        <v>4</v>
      </c>
      <c r="L17" s="220">
        <f t="shared" si="8"/>
        <v>0</v>
      </c>
      <c r="M17" s="225">
        <f t="shared" si="3"/>
        <v>2</v>
      </c>
      <c r="N17" s="70">
        <f t="shared" si="3"/>
        <v>2</v>
      </c>
      <c r="O17" s="174">
        <f t="shared" si="4"/>
        <v>5</v>
      </c>
      <c r="P17" s="175">
        <f t="shared" si="4"/>
        <v>4</v>
      </c>
      <c r="Q17" s="69">
        <f t="shared" si="4"/>
        <v>9</v>
      </c>
      <c r="R17" s="599">
        <v>1</v>
      </c>
      <c r="T17" s="1174" t="str">
        <f>CONCATENATE($U$2-2,"  ",$V$2,"  ",$W$2-2)</f>
        <v>2013  ~  2014</v>
      </c>
      <c r="U17" s="1175"/>
      <c r="V17" s="1175"/>
      <c r="W17" s="494">
        <v>46</v>
      </c>
      <c r="X17" s="495">
        <v>42</v>
      </c>
      <c r="Y17" s="212">
        <f>SUM(W17:X17)</f>
        <v>88</v>
      </c>
    </row>
    <row r="18" spans="2:25" ht="15" customHeight="1" x14ac:dyDescent="0.2">
      <c r="B18" s="63" t="s">
        <v>39</v>
      </c>
      <c r="C18" s="174">
        <f t="shared" si="5"/>
        <v>0</v>
      </c>
      <c r="D18" s="175">
        <f t="shared" si="0"/>
        <v>1</v>
      </c>
      <c r="E18" s="69">
        <f t="shared" si="0"/>
        <v>1</v>
      </c>
      <c r="F18" s="181">
        <f t="shared" si="6"/>
        <v>0</v>
      </c>
      <c r="G18" s="175">
        <f t="shared" si="1"/>
        <v>1</v>
      </c>
      <c r="H18" s="69">
        <f t="shared" si="1"/>
        <v>1</v>
      </c>
      <c r="I18" s="174">
        <f t="shared" si="7"/>
        <v>1</v>
      </c>
      <c r="J18" s="207">
        <f t="shared" si="2"/>
        <v>2</v>
      </c>
      <c r="K18" s="69">
        <f t="shared" si="2"/>
        <v>3</v>
      </c>
      <c r="L18" s="221">
        <f t="shared" si="8"/>
        <v>0</v>
      </c>
      <c r="M18" s="224">
        <f t="shared" si="3"/>
        <v>0</v>
      </c>
      <c r="N18" s="69">
        <f t="shared" si="3"/>
        <v>0</v>
      </c>
      <c r="O18" s="174">
        <f t="shared" si="4"/>
        <v>1</v>
      </c>
      <c r="P18" s="175">
        <f t="shared" si="4"/>
        <v>4</v>
      </c>
      <c r="Q18" s="69">
        <f t="shared" si="4"/>
        <v>5</v>
      </c>
      <c r="R18" s="599"/>
      <c r="T18" s="1174" t="str">
        <f>CONCATENATE($U$2-3,"  ",$V$2,"  ",$W$2-3)</f>
        <v>2012  ~  2013</v>
      </c>
      <c r="U18" s="1175"/>
      <c r="V18" s="1175"/>
      <c r="W18" s="494">
        <v>28</v>
      </c>
      <c r="X18" s="495">
        <v>41</v>
      </c>
      <c r="Y18" s="212">
        <f>SUM(W18:X18)</f>
        <v>69</v>
      </c>
    </row>
    <row r="19" spans="2:25" ht="15" customHeight="1" thickBot="1" x14ac:dyDescent="0.25">
      <c r="B19" s="63" t="s">
        <v>40</v>
      </c>
      <c r="C19" s="174">
        <f t="shared" si="5"/>
        <v>0</v>
      </c>
      <c r="D19" s="175">
        <f t="shared" si="0"/>
        <v>1</v>
      </c>
      <c r="E19" s="69">
        <f t="shared" si="0"/>
        <v>1</v>
      </c>
      <c r="F19" s="181">
        <f t="shared" si="6"/>
        <v>0</v>
      </c>
      <c r="G19" s="175">
        <f t="shared" si="1"/>
        <v>0</v>
      </c>
      <c r="H19" s="69">
        <f t="shared" si="1"/>
        <v>0</v>
      </c>
      <c r="I19" s="199">
        <f t="shared" si="7"/>
        <v>0</v>
      </c>
      <c r="J19" s="210">
        <f t="shared" si="2"/>
        <v>1</v>
      </c>
      <c r="K19" s="69">
        <f t="shared" si="2"/>
        <v>1</v>
      </c>
      <c r="L19" s="221">
        <f t="shared" si="8"/>
        <v>1</v>
      </c>
      <c r="M19" s="224">
        <f t="shared" si="3"/>
        <v>0</v>
      </c>
      <c r="N19" s="69">
        <f t="shared" si="3"/>
        <v>1</v>
      </c>
      <c r="O19" s="174">
        <f t="shared" si="4"/>
        <v>1</v>
      </c>
      <c r="P19" s="175">
        <f t="shared" si="4"/>
        <v>2</v>
      </c>
      <c r="Q19" s="69">
        <f t="shared" si="4"/>
        <v>3</v>
      </c>
      <c r="R19" s="599"/>
      <c r="T19" s="1159" t="str">
        <f>CONCATENATE($U$2-4,"  ",$V$2,"  ",$W$2-4)</f>
        <v>2011  ~  2012</v>
      </c>
      <c r="U19" s="1160"/>
      <c r="V19" s="1160"/>
      <c r="W19" s="496">
        <v>37</v>
      </c>
      <c r="X19" s="497">
        <v>59</v>
      </c>
      <c r="Y19" s="213">
        <f>SUM(W19:X19)</f>
        <v>96</v>
      </c>
    </row>
    <row r="20" spans="2:25" ht="15" customHeight="1" thickBot="1" x14ac:dyDescent="0.25">
      <c r="B20" s="905" t="s">
        <v>29</v>
      </c>
      <c r="C20" s="867">
        <f t="shared" si="5"/>
        <v>16</v>
      </c>
      <c r="D20" s="61">
        <f t="shared" si="0"/>
        <v>9</v>
      </c>
      <c r="E20" s="57">
        <f t="shared" si="0"/>
        <v>25</v>
      </c>
      <c r="F20" s="79">
        <f t="shared" si="6"/>
        <v>7</v>
      </c>
      <c r="G20" s="61">
        <f t="shared" si="1"/>
        <v>2</v>
      </c>
      <c r="H20" s="57">
        <f t="shared" si="1"/>
        <v>9</v>
      </c>
      <c r="I20" s="79">
        <f t="shared" si="7"/>
        <v>12</v>
      </c>
      <c r="J20" s="61">
        <f t="shared" si="2"/>
        <v>13</v>
      </c>
      <c r="K20" s="57">
        <f t="shared" si="2"/>
        <v>25</v>
      </c>
      <c r="L20" s="79">
        <f t="shared" si="8"/>
        <v>20</v>
      </c>
      <c r="M20" s="61">
        <f t="shared" si="3"/>
        <v>14</v>
      </c>
      <c r="N20" s="57">
        <f t="shared" si="3"/>
        <v>34</v>
      </c>
      <c r="O20" s="55">
        <f t="shared" si="4"/>
        <v>55</v>
      </c>
      <c r="P20" s="61">
        <f t="shared" si="4"/>
        <v>38</v>
      </c>
      <c r="Q20" s="122">
        <f t="shared" si="4"/>
        <v>93</v>
      </c>
      <c r="R20" s="647">
        <f>SUM(R8:R19)</f>
        <v>5</v>
      </c>
      <c r="T20" s="1136" t="s">
        <v>84</v>
      </c>
      <c r="U20" s="1137"/>
      <c r="V20" s="1210"/>
      <c r="W20" s="491">
        <f>SUM(W16:W19)+W12</f>
        <v>257</v>
      </c>
      <c r="X20" s="492">
        <f>SUM(X16:X19)+X12</f>
        <v>202</v>
      </c>
      <c r="Y20" s="493">
        <f>SUM(Y16:Y19)+Y12</f>
        <v>459</v>
      </c>
    </row>
    <row r="21" spans="2:25" s="24" customFormat="1" ht="15" customHeight="1" thickBot="1" x14ac:dyDescent="0.25">
      <c r="B21" s="645"/>
      <c r="C21" s="12"/>
      <c r="D21" s="23"/>
      <c r="E21" s="646"/>
      <c r="F21" s="12"/>
      <c r="G21" s="23"/>
      <c r="H21" s="646"/>
      <c r="I21" s="12"/>
      <c r="J21" s="23"/>
      <c r="K21" s="646"/>
      <c r="L21" s="12"/>
      <c r="M21" s="23"/>
      <c r="N21" s="646"/>
      <c r="O21" s="12"/>
      <c r="P21" s="23"/>
      <c r="Q21" s="646"/>
      <c r="R21" s="139"/>
      <c r="T21" s="642"/>
      <c r="U21" s="643"/>
      <c r="V21" s="643"/>
      <c r="W21" s="640"/>
      <c r="X21" s="641"/>
      <c r="Y21" s="644"/>
    </row>
    <row r="22" spans="2:25" ht="15" customHeight="1" x14ac:dyDescent="0.2">
      <c r="B22" s="442" t="s">
        <v>30</v>
      </c>
      <c r="C22" s="501">
        <f>C8</f>
        <v>2</v>
      </c>
      <c r="D22" s="517">
        <f t="shared" ref="D22:Q22" si="9">D8</f>
        <v>1</v>
      </c>
      <c r="E22" s="529">
        <f t="shared" si="9"/>
        <v>3</v>
      </c>
      <c r="F22" s="507">
        <f t="shared" si="9"/>
        <v>1</v>
      </c>
      <c r="G22" s="517">
        <f t="shared" si="9"/>
        <v>0</v>
      </c>
      <c r="H22" s="529">
        <f t="shared" si="9"/>
        <v>1</v>
      </c>
      <c r="I22" s="507">
        <f t="shared" si="9"/>
        <v>2</v>
      </c>
      <c r="J22" s="517">
        <f t="shared" si="9"/>
        <v>0</v>
      </c>
      <c r="K22" s="529">
        <f t="shared" si="9"/>
        <v>2</v>
      </c>
      <c r="L22" s="507">
        <f t="shared" si="9"/>
        <v>1</v>
      </c>
      <c r="M22" s="517">
        <f t="shared" si="9"/>
        <v>1</v>
      </c>
      <c r="N22" s="529">
        <f t="shared" si="9"/>
        <v>2</v>
      </c>
      <c r="O22" s="507">
        <f t="shared" si="9"/>
        <v>6</v>
      </c>
      <c r="P22" s="517">
        <f t="shared" si="9"/>
        <v>2</v>
      </c>
      <c r="Q22" s="529">
        <f t="shared" si="9"/>
        <v>8</v>
      </c>
      <c r="R22" s="894">
        <f t="shared" ref="R22" si="10">R8</f>
        <v>0</v>
      </c>
      <c r="S22" s="482"/>
      <c r="T22" s="482"/>
      <c r="U22" s="482"/>
      <c r="V22" s="24"/>
      <c r="W22" s="482"/>
      <c r="X22" s="482"/>
      <c r="Y22" s="482"/>
    </row>
    <row r="23" spans="2:25" ht="15" customHeight="1" thickBot="1" x14ac:dyDescent="0.25">
      <c r="B23" s="443" t="s">
        <v>31</v>
      </c>
      <c r="C23" s="502">
        <f t="shared" ref="C23:C33" si="11">C9+C22</f>
        <v>2</v>
      </c>
      <c r="D23" s="518">
        <f t="shared" ref="D23:Q23" si="12">D9+D22</f>
        <v>1</v>
      </c>
      <c r="E23" s="530">
        <f t="shared" si="12"/>
        <v>3</v>
      </c>
      <c r="F23" s="508">
        <f t="shared" si="12"/>
        <v>2</v>
      </c>
      <c r="G23" s="518">
        <f t="shared" si="12"/>
        <v>0</v>
      </c>
      <c r="H23" s="530">
        <f t="shared" si="12"/>
        <v>2</v>
      </c>
      <c r="I23" s="508">
        <f t="shared" si="12"/>
        <v>3</v>
      </c>
      <c r="J23" s="518">
        <f t="shared" si="12"/>
        <v>2</v>
      </c>
      <c r="K23" s="530">
        <f t="shared" si="12"/>
        <v>5</v>
      </c>
      <c r="L23" s="508">
        <f t="shared" si="12"/>
        <v>4</v>
      </c>
      <c r="M23" s="518">
        <f t="shared" si="12"/>
        <v>5</v>
      </c>
      <c r="N23" s="530">
        <f t="shared" si="12"/>
        <v>9</v>
      </c>
      <c r="O23" s="508">
        <f t="shared" si="12"/>
        <v>11</v>
      </c>
      <c r="P23" s="518">
        <f t="shared" si="12"/>
        <v>8</v>
      </c>
      <c r="Q23" s="530">
        <f t="shared" si="12"/>
        <v>19</v>
      </c>
      <c r="R23" s="895">
        <f t="shared" ref="R23" si="13">R9+R22</f>
        <v>0</v>
      </c>
      <c r="S23" s="482"/>
      <c r="T23" s="482"/>
      <c r="U23" s="482"/>
      <c r="V23" s="24"/>
      <c r="W23" s="482"/>
      <c r="X23" s="482"/>
      <c r="Y23" s="482"/>
    </row>
    <row r="24" spans="2:25" ht="15" customHeight="1" thickBot="1" x14ac:dyDescent="0.25">
      <c r="B24" s="443" t="s">
        <v>92</v>
      </c>
      <c r="C24" s="503">
        <f t="shared" si="11"/>
        <v>4</v>
      </c>
      <c r="D24" s="519">
        <f t="shared" ref="D24:D33" si="14">D10+D23</f>
        <v>1</v>
      </c>
      <c r="E24" s="873">
        <f t="shared" ref="E24:E33" si="15">E10+E23</f>
        <v>5</v>
      </c>
      <c r="F24" s="509">
        <f t="shared" ref="F24:F33" si="16">F10+F23</f>
        <v>2</v>
      </c>
      <c r="G24" s="519">
        <f t="shared" ref="G24:G33" si="17">G10+G23</f>
        <v>0</v>
      </c>
      <c r="H24" s="873">
        <f t="shared" ref="H24:H33" si="18">H10+H23</f>
        <v>2</v>
      </c>
      <c r="I24" s="509">
        <f t="shared" ref="I24:I33" si="19">I10+I23</f>
        <v>5</v>
      </c>
      <c r="J24" s="519">
        <f t="shared" ref="J24:J33" si="20">J10+J23</f>
        <v>2</v>
      </c>
      <c r="K24" s="873">
        <f t="shared" ref="K24:K33" si="21">K10+K23</f>
        <v>7</v>
      </c>
      <c r="L24" s="509">
        <f t="shared" ref="L24:L33" si="22">L10+L23</f>
        <v>8</v>
      </c>
      <c r="M24" s="519">
        <f t="shared" ref="M24:M33" si="23">M10+M23</f>
        <v>5</v>
      </c>
      <c r="N24" s="873">
        <f t="shared" ref="N24:N33" si="24">N10+N23</f>
        <v>13</v>
      </c>
      <c r="O24" s="509">
        <f t="shared" ref="O24:O33" si="25">O10+O23</f>
        <v>19</v>
      </c>
      <c r="P24" s="519">
        <f t="shared" ref="P24:P33" si="26">P10+P23</f>
        <v>8</v>
      </c>
      <c r="Q24" s="873">
        <f t="shared" ref="Q24:Q33" si="27">Q10+Q23</f>
        <v>27</v>
      </c>
      <c r="R24" s="896">
        <f t="shared" ref="R24" si="28">R10+R23</f>
        <v>0</v>
      </c>
      <c r="S24" s="482"/>
      <c r="T24" s="1138" t="s">
        <v>103</v>
      </c>
      <c r="U24" s="1139"/>
      <c r="V24" s="1139"/>
      <c r="W24" s="1139"/>
      <c r="X24" s="1139"/>
      <c r="Y24" s="1140"/>
    </row>
    <row r="25" spans="2:25" ht="15" customHeight="1" thickBot="1" x14ac:dyDescent="0.25">
      <c r="B25" s="444" t="s">
        <v>32</v>
      </c>
      <c r="C25" s="502">
        <f t="shared" si="11"/>
        <v>6</v>
      </c>
      <c r="D25" s="518">
        <f t="shared" si="14"/>
        <v>3</v>
      </c>
      <c r="E25" s="530">
        <f t="shared" si="15"/>
        <v>9</v>
      </c>
      <c r="F25" s="508">
        <f t="shared" si="16"/>
        <v>4</v>
      </c>
      <c r="G25" s="518">
        <f t="shared" si="17"/>
        <v>0</v>
      </c>
      <c r="H25" s="530">
        <f t="shared" si="18"/>
        <v>4</v>
      </c>
      <c r="I25" s="508">
        <f t="shared" si="19"/>
        <v>6</v>
      </c>
      <c r="J25" s="518">
        <f t="shared" si="20"/>
        <v>3</v>
      </c>
      <c r="K25" s="530">
        <f t="shared" si="21"/>
        <v>9</v>
      </c>
      <c r="L25" s="508">
        <f t="shared" si="22"/>
        <v>14</v>
      </c>
      <c r="M25" s="518">
        <f t="shared" si="23"/>
        <v>5</v>
      </c>
      <c r="N25" s="530">
        <f t="shared" si="24"/>
        <v>19</v>
      </c>
      <c r="O25" s="508">
        <f t="shared" si="25"/>
        <v>30</v>
      </c>
      <c r="P25" s="518">
        <f t="shared" si="26"/>
        <v>11</v>
      </c>
      <c r="Q25" s="530">
        <f t="shared" si="27"/>
        <v>41</v>
      </c>
      <c r="R25" s="895">
        <f t="shared" ref="R25" si="29">R11+R24</f>
        <v>1</v>
      </c>
      <c r="S25" s="482"/>
      <c r="T25" s="1141">
        <f>N2</f>
        <v>42460</v>
      </c>
      <c r="U25" s="1142"/>
      <c r="V25" s="1143"/>
      <c r="W25" s="188" t="s">
        <v>6</v>
      </c>
      <c r="X25" s="185" t="s">
        <v>4</v>
      </c>
      <c r="Y25" s="67" t="s">
        <v>28</v>
      </c>
    </row>
    <row r="26" spans="2:25" ht="15" customHeight="1" x14ac:dyDescent="0.2">
      <c r="B26" s="443" t="s">
        <v>33</v>
      </c>
      <c r="C26" s="502">
        <f t="shared" si="11"/>
        <v>6</v>
      </c>
      <c r="D26" s="518">
        <f t="shared" si="14"/>
        <v>3</v>
      </c>
      <c r="E26" s="530">
        <f t="shared" si="15"/>
        <v>9</v>
      </c>
      <c r="F26" s="508">
        <f t="shared" si="16"/>
        <v>5</v>
      </c>
      <c r="G26" s="518">
        <f t="shared" si="17"/>
        <v>1</v>
      </c>
      <c r="H26" s="530">
        <f t="shared" si="18"/>
        <v>6</v>
      </c>
      <c r="I26" s="508">
        <f t="shared" si="19"/>
        <v>6</v>
      </c>
      <c r="J26" s="518">
        <f t="shared" si="20"/>
        <v>4</v>
      </c>
      <c r="K26" s="530">
        <f t="shared" si="21"/>
        <v>10</v>
      </c>
      <c r="L26" s="508">
        <f t="shared" si="22"/>
        <v>16</v>
      </c>
      <c r="M26" s="518">
        <f t="shared" si="23"/>
        <v>5</v>
      </c>
      <c r="N26" s="530">
        <f t="shared" si="24"/>
        <v>21</v>
      </c>
      <c r="O26" s="508">
        <f t="shared" si="25"/>
        <v>33</v>
      </c>
      <c r="P26" s="518">
        <f t="shared" si="26"/>
        <v>13</v>
      </c>
      <c r="Q26" s="530">
        <f t="shared" si="27"/>
        <v>46</v>
      </c>
      <c r="R26" s="895">
        <f t="shared" ref="R26" si="30">R12+R25</f>
        <v>1</v>
      </c>
      <c r="S26" s="482"/>
      <c r="T26" s="1144" t="s">
        <v>73</v>
      </c>
      <c r="U26" s="1145"/>
      <c r="V26" s="1146"/>
      <c r="W26" s="189">
        <f>C33-C30</f>
        <v>3</v>
      </c>
      <c r="X26" s="190">
        <f>D33-D30</f>
        <v>2</v>
      </c>
      <c r="Y26" s="104">
        <f>E33-E30</f>
        <v>5</v>
      </c>
    </row>
    <row r="27" spans="2:25" ht="15" customHeight="1" x14ac:dyDescent="0.2">
      <c r="B27" s="445" t="s">
        <v>111</v>
      </c>
      <c r="C27" s="502">
        <f t="shared" si="11"/>
        <v>8</v>
      </c>
      <c r="D27" s="518">
        <f t="shared" si="14"/>
        <v>5</v>
      </c>
      <c r="E27" s="874">
        <f t="shared" si="15"/>
        <v>13</v>
      </c>
      <c r="F27" s="508">
        <f t="shared" si="16"/>
        <v>5</v>
      </c>
      <c r="G27" s="518">
        <f t="shared" si="17"/>
        <v>1</v>
      </c>
      <c r="H27" s="874">
        <f t="shared" si="18"/>
        <v>6</v>
      </c>
      <c r="I27" s="508">
        <f t="shared" si="19"/>
        <v>7</v>
      </c>
      <c r="J27" s="518">
        <f t="shared" si="20"/>
        <v>5</v>
      </c>
      <c r="K27" s="874">
        <f t="shared" si="21"/>
        <v>12</v>
      </c>
      <c r="L27" s="508">
        <f t="shared" si="22"/>
        <v>17</v>
      </c>
      <c r="M27" s="518">
        <f t="shared" si="23"/>
        <v>5</v>
      </c>
      <c r="N27" s="874">
        <f t="shared" si="24"/>
        <v>22</v>
      </c>
      <c r="O27" s="508">
        <f t="shared" si="25"/>
        <v>37</v>
      </c>
      <c r="P27" s="518">
        <f t="shared" si="26"/>
        <v>16</v>
      </c>
      <c r="Q27" s="874">
        <f t="shared" si="27"/>
        <v>53</v>
      </c>
      <c r="R27" s="897">
        <f t="shared" ref="R27" si="31">R13+R26</f>
        <v>2</v>
      </c>
      <c r="S27" s="482"/>
      <c r="T27" s="1147" t="s">
        <v>75</v>
      </c>
      <c r="U27" s="1148"/>
      <c r="V27" s="1149"/>
      <c r="W27" s="191">
        <f>F33-F30</f>
        <v>0</v>
      </c>
      <c r="X27" s="192">
        <f>G33-G30</f>
        <v>1</v>
      </c>
      <c r="Y27" s="105">
        <f>H33-H30</f>
        <v>1</v>
      </c>
    </row>
    <row r="28" spans="2:25" ht="15" customHeight="1" x14ac:dyDescent="0.2">
      <c r="B28" s="443" t="s">
        <v>35</v>
      </c>
      <c r="C28" s="504">
        <f t="shared" si="11"/>
        <v>11</v>
      </c>
      <c r="D28" s="520">
        <f t="shared" si="14"/>
        <v>5</v>
      </c>
      <c r="E28" s="532">
        <f t="shared" si="15"/>
        <v>16</v>
      </c>
      <c r="F28" s="510">
        <f t="shared" si="16"/>
        <v>7</v>
      </c>
      <c r="G28" s="520">
        <f t="shared" si="17"/>
        <v>1</v>
      </c>
      <c r="H28" s="532">
        <f t="shared" si="18"/>
        <v>8</v>
      </c>
      <c r="I28" s="510">
        <f t="shared" si="19"/>
        <v>9</v>
      </c>
      <c r="J28" s="520">
        <f t="shared" si="20"/>
        <v>6</v>
      </c>
      <c r="K28" s="532">
        <f t="shared" si="21"/>
        <v>15</v>
      </c>
      <c r="L28" s="510">
        <f t="shared" si="22"/>
        <v>17</v>
      </c>
      <c r="M28" s="520">
        <f t="shared" si="23"/>
        <v>8</v>
      </c>
      <c r="N28" s="532">
        <f t="shared" si="24"/>
        <v>25</v>
      </c>
      <c r="O28" s="510">
        <f t="shared" si="25"/>
        <v>44</v>
      </c>
      <c r="P28" s="520">
        <f t="shared" si="26"/>
        <v>20</v>
      </c>
      <c r="Q28" s="532">
        <f t="shared" si="27"/>
        <v>64</v>
      </c>
      <c r="R28" s="898">
        <f t="shared" ref="R28" si="32">R14+R27</f>
        <v>4</v>
      </c>
      <c r="S28" s="482"/>
      <c r="T28" s="1120" t="s">
        <v>41</v>
      </c>
      <c r="U28" s="1121"/>
      <c r="V28" s="1122"/>
      <c r="W28" s="191">
        <f>I33-I30</f>
        <v>3</v>
      </c>
      <c r="X28" s="192">
        <f>J33-J30</f>
        <v>5</v>
      </c>
      <c r="Y28" s="105">
        <f>K33-K30</f>
        <v>8</v>
      </c>
    </row>
    <row r="29" spans="2:25" ht="15" customHeight="1" thickBot="1" x14ac:dyDescent="0.25">
      <c r="B29" s="443" t="s">
        <v>36</v>
      </c>
      <c r="C29" s="502">
        <f t="shared" si="11"/>
        <v>13</v>
      </c>
      <c r="D29" s="518">
        <f t="shared" si="14"/>
        <v>6</v>
      </c>
      <c r="E29" s="530">
        <f t="shared" si="15"/>
        <v>19</v>
      </c>
      <c r="F29" s="508">
        <f t="shared" si="16"/>
        <v>7</v>
      </c>
      <c r="G29" s="518">
        <f t="shared" si="17"/>
        <v>1</v>
      </c>
      <c r="H29" s="530">
        <f t="shared" si="18"/>
        <v>8</v>
      </c>
      <c r="I29" s="508">
        <f t="shared" si="19"/>
        <v>9</v>
      </c>
      <c r="J29" s="518">
        <f t="shared" si="20"/>
        <v>7</v>
      </c>
      <c r="K29" s="530">
        <f t="shared" si="21"/>
        <v>16</v>
      </c>
      <c r="L29" s="508">
        <f t="shared" si="22"/>
        <v>19</v>
      </c>
      <c r="M29" s="518">
        <f t="shared" si="23"/>
        <v>10</v>
      </c>
      <c r="N29" s="530">
        <f t="shared" si="24"/>
        <v>29</v>
      </c>
      <c r="O29" s="508">
        <f t="shared" si="25"/>
        <v>48</v>
      </c>
      <c r="P29" s="518">
        <f t="shared" si="26"/>
        <v>24</v>
      </c>
      <c r="Q29" s="530">
        <f t="shared" si="27"/>
        <v>72</v>
      </c>
      <c r="R29" s="895">
        <f t="shared" ref="R29" si="33">R15+R28</f>
        <v>4</v>
      </c>
      <c r="S29" s="482"/>
      <c r="T29" s="1123" t="s">
        <v>68</v>
      </c>
      <c r="U29" s="1124"/>
      <c r="V29" s="1125"/>
      <c r="W29" s="193">
        <f>L33-L30</f>
        <v>1</v>
      </c>
      <c r="X29" s="194">
        <f>M33-M30</f>
        <v>2</v>
      </c>
      <c r="Y29" s="106">
        <f>N33-N30</f>
        <v>3</v>
      </c>
    </row>
    <row r="30" spans="2:25" ht="15" customHeight="1" thickBot="1" x14ac:dyDescent="0.25">
      <c r="B30" s="443" t="s">
        <v>93</v>
      </c>
      <c r="C30" s="503">
        <f t="shared" si="11"/>
        <v>13</v>
      </c>
      <c r="D30" s="519">
        <f t="shared" si="14"/>
        <v>7</v>
      </c>
      <c r="E30" s="873">
        <f t="shared" si="15"/>
        <v>20</v>
      </c>
      <c r="F30" s="509">
        <f t="shared" si="16"/>
        <v>7</v>
      </c>
      <c r="G30" s="519">
        <f t="shared" si="17"/>
        <v>1</v>
      </c>
      <c r="H30" s="873">
        <f t="shared" si="18"/>
        <v>8</v>
      </c>
      <c r="I30" s="509">
        <f t="shared" si="19"/>
        <v>9</v>
      </c>
      <c r="J30" s="519">
        <f t="shared" si="20"/>
        <v>8</v>
      </c>
      <c r="K30" s="873">
        <f t="shared" si="21"/>
        <v>17</v>
      </c>
      <c r="L30" s="509">
        <f t="shared" si="22"/>
        <v>19</v>
      </c>
      <c r="M30" s="519">
        <f t="shared" si="23"/>
        <v>12</v>
      </c>
      <c r="N30" s="873">
        <f t="shared" si="24"/>
        <v>31</v>
      </c>
      <c r="O30" s="509">
        <f t="shared" si="25"/>
        <v>48</v>
      </c>
      <c r="P30" s="519">
        <f t="shared" si="26"/>
        <v>28</v>
      </c>
      <c r="Q30" s="873">
        <f t="shared" si="27"/>
        <v>76</v>
      </c>
      <c r="R30" s="896">
        <f t="shared" ref="R30" si="34">R16+R29</f>
        <v>4</v>
      </c>
      <c r="S30" s="482"/>
      <c r="T30" s="1150" t="s">
        <v>78</v>
      </c>
      <c r="U30" s="1151"/>
      <c r="V30" s="1152"/>
      <c r="W30" s="107">
        <f>SUM(W26:W29)</f>
        <v>7</v>
      </c>
      <c r="X30" s="103">
        <f>SUM(X26:X29)</f>
        <v>10</v>
      </c>
      <c r="Y30" s="123">
        <f>SUM(Y26:Y29)</f>
        <v>17</v>
      </c>
    </row>
    <row r="31" spans="2:25" ht="15" customHeight="1" x14ac:dyDescent="0.2">
      <c r="B31" s="444" t="s">
        <v>38</v>
      </c>
      <c r="C31" s="502">
        <f t="shared" si="11"/>
        <v>16</v>
      </c>
      <c r="D31" s="518">
        <f t="shared" si="14"/>
        <v>7</v>
      </c>
      <c r="E31" s="530">
        <f t="shared" si="15"/>
        <v>23</v>
      </c>
      <c r="F31" s="508">
        <f t="shared" si="16"/>
        <v>7</v>
      </c>
      <c r="G31" s="518">
        <f t="shared" si="17"/>
        <v>1</v>
      </c>
      <c r="H31" s="530">
        <f t="shared" si="18"/>
        <v>8</v>
      </c>
      <c r="I31" s="508">
        <f t="shared" si="19"/>
        <v>11</v>
      </c>
      <c r="J31" s="518">
        <f t="shared" si="20"/>
        <v>10</v>
      </c>
      <c r="K31" s="530">
        <f t="shared" si="21"/>
        <v>21</v>
      </c>
      <c r="L31" s="508">
        <f t="shared" si="22"/>
        <v>19</v>
      </c>
      <c r="M31" s="518">
        <f t="shared" si="23"/>
        <v>14</v>
      </c>
      <c r="N31" s="530">
        <f t="shared" si="24"/>
        <v>33</v>
      </c>
      <c r="O31" s="508">
        <f t="shared" si="25"/>
        <v>53</v>
      </c>
      <c r="P31" s="518">
        <f t="shared" si="26"/>
        <v>32</v>
      </c>
      <c r="Q31" s="530">
        <f t="shared" si="27"/>
        <v>85</v>
      </c>
      <c r="R31" s="895">
        <f t="shared" ref="R31" si="35">R17+R30</f>
        <v>5</v>
      </c>
      <c r="S31" s="482"/>
    </row>
    <row r="32" spans="2:25" ht="15" customHeight="1" x14ac:dyDescent="0.2">
      <c r="B32" s="443" t="s">
        <v>39</v>
      </c>
      <c r="C32" s="502">
        <f t="shared" si="11"/>
        <v>16</v>
      </c>
      <c r="D32" s="518">
        <f t="shared" si="14"/>
        <v>8</v>
      </c>
      <c r="E32" s="530">
        <f t="shared" si="15"/>
        <v>24</v>
      </c>
      <c r="F32" s="508">
        <f t="shared" si="16"/>
        <v>7</v>
      </c>
      <c r="G32" s="518">
        <f t="shared" si="17"/>
        <v>2</v>
      </c>
      <c r="H32" s="530">
        <f t="shared" si="18"/>
        <v>9</v>
      </c>
      <c r="I32" s="508">
        <f t="shared" si="19"/>
        <v>12</v>
      </c>
      <c r="J32" s="518">
        <f t="shared" si="20"/>
        <v>12</v>
      </c>
      <c r="K32" s="530">
        <f t="shared" si="21"/>
        <v>24</v>
      </c>
      <c r="L32" s="508">
        <f t="shared" si="22"/>
        <v>19</v>
      </c>
      <c r="M32" s="518">
        <f t="shared" si="23"/>
        <v>14</v>
      </c>
      <c r="N32" s="530">
        <f t="shared" si="24"/>
        <v>33</v>
      </c>
      <c r="O32" s="508">
        <f t="shared" si="25"/>
        <v>54</v>
      </c>
      <c r="P32" s="518">
        <f t="shared" si="26"/>
        <v>36</v>
      </c>
      <c r="Q32" s="530">
        <f t="shared" si="27"/>
        <v>90</v>
      </c>
      <c r="R32" s="895">
        <f t="shared" ref="R32" si="36">R18+R31</f>
        <v>5</v>
      </c>
      <c r="S32" s="482"/>
      <c r="T32" s="482"/>
      <c r="U32" s="482"/>
      <c r="V32" s="24"/>
      <c r="W32" s="482"/>
      <c r="X32" s="482"/>
      <c r="Y32" s="482"/>
    </row>
    <row r="33" spans="2:26" ht="15" customHeight="1" thickBot="1" x14ac:dyDescent="0.25">
      <c r="B33" s="446" t="s">
        <v>95</v>
      </c>
      <c r="C33" s="505">
        <f t="shared" si="11"/>
        <v>16</v>
      </c>
      <c r="D33" s="521">
        <f t="shared" si="14"/>
        <v>9</v>
      </c>
      <c r="E33" s="875">
        <f t="shared" si="15"/>
        <v>25</v>
      </c>
      <c r="F33" s="511">
        <f t="shared" si="16"/>
        <v>7</v>
      </c>
      <c r="G33" s="521">
        <f t="shared" si="17"/>
        <v>2</v>
      </c>
      <c r="H33" s="875">
        <f t="shared" si="18"/>
        <v>9</v>
      </c>
      <c r="I33" s="511">
        <f t="shared" si="19"/>
        <v>12</v>
      </c>
      <c r="J33" s="521">
        <f t="shared" si="20"/>
        <v>13</v>
      </c>
      <c r="K33" s="875">
        <f t="shared" si="21"/>
        <v>25</v>
      </c>
      <c r="L33" s="511">
        <f t="shared" si="22"/>
        <v>20</v>
      </c>
      <c r="M33" s="521">
        <f t="shared" si="23"/>
        <v>14</v>
      </c>
      <c r="N33" s="875">
        <f t="shared" si="24"/>
        <v>34</v>
      </c>
      <c r="O33" s="511">
        <f t="shared" si="25"/>
        <v>55</v>
      </c>
      <c r="P33" s="521">
        <f t="shared" si="26"/>
        <v>38</v>
      </c>
      <c r="Q33" s="875">
        <f t="shared" si="27"/>
        <v>93</v>
      </c>
      <c r="R33" s="899">
        <f t="shared" ref="R33" si="37">R19+R32</f>
        <v>5</v>
      </c>
      <c r="S33" s="482"/>
    </row>
    <row r="34" spans="2:26" s="10" customFormat="1" ht="15" customHeight="1" thickBot="1" x14ac:dyDescent="0.25">
      <c r="B34" s="310"/>
      <c r="C34" s="868"/>
      <c r="D34" s="889"/>
      <c r="E34" s="482"/>
      <c r="F34" s="868"/>
      <c r="G34" s="889"/>
      <c r="H34" s="482"/>
      <c r="I34" s="868"/>
      <c r="J34" s="889"/>
      <c r="K34" s="876"/>
      <c r="L34" s="868"/>
      <c r="M34" s="889"/>
      <c r="N34" s="876"/>
      <c r="O34" s="868"/>
      <c r="P34" s="889"/>
      <c r="Q34" s="482"/>
      <c r="R34" s="876"/>
      <c r="S34" s="482"/>
      <c r="T34" s="482"/>
      <c r="U34" s="482"/>
      <c r="V34" s="24"/>
      <c r="W34" s="482"/>
      <c r="X34" s="482"/>
      <c r="Y34" s="482"/>
    </row>
    <row r="35" spans="2:26" s="10" customFormat="1" ht="15" customHeight="1" thickBot="1" x14ac:dyDescent="0.25">
      <c r="B35" s="608" t="s">
        <v>97</v>
      </c>
      <c r="C35" s="869">
        <f>SUM(C8:C10)</f>
        <v>4</v>
      </c>
      <c r="D35" s="890">
        <f t="shared" ref="D35:R35" si="38">SUM(D8:D10)</f>
        <v>1</v>
      </c>
      <c r="E35" s="616">
        <f t="shared" si="38"/>
        <v>5</v>
      </c>
      <c r="F35" s="869">
        <f t="shared" si="38"/>
        <v>2</v>
      </c>
      <c r="G35" s="890">
        <f t="shared" si="38"/>
        <v>0</v>
      </c>
      <c r="H35" s="620">
        <f t="shared" si="38"/>
        <v>2</v>
      </c>
      <c r="I35" s="869">
        <f t="shared" si="38"/>
        <v>5</v>
      </c>
      <c r="J35" s="890">
        <f t="shared" si="38"/>
        <v>2</v>
      </c>
      <c r="K35" s="885">
        <f t="shared" si="38"/>
        <v>7</v>
      </c>
      <c r="L35" s="869">
        <f t="shared" si="38"/>
        <v>8</v>
      </c>
      <c r="M35" s="890">
        <f t="shared" si="38"/>
        <v>5</v>
      </c>
      <c r="N35" s="877">
        <f t="shared" si="38"/>
        <v>13</v>
      </c>
      <c r="O35" s="869">
        <f t="shared" si="38"/>
        <v>19</v>
      </c>
      <c r="P35" s="890">
        <f t="shared" si="38"/>
        <v>8</v>
      </c>
      <c r="Q35" s="881">
        <f t="shared" si="38"/>
        <v>27</v>
      </c>
      <c r="R35" s="900">
        <f t="shared" si="38"/>
        <v>0</v>
      </c>
      <c r="S35" s="482"/>
      <c r="T35" s="1138" t="s">
        <v>101</v>
      </c>
      <c r="U35" s="1139"/>
      <c r="V35" s="1139"/>
      <c r="W35" s="1139"/>
      <c r="X35" s="1139"/>
      <c r="Y35" s="1140"/>
    </row>
    <row r="36" spans="2:26" s="10" customFormat="1" ht="15" customHeight="1" thickBot="1" x14ac:dyDescent="0.25">
      <c r="B36" s="609" t="s">
        <v>98</v>
      </c>
      <c r="C36" s="870">
        <f>SUM(C11:C13)</f>
        <v>4</v>
      </c>
      <c r="D36" s="891">
        <f t="shared" ref="D36:R36" si="39">SUM(D11:D13)</f>
        <v>4</v>
      </c>
      <c r="E36" s="617">
        <f t="shared" si="39"/>
        <v>8</v>
      </c>
      <c r="F36" s="870">
        <f t="shared" si="39"/>
        <v>3</v>
      </c>
      <c r="G36" s="891">
        <f t="shared" si="39"/>
        <v>1</v>
      </c>
      <c r="H36" s="621">
        <f t="shared" si="39"/>
        <v>4</v>
      </c>
      <c r="I36" s="870">
        <f t="shared" si="39"/>
        <v>2</v>
      </c>
      <c r="J36" s="891">
        <f t="shared" si="39"/>
        <v>3</v>
      </c>
      <c r="K36" s="886">
        <f t="shared" si="39"/>
        <v>5</v>
      </c>
      <c r="L36" s="870">
        <f t="shared" si="39"/>
        <v>9</v>
      </c>
      <c r="M36" s="891">
        <f t="shared" si="39"/>
        <v>0</v>
      </c>
      <c r="N36" s="878">
        <f t="shared" si="39"/>
        <v>9</v>
      </c>
      <c r="O36" s="870">
        <f t="shared" si="39"/>
        <v>18</v>
      </c>
      <c r="P36" s="891">
        <f t="shared" si="39"/>
        <v>8</v>
      </c>
      <c r="Q36" s="882">
        <f t="shared" si="39"/>
        <v>26</v>
      </c>
      <c r="R36" s="901">
        <f t="shared" si="39"/>
        <v>2</v>
      </c>
      <c r="S36" s="482"/>
      <c r="T36" s="1153" t="s">
        <v>102</v>
      </c>
      <c r="U36" s="1154"/>
      <c r="V36" s="1155"/>
      <c r="W36" s="188" t="s">
        <v>6</v>
      </c>
      <c r="X36" s="185" t="s">
        <v>4</v>
      </c>
      <c r="Y36" s="67" t="s">
        <v>28</v>
      </c>
    </row>
    <row r="37" spans="2:26" s="10" customFormat="1" ht="15" customHeight="1" x14ac:dyDescent="0.2">
      <c r="B37" s="609" t="s">
        <v>99</v>
      </c>
      <c r="C37" s="870">
        <f>SUM(C14:C16)</f>
        <v>5</v>
      </c>
      <c r="D37" s="891">
        <f t="shared" ref="D37:R37" si="40">SUM(D14:D16)</f>
        <v>2</v>
      </c>
      <c r="E37" s="617">
        <f t="shared" si="40"/>
        <v>7</v>
      </c>
      <c r="F37" s="870">
        <f t="shared" si="40"/>
        <v>2</v>
      </c>
      <c r="G37" s="891">
        <f t="shared" si="40"/>
        <v>0</v>
      </c>
      <c r="H37" s="621">
        <f t="shared" si="40"/>
        <v>2</v>
      </c>
      <c r="I37" s="870">
        <f t="shared" si="40"/>
        <v>2</v>
      </c>
      <c r="J37" s="891">
        <f t="shared" si="40"/>
        <v>3</v>
      </c>
      <c r="K37" s="886">
        <f t="shared" si="40"/>
        <v>5</v>
      </c>
      <c r="L37" s="870">
        <f t="shared" si="40"/>
        <v>2</v>
      </c>
      <c r="M37" s="891">
        <f t="shared" si="40"/>
        <v>7</v>
      </c>
      <c r="N37" s="878">
        <f t="shared" si="40"/>
        <v>9</v>
      </c>
      <c r="O37" s="870">
        <f t="shared" si="40"/>
        <v>11</v>
      </c>
      <c r="P37" s="891">
        <f t="shared" si="40"/>
        <v>12</v>
      </c>
      <c r="Q37" s="882">
        <f t="shared" si="40"/>
        <v>23</v>
      </c>
      <c r="R37" s="901">
        <f t="shared" si="40"/>
        <v>2</v>
      </c>
      <c r="S37" s="482"/>
      <c r="T37" s="1156" t="s">
        <v>73</v>
      </c>
      <c r="U37" s="1157"/>
      <c r="V37" s="1158"/>
      <c r="W37" s="189">
        <f>C38</f>
        <v>3</v>
      </c>
      <c r="X37" s="190">
        <f>D38</f>
        <v>2</v>
      </c>
      <c r="Y37" s="104">
        <f>E38</f>
        <v>5</v>
      </c>
    </row>
    <row r="38" spans="2:26" s="10" customFormat="1" ht="15" customHeight="1" thickBot="1" x14ac:dyDescent="0.25">
      <c r="B38" s="610" t="s">
        <v>100</v>
      </c>
      <c r="C38" s="871">
        <f>SUM(C17:C19)</f>
        <v>3</v>
      </c>
      <c r="D38" s="892">
        <f t="shared" ref="D38:R38" si="41">SUM(D17:D19)</f>
        <v>2</v>
      </c>
      <c r="E38" s="618">
        <f t="shared" si="41"/>
        <v>5</v>
      </c>
      <c r="F38" s="871">
        <f t="shared" si="41"/>
        <v>0</v>
      </c>
      <c r="G38" s="892">
        <f t="shared" si="41"/>
        <v>1</v>
      </c>
      <c r="H38" s="622">
        <f t="shared" si="41"/>
        <v>1</v>
      </c>
      <c r="I38" s="871">
        <f t="shared" si="41"/>
        <v>3</v>
      </c>
      <c r="J38" s="892">
        <f t="shared" si="41"/>
        <v>5</v>
      </c>
      <c r="K38" s="887">
        <f t="shared" si="41"/>
        <v>8</v>
      </c>
      <c r="L38" s="871">
        <f t="shared" si="41"/>
        <v>1</v>
      </c>
      <c r="M38" s="892">
        <f t="shared" si="41"/>
        <v>2</v>
      </c>
      <c r="N38" s="879">
        <f t="shared" si="41"/>
        <v>3</v>
      </c>
      <c r="O38" s="871">
        <f t="shared" si="41"/>
        <v>7</v>
      </c>
      <c r="P38" s="892">
        <f t="shared" si="41"/>
        <v>10</v>
      </c>
      <c r="Q38" s="883">
        <f t="shared" si="41"/>
        <v>17</v>
      </c>
      <c r="R38" s="902">
        <f t="shared" si="41"/>
        <v>1</v>
      </c>
      <c r="S38" s="482"/>
      <c r="T38" s="1133" t="s">
        <v>75</v>
      </c>
      <c r="U38" s="1134"/>
      <c r="V38" s="1135"/>
      <c r="W38" s="191">
        <f>F38</f>
        <v>0</v>
      </c>
      <c r="X38" s="192">
        <f>G38</f>
        <v>1</v>
      </c>
      <c r="Y38" s="105">
        <f>H38</f>
        <v>1</v>
      </c>
    </row>
    <row r="39" spans="2:26" s="10" customFormat="1" ht="15" customHeight="1" thickBot="1" x14ac:dyDescent="0.25">
      <c r="B39" s="904" t="s">
        <v>96</v>
      </c>
      <c r="C39" s="872">
        <f>SUM(C35:C38)</f>
        <v>16</v>
      </c>
      <c r="D39" s="893">
        <f t="shared" ref="D39:R39" si="42">SUM(D35:D38)</f>
        <v>9</v>
      </c>
      <c r="E39" s="619">
        <f t="shared" si="42"/>
        <v>25</v>
      </c>
      <c r="F39" s="872">
        <f t="shared" si="42"/>
        <v>7</v>
      </c>
      <c r="G39" s="893">
        <f t="shared" si="42"/>
        <v>2</v>
      </c>
      <c r="H39" s="623">
        <f t="shared" si="42"/>
        <v>9</v>
      </c>
      <c r="I39" s="872">
        <f t="shared" si="42"/>
        <v>12</v>
      </c>
      <c r="J39" s="893">
        <f t="shared" si="42"/>
        <v>13</v>
      </c>
      <c r="K39" s="888">
        <f t="shared" si="42"/>
        <v>25</v>
      </c>
      <c r="L39" s="872">
        <f t="shared" si="42"/>
        <v>20</v>
      </c>
      <c r="M39" s="893">
        <f t="shared" si="42"/>
        <v>14</v>
      </c>
      <c r="N39" s="880">
        <f t="shared" si="42"/>
        <v>34</v>
      </c>
      <c r="O39" s="872">
        <f t="shared" si="42"/>
        <v>55</v>
      </c>
      <c r="P39" s="893">
        <f t="shared" si="42"/>
        <v>38</v>
      </c>
      <c r="Q39" s="884">
        <f t="shared" si="42"/>
        <v>93</v>
      </c>
      <c r="R39" s="903">
        <f t="shared" si="42"/>
        <v>5</v>
      </c>
      <c r="S39" s="482"/>
      <c r="T39" s="1120" t="s">
        <v>41</v>
      </c>
      <c r="U39" s="1121"/>
      <c r="V39" s="1122"/>
      <c r="W39" s="191">
        <f>I38</f>
        <v>3</v>
      </c>
      <c r="X39" s="192">
        <f>J38</f>
        <v>5</v>
      </c>
      <c r="Y39" s="105">
        <f>K38</f>
        <v>8</v>
      </c>
    </row>
    <row r="40" spans="2:26" s="10" customFormat="1" ht="15" customHeight="1" thickBot="1" x14ac:dyDescent="0.25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T40" s="1123" t="s">
        <v>68</v>
      </c>
      <c r="U40" s="1124"/>
      <c r="V40" s="1125"/>
      <c r="W40" s="193">
        <f>L38</f>
        <v>1</v>
      </c>
      <c r="X40" s="194">
        <f>M38</f>
        <v>2</v>
      </c>
      <c r="Y40" s="106">
        <f>N38</f>
        <v>3</v>
      </c>
    </row>
    <row r="41" spans="2:26" ht="15" customHeight="1" thickBot="1" x14ac:dyDescent="0.25">
      <c r="B41" s="38"/>
      <c r="C41" s="38"/>
      <c r="D41" s="38"/>
      <c r="E41" s="559"/>
      <c r="F41" s="656" t="s">
        <v>2</v>
      </c>
      <c r="G41" s="131"/>
      <c r="H41" s="131"/>
      <c r="I41" s="558"/>
      <c r="J41" s="1126" t="s">
        <v>88</v>
      </c>
      <c r="K41" s="1126"/>
      <c r="L41" s="38"/>
      <c r="M41" s="712"/>
      <c r="N41" s="656" t="s">
        <v>90</v>
      </c>
      <c r="O41" s="38"/>
      <c r="T41" s="1127" t="s">
        <v>78</v>
      </c>
      <c r="U41" s="1128"/>
      <c r="V41" s="1129"/>
      <c r="W41" s="107">
        <f>SUM(W37:W40)</f>
        <v>7</v>
      </c>
      <c r="X41" s="103">
        <f>SUM(X37:X40)</f>
        <v>10</v>
      </c>
      <c r="Y41" s="123">
        <f>SUM(Y37:Y40)</f>
        <v>17</v>
      </c>
    </row>
    <row r="42" spans="2:26" ht="15" customHeight="1" thickBot="1" x14ac:dyDescent="0.25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</row>
    <row r="43" spans="2:26" s="48" customFormat="1" ht="30" customHeight="1" thickBot="1" x14ac:dyDescent="0.3">
      <c r="B43" s="51" t="s">
        <v>73</v>
      </c>
      <c r="C43" s="1097" t="s">
        <v>65</v>
      </c>
      <c r="D43" s="1098"/>
      <c r="E43" s="1097" t="s">
        <v>18</v>
      </c>
      <c r="F43" s="1098"/>
      <c r="G43" s="1097" t="s">
        <v>5</v>
      </c>
      <c r="H43" s="1098"/>
      <c r="I43" s="1097" t="s">
        <v>66</v>
      </c>
      <c r="J43" s="1098"/>
      <c r="K43" s="1097" t="s">
        <v>67</v>
      </c>
      <c r="L43" s="1098"/>
      <c r="M43" s="1097" t="s">
        <v>19</v>
      </c>
      <c r="N43" s="1098"/>
      <c r="O43" s="1116" t="s">
        <v>3</v>
      </c>
      <c r="P43" s="1117"/>
      <c r="Q43" s="120"/>
      <c r="R43" s="1130" t="s">
        <v>28</v>
      </c>
      <c r="S43" s="1131"/>
      <c r="T43" s="1131"/>
      <c r="U43" s="1132"/>
      <c r="V43" s="47"/>
      <c r="W43" s="1113" t="str">
        <f>B43</f>
        <v>Personnel Accidents</v>
      </c>
      <c r="X43" s="1114"/>
      <c r="Y43" s="1115"/>
      <c r="Z43" s="42"/>
    </row>
    <row r="44" spans="2:26" s="50" customFormat="1" ht="30" customHeight="1" thickBot="1" x14ac:dyDescent="0.3">
      <c r="B44" s="216" t="str">
        <f>T7</f>
        <v>2015  ~  2016</v>
      </c>
      <c r="C44" s="184" t="s">
        <v>6</v>
      </c>
      <c r="D44" s="185" t="s">
        <v>4</v>
      </c>
      <c r="E44" s="184" t="s">
        <v>6</v>
      </c>
      <c r="F44" s="185" t="s">
        <v>4</v>
      </c>
      <c r="G44" s="184" t="s">
        <v>6</v>
      </c>
      <c r="H44" s="185" t="s">
        <v>4</v>
      </c>
      <c r="I44" s="184" t="s">
        <v>6</v>
      </c>
      <c r="J44" s="185" t="s">
        <v>4</v>
      </c>
      <c r="K44" s="184" t="s">
        <v>6</v>
      </c>
      <c r="L44" s="185" t="s">
        <v>4</v>
      </c>
      <c r="M44" s="184" t="s">
        <v>6</v>
      </c>
      <c r="N44" s="185" t="s">
        <v>4</v>
      </c>
      <c r="O44" s="184" t="s">
        <v>6</v>
      </c>
      <c r="P44" s="185" t="s">
        <v>4</v>
      </c>
      <c r="Q44" s="120"/>
      <c r="R44" s="195" t="s">
        <v>49</v>
      </c>
      <c r="S44" s="196" t="s">
        <v>69</v>
      </c>
      <c r="T44" s="197" t="s">
        <v>70</v>
      </c>
      <c r="U44" s="198" t="s">
        <v>48</v>
      </c>
      <c r="V44" s="49"/>
      <c r="W44" s="184" t="s">
        <v>6</v>
      </c>
      <c r="X44" s="185" t="s">
        <v>4</v>
      </c>
      <c r="Y44" s="67" t="s">
        <v>28</v>
      </c>
      <c r="Z44" s="42"/>
    </row>
    <row r="45" spans="2:26" ht="15" customHeight="1" x14ac:dyDescent="0.2">
      <c r="B45" s="63" t="s">
        <v>30</v>
      </c>
      <c r="C45" s="560">
        <v>1</v>
      </c>
      <c r="D45" s="85"/>
      <c r="E45" s="26"/>
      <c r="F45" s="27"/>
      <c r="G45" s="109"/>
      <c r="H45" s="85"/>
      <c r="I45" s="567">
        <v>1</v>
      </c>
      <c r="J45" s="569">
        <v>1</v>
      </c>
      <c r="K45" s="109"/>
      <c r="L45" s="85"/>
      <c r="M45" s="26"/>
      <c r="N45" s="27"/>
      <c r="O45" s="165"/>
      <c r="P45" s="166"/>
      <c r="Q45" s="121"/>
      <c r="R45" s="201">
        <f t="shared" ref="R45:R52" si="43">Y45-SUM(S45:U45)</f>
        <v>3</v>
      </c>
      <c r="S45" s="228"/>
      <c r="T45" s="229"/>
      <c r="U45" s="230"/>
      <c r="W45" s="172">
        <f>I45+K45+M45+O45+G45+E45+C45</f>
        <v>2</v>
      </c>
      <c r="X45" s="173">
        <f>J45+L45+N45+P45+H45+F45+D45</f>
        <v>1</v>
      </c>
      <c r="Y45" s="68">
        <f>W45+X45</f>
        <v>3</v>
      </c>
    </row>
    <row r="46" spans="2:26" ht="15" customHeight="1" x14ac:dyDescent="0.2">
      <c r="B46" s="63" t="s">
        <v>31</v>
      </c>
      <c r="C46" s="22"/>
      <c r="D46" s="87"/>
      <c r="E46" s="16"/>
      <c r="F46" s="15"/>
      <c r="G46" s="110"/>
      <c r="H46" s="87"/>
      <c r="I46" s="16"/>
      <c r="J46" s="15"/>
      <c r="K46" s="110"/>
      <c r="L46" s="87"/>
      <c r="M46" s="16"/>
      <c r="N46" s="15"/>
      <c r="O46" s="155"/>
      <c r="P46" s="167"/>
      <c r="Q46" s="121"/>
      <c r="R46" s="202">
        <f t="shared" si="43"/>
        <v>0</v>
      </c>
      <c r="S46" s="231"/>
      <c r="T46" s="232"/>
      <c r="U46" s="233"/>
      <c r="W46" s="174">
        <f t="shared" ref="W46:X56" si="44">I46+K46+M46+O46+G46+E46+C46</f>
        <v>0</v>
      </c>
      <c r="X46" s="175">
        <f t="shared" si="44"/>
        <v>0</v>
      </c>
      <c r="Y46" s="69">
        <f t="shared" ref="Y46:Y57" si="45">W46+X46</f>
        <v>0</v>
      </c>
    </row>
    <row r="47" spans="2:26" ht="15" customHeight="1" x14ac:dyDescent="0.2">
      <c r="B47" s="63" t="s">
        <v>58</v>
      </c>
      <c r="C47" s="565">
        <v>1</v>
      </c>
      <c r="D47" s="87"/>
      <c r="E47" s="16"/>
      <c r="F47" s="15"/>
      <c r="G47" s="110"/>
      <c r="H47" s="87"/>
      <c r="I47" s="568">
        <v>1</v>
      </c>
      <c r="J47" s="15"/>
      <c r="K47" s="110"/>
      <c r="L47" s="87"/>
      <c r="M47" s="16"/>
      <c r="N47" s="15"/>
      <c r="O47" s="155"/>
      <c r="P47" s="167"/>
      <c r="Q47" s="121"/>
      <c r="R47" s="202">
        <f t="shared" si="43"/>
        <v>1</v>
      </c>
      <c r="S47" s="231"/>
      <c r="T47" s="232">
        <v>1</v>
      </c>
      <c r="U47" s="234"/>
      <c r="W47" s="174">
        <f t="shared" si="44"/>
        <v>2</v>
      </c>
      <c r="X47" s="175">
        <f t="shared" si="44"/>
        <v>0</v>
      </c>
      <c r="Y47" s="69">
        <f t="shared" si="45"/>
        <v>2</v>
      </c>
    </row>
    <row r="48" spans="2:26" ht="15" customHeight="1" x14ac:dyDescent="0.2">
      <c r="B48" s="64" t="s">
        <v>32</v>
      </c>
      <c r="C48" s="88"/>
      <c r="D48" s="89"/>
      <c r="E48" s="30"/>
      <c r="F48" s="31"/>
      <c r="G48" s="112"/>
      <c r="H48" s="566">
        <v>1</v>
      </c>
      <c r="I48" s="30"/>
      <c r="J48" s="570">
        <v>1</v>
      </c>
      <c r="K48" s="112"/>
      <c r="L48" s="89"/>
      <c r="M48" s="30"/>
      <c r="N48" s="31"/>
      <c r="O48" s="573">
        <v>2</v>
      </c>
      <c r="P48" s="168"/>
      <c r="Q48" s="121"/>
      <c r="R48" s="203">
        <f t="shared" si="43"/>
        <v>3</v>
      </c>
      <c r="S48" s="235"/>
      <c r="T48" s="716">
        <v>1</v>
      </c>
      <c r="U48" s="237"/>
      <c r="W48" s="176">
        <f t="shared" si="44"/>
        <v>2</v>
      </c>
      <c r="X48" s="177">
        <f t="shared" si="44"/>
        <v>2</v>
      </c>
      <c r="Y48" s="70">
        <f t="shared" si="45"/>
        <v>4</v>
      </c>
    </row>
    <row r="49" spans="2:26" ht="15" customHeight="1" x14ac:dyDescent="0.2">
      <c r="B49" s="63" t="s">
        <v>33</v>
      </c>
      <c r="C49" s="22"/>
      <c r="D49" s="87"/>
      <c r="E49" s="16"/>
      <c r="F49" s="15"/>
      <c r="G49" s="110"/>
      <c r="H49" s="87"/>
      <c r="I49" s="16"/>
      <c r="J49" s="15"/>
      <c r="K49" s="110"/>
      <c r="L49" s="87"/>
      <c r="M49" s="16"/>
      <c r="N49" s="15"/>
      <c r="O49" s="155"/>
      <c r="P49" s="167"/>
      <c r="Q49" s="121"/>
      <c r="R49" s="202">
        <f t="shared" si="43"/>
        <v>0</v>
      </c>
      <c r="S49" s="231"/>
      <c r="T49" s="232"/>
      <c r="U49" s="233"/>
      <c r="W49" s="174">
        <f t="shared" si="44"/>
        <v>0</v>
      </c>
      <c r="X49" s="175">
        <f t="shared" si="44"/>
        <v>0</v>
      </c>
      <c r="Y49" s="69">
        <f t="shared" si="45"/>
        <v>0</v>
      </c>
    </row>
    <row r="50" spans="2:26" ht="15" customHeight="1" x14ac:dyDescent="0.2">
      <c r="B50" s="65" t="s">
        <v>34</v>
      </c>
      <c r="C50" s="93"/>
      <c r="D50" s="94"/>
      <c r="E50" s="719">
        <v>1</v>
      </c>
      <c r="F50" s="34"/>
      <c r="G50" s="108"/>
      <c r="H50" s="562">
        <v>1</v>
      </c>
      <c r="I50" s="561">
        <v>1</v>
      </c>
      <c r="J50" s="34"/>
      <c r="K50" s="108"/>
      <c r="L50" s="718">
        <v>1</v>
      </c>
      <c r="M50" s="33"/>
      <c r="N50" s="34"/>
      <c r="O50" s="159"/>
      <c r="P50" s="169"/>
      <c r="Q50" s="121"/>
      <c r="R50" s="202">
        <f t="shared" si="43"/>
        <v>3</v>
      </c>
      <c r="S50" s="238"/>
      <c r="T50" s="716">
        <v>1</v>
      </c>
      <c r="U50" s="234"/>
      <c r="W50" s="178">
        <f t="shared" si="44"/>
        <v>2</v>
      </c>
      <c r="X50" s="179">
        <f t="shared" si="44"/>
        <v>2</v>
      </c>
      <c r="Y50" s="71">
        <f t="shared" si="45"/>
        <v>4</v>
      </c>
    </row>
    <row r="51" spans="2:26" ht="15" customHeight="1" x14ac:dyDescent="0.2">
      <c r="B51" s="63" t="s">
        <v>35</v>
      </c>
      <c r="C51" s="22"/>
      <c r="D51" s="87"/>
      <c r="E51" s="16"/>
      <c r="F51" s="15"/>
      <c r="G51" s="110"/>
      <c r="H51" s="87"/>
      <c r="I51" s="563">
        <v>1</v>
      </c>
      <c r="J51" s="15"/>
      <c r="K51" s="564">
        <v>2</v>
      </c>
      <c r="L51" s="87"/>
      <c r="M51" s="16"/>
      <c r="N51" s="15"/>
      <c r="O51" s="155"/>
      <c r="P51" s="167"/>
      <c r="Q51" s="121"/>
      <c r="R51" s="203">
        <f t="shared" si="43"/>
        <v>2</v>
      </c>
      <c r="S51" s="235"/>
      <c r="T51" s="716">
        <v>1</v>
      </c>
      <c r="U51" s="237"/>
      <c r="W51" s="176">
        <f t="shared" si="44"/>
        <v>3</v>
      </c>
      <c r="X51" s="177">
        <f t="shared" si="44"/>
        <v>0</v>
      </c>
      <c r="Y51" s="70">
        <f t="shared" si="45"/>
        <v>3</v>
      </c>
    </row>
    <row r="52" spans="2:26" ht="15" customHeight="1" x14ac:dyDescent="0.2">
      <c r="B52" s="63" t="s">
        <v>36</v>
      </c>
      <c r="C52" s="565">
        <v>1</v>
      </c>
      <c r="D52" s="87"/>
      <c r="E52" s="16"/>
      <c r="F52" s="15"/>
      <c r="G52" s="110"/>
      <c r="H52" s="87"/>
      <c r="I52" s="16"/>
      <c r="J52" s="15"/>
      <c r="K52" s="571">
        <v>1</v>
      </c>
      <c r="L52" s="572">
        <v>1</v>
      </c>
      <c r="M52" s="16"/>
      <c r="N52" s="15"/>
      <c r="O52" s="155"/>
      <c r="P52" s="167"/>
      <c r="Q52" s="121"/>
      <c r="R52" s="202">
        <f t="shared" si="43"/>
        <v>3</v>
      </c>
      <c r="S52" s="231"/>
      <c r="T52" s="232"/>
      <c r="U52" s="233"/>
      <c r="W52" s="174">
        <f t="shared" si="44"/>
        <v>2</v>
      </c>
      <c r="X52" s="175">
        <f t="shared" si="44"/>
        <v>1</v>
      </c>
      <c r="Y52" s="69">
        <f t="shared" si="45"/>
        <v>3</v>
      </c>
    </row>
    <row r="53" spans="2:26" ht="15" customHeight="1" x14ac:dyDescent="0.2">
      <c r="B53" s="63" t="s">
        <v>37</v>
      </c>
      <c r="C53" s="22"/>
      <c r="D53" s="87"/>
      <c r="E53" s="16"/>
      <c r="F53" s="15"/>
      <c r="G53" s="110"/>
      <c r="H53" s="87"/>
      <c r="I53" s="16"/>
      <c r="J53" s="585">
        <v>1</v>
      </c>
      <c r="K53" s="110"/>
      <c r="L53" s="87"/>
      <c r="M53" s="16"/>
      <c r="N53" s="15"/>
      <c r="O53" s="155"/>
      <c r="P53" s="167"/>
      <c r="Q53" s="121"/>
      <c r="R53" s="204">
        <f>Y53-SUM(S53:U53)</f>
        <v>0</v>
      </c>
      <c r="S53" s="238"/>
      <c r="T53" s="239">
        <v>1</v>
      </c>
      <c r="U53" s="234"/>
      <c r="W53" s="178">
        <f t="shared" si="44"/>
        <v>0</v>
      </c>
      <c r="X53" s="179">
        <f t="shared" si="44"/>
        <v>1</v>
      </c>
      <c r="Y53" s="71">
        <f t="shared" si="45"/>
        <v>1</v>
      </c>
    </row>
    <row r="54" spans="2:26" ht="15" customHeight="1" x14ac:dyDescent="0.2">
      <c r="B54" s="64" t="s">
        <v>38</v>
      </c>
      <c r="C54" s="88"/>
      <c r="D54" s="89"/>
      <c r="E54" s="30"/>
      <c r="F54" s="31"/>
      <c r="G54" s="112"/>
      <c r="H54" s="89"/>
      <c r="I54" s="720">
        <v>2</v>
      </c>
      <c r="J54" s="31"/>
      <c r="K54" s="589">
        <v>1</v>
      </c>
      <c r="L54" s="89"/>
      <c r="M54" s="30"/>
      <c r="N54" s="31"/>
      <c r="O54" s="158"/>
      <c r="P54" s="168"/>
      <c r="Q54" s="121"/>
      <c r="R54" s="202">
        <f>Y54-SUM(S54:U54)</f>
        <v>2</v>
      </c>
      <c r="S54" s="231"/>
      <c r="T54" s="716">
        <v>1</v>
      </c>
      <c r="U54" s="237"/>
      <c r="W54" s="174">
        <f t="shared" si="44"/>
        <v>3</v>
      </c>
      <c r="X54" s="175">
        <f t="shared" si="44"/>
        <v>0</v>
      </c>
      <c r="Y54" s="69">
        <f t="shared" si="45"/>
        <v>3</v>
      </c>
    </row>
    <row r="55" spans="2:26" ht="15" customHeight="1" x14ac:dyDescent="0.2">
      <c r="B55" s="63" t="s">
        <v>39</v>
      </c>
      <c r="C55" s="22"/>
      <c r="D55" s="87"/>
      <c r="E55" s="16"/>
      <c r="F55" s="15"/>
      <c r="G55" s="110"/>
      <c r="H55" s="572">
        <v>1</v>
      </c>
      <c r="I55" s="16"/>
      <c r="J55" s="15"/>
      <c r="K55" s="110"/>
      <c r="L55" s="87"/>
      <c r="M55" s="16"/>
      <c r="N55" s="15"/>
      <c r="O55" s="155"/>
      <c r="P55" s="167"/>
      <c r="Q55" s="121"/>
      <c r="R55" s="202">
        <f>Y55-SUM(S55:U55)</f>
        <v>1</v>
      </c>
      <c r="S55" s="231"/>
      <c r="T55" s="232"/>
      <c r="U55" s="233"/>
      <c r="W55" s="174">
        <f t="shared" si="44"/>
        <v>0</v>
      </c>
      <c r="X55" s="175">
        <f t="shared" si="44"/>
        <v>1</v>
      </c>
      <c r="Y55" s="69">
        <f t="shared" si="45"/>
        <v>1</v>
      </c>
    </row>
    <row r="56" spans="2:26" ht="15" customHeight="1" thickBot="1" x14ac:dyDescent="0.25">
      <c r="B56" s="63" t="s">
        <v>40</v>
      </c>
      <c r="C56" s="96"/>
      <c r="D56" s="97"/>
      <c r="E56" s="115"/>
      <c r="F56" s="28"/>
      <c r="G56" s="113"/>
      <c r="H56" s="97"/>
      <c r="I56" s="115"/>
      <c r="J56" s="28"/>
      <c r="K56" s="113"/>
      <c r="L56" s="762">
        <v>1</v>
      </c>
      <c r="M56" s="115"/>
      <c r="N56" s="28"/>
      <c r="O56" s="170"/>
      <c r="P56" s="171"/>
      <c r="Q56" s="121"/>
      <c r="R56" s="205">
        <f>Y56-SUM(S56:U56)</f>
        <v>1</v>
      </c>
      <c r="S56" s="240"/>
      <c r="T56" s="241"/>
      <c r="U56" s="242"/>
      <c r="W56" s="199">
        <f t="shared" si="44"/>
        <v>0</v>
      </c>
      <c r="X56" s="200">
        <f t="shared" si="44"/>
        <v>1</v>
      </c>
      <c r="Y56" s="72">
        <f t="shared" si="45"/>
        <v>1</v>
      </c>
    </row>
    <row r="57" spans="2:26" s="2" customFormat="1" ht="15" customHeight="1" thickBot="1" x14ac:dyDescent="0.25">
      <c r="B57" s="66" t="s">
        <v>29</v>
      </c>
      <c r="C57" s="154">
        <f t="shared" ref="C57:P57" si="46">SUM(C45:C56)</f>
        <v>3</v>
      </c>
      <c r="D57" s="82">
        <f t="shared" si="46"/>
        <v>0</v>
      </c>
      <c r="E57" s="154">
        <f t="shared" si="46"/>
        <v>1</v>
      </c>
      <c r="F57" s="82">
        <f t="shared" si="46"/>
        <v>0</v>
      </c>
      <c r="G57" s="154">
        <f t="shared" si="46"/>
        <v>0</v>
      </c>
      <c r="H57" s="82">
        <f t="shared" si="46"/>
        <v>3</v>
      </c>
      <c r="I57" s="154">
        <f t="shared" si="46"/>
        <v>6</v>
      </c>
      <c r="J57" s="82">
        <f t="shared" si="46"/>
        <v>3</v>
      </c>
      <c r="K57" s="154">
        <f t="shared" si="46"/>
        <v>4</v>
      </c>
      <c r="L57" s="82">
        <f t="shared" si="46"/>
        <v>3</v>
      </c>
      <c r="M57" s="154">
        <f t="shared" si="46"/>
        <v>0</v>
      </c>
      <c r="N57" s="82">
        <f t="shared" si="46"/>
        <v>0</v>
      </c>
      <c r="O57" s="154">
        <f t="shared" si="46"/>
        <v>2</v>
      </c>
      <c r="P57" s="82">
        <f t="shared" si="46"/>
        <v>0</v>
      </c>
      <c r="Q57" s="121"/>
      <c r="R57" s="72">
        <f>Y57-SUM(S57:U57)</f>
        <v>19</v>
      </c>
      <c r="S57" s="217">
        <f>SUM(S45:S56)</f>
        <v>0</v>
      </c>
      <c r="T57" s="218">
        <f>SUM(T45:T56)</f>
        <v>6</v>
      </c>
      <c r="U57" s="219">
        <f>SUM(U45:U56)</f>
        <v>0</v>
      </c>
      <c r="V57" s="14"/>
      <c r="W57" s="55">
        <f>I57+K57+M57+O57+G57+E57+C57</f>
        <v>16</v>
      </c>
      <c r="X57" s="61">
        <f>J57+L57+N57+P57+H57+F57+D57</f>
        <v>9</v>
      </c>
      <c r="Y57" s="57">
        <f t="shared" si="45"/>
        <v>25</v>
      </c>
      <c r="Z57" s="1"/>
    </row>
    <row r="58" spans="2:26" s="2" customFormat="1" ht="15" hidden="1" customHeight="1" x14ac:dyDescent="0.2">
      <c r="B58" s="442" t="s">
        <v>30</v>
      </c>
      <c r="C58" s="447">
        <f>C45</f>
        <v>1</v>
      </c>
      <c r="D58" s="467">
        <f t="shared" ref="D58:P58" si="47">D45</f>
        <v>0</v>
      </c>
      <c r="E58" s="447">
        <f t="shared" si="47"/>
        <v>0</v>
      </c>
      <c r="F58" s="467">
        <f t="shared" si="47"/>
        <v>0</v>
      </c>
      <c r="G58" s="447">
        <f t="shared" si="47"/>
        <v>0</v>
      </c>
      <c r="H58" s="467">
        <f t="shared" si="47"/>
        <v>0</v>
      </c>
      <c r="I58" s="447">
        <f t="shared" si="47"/>
        <v>1</v>
      </c>
      <c r="J58" s="467">
        <f t="shared" si="47"/>
        <v>1</v>
      </c>
      <c r="K58" s="447">
        <f t="shared" si="47"/>
        <v>0</v>
      </c>
      <c r="L58" s="467">
        <f t="shared" si="47"/>
        <v>0</v>
      </c>
      <c r="M58" s="447">
        <f t="shared" si="47"/>
        <v>0</v>
      </c>
      <c r="N58" s="467">
        <f t="shared" si="47"/>
        <v>0</v>
      </c>
      <c r="O58" s="447">
        <f t="shared" si="47"/>
        <v>0</v>
      </c>
      <c r="P58" s="467">
        <f t="shared" si="47"/>
        <v>0</v>
      </c>
      <c r="Q58" s="275"/>
      <c r="R58" s="447">
        <f>R45</f>
        <v>3</v>
      </c>
      <c r="S58" s="447">
        <f>S45</f>
        <v>0</v>
      </c>
      <c r="T58" s="475">
        <f>T45</f>
        <v>0</v>
      </c>
      <c r="U58" s="476">
        <f>U45</f>
        <v>0</v>
      </c>
      <c r="V58" s="14"/>
      <c r="W58" s="447">
        <f>W45</f>
        <v>2</v>
      </c>
      <c r="X58" s="449">
        <f>X45</f>
        <v>1</v>
      </c>
      <c r="Y58" s="456">
        <f>Y45</f>
        <v>3</v>
      </c>
      <c r="Z58" s="1"/>
    </row>
    <row r="59" spans="2:26" s="2" customFormat="1" ht="15" hidden="1" customHeight="1" x14ac:dyDescent="0.2">
      <c r="B59" s="443" t="s">
        <v>31</v>
      </c>
      <c r="C59" s="461">
        <f>C46+C58</f>
        <v>1</v>
      </c>
      <c r="D59" s="468">
        <f t="shared" ref="D59:P69" si="48">D46+D58</f>
        <v>0</v>
      </c>
      <c r="E59" s="461">
        <f t="shared" si="48"/>
        <v>0</v>
      </c>
      <c r="F59" s="468">
        <f t="shared" si="48"/>
        <v>0</v>
      </c>
      <c r="G59" s="461">
        <f t="shared" si="48"/>
        <v>0</v>
      </c>
      <c r="H59" s="468">
        <f t="shared" si="48"/>
        <v>0</v>
      </c>
      <c r="I59" s="461">
        <f t="shared" si="48"/>
        <v>1</v>
      </c>
      <c r="J59" s="468">
        <f t="shared" si="48"/>
        <v>1</v>
      </c>
      <c r="K59" s="461">
        <f t="shared" si="48"/>
        <v>0</v>
      </c>
      <c r="L59" s="468">
        <f t="shared" si="48"/>
        <v>0</v>
      </c>
      <c r="M59" s="461">
        <f t="shared" si="48"/>
        <v>0</v>
      </c>
      <c r="N59" s="468">
        <f t="shared" si="48"/>
        <v>0</v>
      </c>
      <c r="O59" s="461">
        <f t="shared" si="48"/>
        <v>0</v>
      </c>
      <c r="P59" s="468">
        <f t="shared" si="48"/>
        <v>0</v>
      </c>
      <c r="Q59" s="275"/>
      <c r="R59" s="461">
        <f t="shared" ref="R59:U69" si="49">R46+R58</f>
        <v>3</v>
      </c>
      <c r="S59" s="461">
        <f t="shared" si="49"/>
        <v>0</v>
      </c>
      <c r="T59" s="473">
        <f t="shared" si="49"/>
        <v>0</v>
      </c>
      <c r="U59" s="477">
        <f t="shared" si="49"/>
        <v>0</v>
      </c>
      <c r="V59" s="14"/>
      <c r="W59" s="461">
        <f t="shared" ref="W59:Y69" si="50">W46+W58</f>
        <v>2</v>
      </c>
      <c r="X59" s="450">
        <f t="shared" si="50"/>
        <v>1</v>
      </c>
      <c r="Y59" s="457">
        <f t="shared" si="50"/>
        <v>3</v>
      </c>
      <c r="Z59" s="1"/>
    </row>
    <row r="60" spans="2:26" s="2" customFormat="1" ht="15" hidden="1" customHeight="1" x14ac:dyDescent="0.2">
      <c r="B60" s="443" t="s">
        <v>58</v>
      </c>
      <c r="C60" s="462">
        <f t="shared" ref="C60:C69" si="51">C47+C59</f>
        <v>2</v>
      </c>
      <c r="D60" s="469">
        <f t="shared" si="48"/>
        <v>0</v>
      </c>
      <c r="E60" s="462">
        <f t="shared" si="48"/>
        <v>0</v>
      </c>
      <c r="F60" s="469">
        <f t="shared" si="48"/>
        <v>0</v>
      </c>
      <c r="G60" s="462">
        <f t="shared" si="48"/>
        <v>0</v>
      </c>
      <c r="H60" s="469">
        <f t="shared" si="48"/>
        <v>0</v>
      </c>
      <c r="I60" s="462">
        <f t="shared" si="48"/>
        <v>2</v>
      </c>
      <c r="J60" s="469">
        <f t="shared" si="48"/>
        <v>1</v>
      </c>
      <c r="K60" s="462">
        <f t="shared" si="48"/>
        <v>0</v>
      </c>
      <c r="L60" s="469">
        <f t="shared" si="48"/>
        <v>0</v>
      </c>
      <c r="M60" s="462">
        <f t="shared" si="48"/>
        <v>0</v>
      </c>
      <c r="N60" s="469">
        <f t="shared" si="48"/>
        <v>0</v>
      </c>
      <c r="O60" s="462">
        <f t="shared" si="48"/>
        <v>0</v>
      </c>
      <c r="P60" s="469">
        <f t="shared" si="48"/>
        <v>0</v>
      </c>
      <c r="Q60" s="275"/>
      <c r="R60" s="462">
        <f t="shared" si="49"/>
        <v>4</v>
      </c>
      <c r="S60" s="462">
        <f t="shared" si="49"/>
        <v>0</v>
      </c>
      <c r="T60" s="474">
        <f t="shared" si="49"/>
        <v>1</v>
      </c>
      <c r="U60" s="478">
        <f t="shared" si="49"/>
        <v>0</v>
      </c>
      <c r="V60" s="14"/>
      <c r="W60" s="462">
        <f t="shared" si="50"/>
        <v>4</v>
      </c>
      <c r="X60" s="452">
        <f t="shared" si="50"/>
        <v>1</v>
      </c>
      <c r="Y60" s="458">
        <f t="shared" si="50"/>
        <v>5</v>
      </c>
      <c r="Z60" s="1"/>
    </row>
    <row r="61" spans="2:26" s="2" customFormat="1" ht="15" hidden="1" customHeight="1" x14ac:dyDescent="0.2">
      <c r="B61" s="444" t="s">
        <v>32</v>
      </c>
      <c r="C61" s="461">
        <f t="shared" si="51"/>
        <v>2</v>
      </c>
      <c r="D61" s="468">
        <f t="shared" si="48"/>
        <v>0</v>
      </c>
      <c r="E61" s="461">
        <f t="shared" si="48"/>
        <v>0</v>
      </c>
      <c r="F61" s="468">
        <f t="shared" si="48"/>
        <v>0</v>
      </c>
      <c r="G61" s="461">
        <f t="shared" si="48"/>
        <v>0</v>
      </c>
      <c r="H61" s="468">
        <f t="shared" si="48"/>
        <v>1</v>
      </c>
      <c r="I61" s="461">
        <f t="shared" si="48"/>
        <v>2</v>
      </c>
      <c r="J61" s="468">
        <f t="shared" si="48"/>
        <v>2</v>
      </c>
      <c r="K61" s="461">
        <f t="shared" si="48"/>
        <v>0</v>
      </c>
      <c r="L61" s="468">
        <f t="shared" si="48"/>
        <v>0</v>
      </c>
      <c r="M61" s="461">
        <f t="shared" si="48"/>
        <v>0</v>
      </c>
      <c r="N61" s="468">
        <f t="shared" si="48"/>
        <v>0</v>
      </c>
      <c r="O61" s="461">
        <f t="shared" si="48"/>
        <v>2</v>
      </c>
      <c r="P61" s="468">
        <f t="shared" si="48"/>
        <v>0</v>
      </c>
      <c r="Q61" s="275"/>
      <c r="R61" s="461">
        <f t="shared" si="49"/>
        <v>7</v>
      </c>
      <c r="S61" s="461">
        <f t="shared" si="49"/>
        <v>0</v>
      </c>
      <c r="T61" s="473">
        <f t="shared" si="49"/>
        <v>2</v>
      </c>
      <c r="U61" s="477">
        <f t="shared" si="49"/>
        <v>0</v>
      </c>
      <c r="V61" s="14"/>
      <c r="W61" s="461">
        <f t="shared" si="50"/>
        <v>6</v>
      </c>
      <c r="X61" s="450">
        <f t="shared" si="50"/>
        <v>3</v>
      </c>
      <c r="Y61" s="457">
        <f t="shared" si="50"/>
        <v>9</v>
      </c>
      <c r="Z61" s="1"/>
    </row>
    <row r="62" spans="2:26" s="2" customFormat="1" ht="15" hidden="1" customHeight="1" x14ac:dyDescent="0.2">
      <c r="B62" s="443" t="s">
        <v>33</v>
      </c>
      <c r="C62" s="461">
        <f t="shared" si="51"/>
        <v>2</v>
      </c>
      <c r="D62" s="468">
        <f t="shared" si="48"/>
        <v>0</v>
      </c>
      <c r="E62" s="461">
        <f t="shared" si="48"/>
        <v>0</v>
      </c>
      <c r="F62" s="468">
        <f t="shared" si="48"/>
        <v>0</v>
      </c>
      <c r="G62" s="461">
        <f t="shared" si="48"/>
        <v>0</v>
      </c>
      <c r="H62" s="468">
        <f t="shared" si="48"/>
        <v>1</v>
      </c>
      <c r="I62" s="461">
        <f t="shared" si="48"/>
        <v>2</v>
      </c>
      <c r="J62" s="468">
        <f t="shared" si="48"/>
        <v>2</v>
      </c>
      <c r="K62" s="461">
        <f t="shared" si="48"/>
        <v>0</v>
      </c>
      <c r="L62" s="468">
        <f t="shared" si="48"/>
        <v>0</v>
      </c>
      <c r="M62" s="461">
        <f t="shared" si="48"/>
        <v>0</v>
      </c>
      <c r="N62" s="468">
        <f t="shared" si="48"/>
        <v>0</v>
      </c>
      <c r="O62" s="461">
        <f t="shared" si="48"/>
        <v>2</v>
      </c>
      <c r="P62" s="468">
        <f t="shared" si="48"/>
        <v>0</v>
      </c>
      <c r="Q62" s="275"/>
      <c r="R62" s="461">
        <f t="shared" si="49"/>
        <v>7</v>
      </c>
      <c r="S62" s="461">
        <f t="shared" si="49"/>
        <v>0</v>
      </c>
      <c r="T62" s="473">
        <f t="shared" si="49"/>
        <v>2</v>
      </c>
      <c r="U62" s="477">
        <f t="shared" si="49"/>
        <v>0</v>
      </c>
      <c r="V62" s="14"/>
      <c r="W62" s="461">
        <f t="shared" si="50"/>
        <v>6</v>
      </c>
      <c r="X62" s="450">
        <f t="shared" si="50"/>
        <v>3</v>
      </c>
      <c r="Y62" s="457">
        <f t="shared" si="50"/>
        <v>9</v>
      </c>
      <c r="Z62" s="1"/>
    </row>
    <row r="63" spans="2:26" s="2" customFormat="1" ht="15" hidden="1" customHeight="1" x14ac:dyDescent="0.2">
      <c r="B63" s="445" t="s">
        <v>34</v>
      </c>
      <c r="C63" s="461">
        <f t="shared" si="51"/>
        <v>2</v>
      </c>
      <c r="D63" s="468">
        <f t="shared" si="48"/>
        <v>0</v>
      </c>
      <c r="E63" s="461">
        <f t="shared" si="48"/>
        <v>1</v>
      </c>
      <c r="F63" s="468">
        <f t="shared" si="48"/>
        <v>0</v>
      </c>
      <c r="G63" s="461">
        <f t="shared" si="48"/>
        <v>0</v>
      </c>
      <c r="H63" s="468">
        <f t="shared" si="48"/>
        <v>2</v>
      </c>
      <c r="I63" s="461">
        <f t="shared" si="48"/>
        <v>3</v>
      </c>
      <c r="J63" s="468">
        <f t="shared" si="48"/>
        <v>2</v>
      </c>
      <c r="K63" s="461">
        <f t="shared" si="48"/>
        <v>0</v>
      </c>
      <c r="L63" s="468">
        <f t="shared" si="48"/>
        <v>1</v>
      </c>
      <c r="M63" s="461">
        <f t="shared" si="48"/>
        <v>0</v>
      </c>
      <c r="N63" s="468">
        <f t="shared" si="48"/>
        <v>0</v>
      </c>
      <c r="O63" s="461">
        <f t="shared" si="48"/>
        <v>2</v>
      </c>
      <c r="P63" s="468">
        <f t="shared" si="48"/>
        <v>0</v>
      </c>
      <c r="Q63" s="275"/>
      <c r="R63" s="461">
        <f t="shared" si="49"/>
        <v>10</v>
      </c>
      <c r="S63" s="461">
        <f t="shared" si="49"/>
        <v>0</v>
      </c>
      <c r="T63" s="473">
        <f t="shared" si="49"/>
        <v>3</v>
      </c>
      <c r="U63" s="477">
        <f t="shared" si="49"/>
        <v>0</v>
      </c>
      <c r="V63" s="14"/>
      <c r="W63" s="461">
        <f t="shared" si="50"/>
        <v>8</v>
      </c>
      <c r="X63" s="450">
        <f t="shared" si="50"/>
        <v>5</v>
      </c>
      <c r="Y63" s="457">
        <f t="shared" si="50"/>
        <v>13</v>
      </c>
      <c r="Z63" s="1"/>
    </row>
    <row r="64" spans="2:26" s="2" customFormat="1" ht="15" hidden="1" customHeight="1" x14ac:dyDescent="0.2">
      <c r="B64" s="443" t="s">
        <v>35</v>
      </c>
      <c r="C64" s="463">
        <f t="shared" si="51"/>
        <v>2</v>
      </c>
      <c r="D64" s="470">
        <f t="shared" si="48"/>
        <v>0</v>
      </c>
      <c r="E64" s="463">
        <f t="shared" si="48"/>
        <v>1</v>
      </c>
      <c r="F64" s="470">
        <f t="shared" si="48"/>
        <v>0</v>
      </c>
      <c r="G64" s="463">
        <f t="shared" si="48"/>
        <v>0</v>
      </c>
      <c r="H64" s="470">
        <f t="shared" si="48"/>
        <v>2</v>
      </c>
      <c r="I64" s="463">
        <f t="shared" si="48"/>
        <v>4</v>
      </c>
      <c r="J64" s="470">
        <f t="shared" si="48"/>
        <v>2</v>
      </c>
      <c r="K64" s="463">
        <f t="shared" si="48"/>
        <v>2</v>
      </c>
      <c r="L64" s="470">
        <f t="shared" si="48"/>
        <v>1</v>
      </c>
      <c r="M64" s="463">
        <f t="shared" si="48"/>
        <v>0</v>
      </c>
      <c r="N64" s="470">
        <f t="shared" si="48"/>
        <v>0</v>
      </c>
      <c r="O64" s="463">
        <f t="shared" si="48"/>
        <v>2</v>
      </c>
      <c r="P64" s="470">
        <f t="shared" si="48"/>
        <v>0</v>
      </c>
      <c r="Q64" s="275"/>
      <c r="R64" s="463">
        <f t="shared" si="49"/>
        <v>12</v>
      </c>
      <c r="S64" s="463">
        <f t="shared" si="49"/>
        <v>0</v>
      </c>
      <c r="T64" s="472">
        <f t="shared" si="49"/>
        <v>4</v>
      </c>
      <c r="U64" s="479">
        <f t="shared" si="49"/>
        <v>0</v>
      </c>
      <c r="V64" s="14"/>
      <c r="W64" s="463">
        <f t="shared" si="50"/>
        <v>11</v>
      </c>
      <c r="X64" s="454">
        <f t="shared" si="50"/>
        <v>5</v>
      </c>
      <c r="Y64" s="459">
        <f t="shared" si="50"/>
        <v>16</v>
      </c>
      <c r="Z64" s="1"/>
    </row>
    <row r="65" spans="2:26" s="2" customFormat="1" ht="15" hidden="1" customHeight="1" x14ac:dyDescent="0.2">
      <c r="B65" s="443" t="s">
        <v>36</v>
      </c>
      <c r="C65" s="461">
        <f t="shared" si="51"/>
        <v>3</v>
      </c>
      <c r="D65" s="468">
        <f t="shared" si="48"/>
        <v>0</v>
      </c>
      <c r="E65" s="461">
        <f t="shared" si="48"/>
        <v>1</v>
      </c>
      <c r="F65" s="468">
        <f t="shared" si="48"/>
        <v>0</v>
      </c>
      <c r="G65" s="461">
        <f t="shared" si="48"/>
        <v>0</v>
      </c>
      <c r="H65" s="468">
        <f t="shared" si="48"/>
        <v>2</v>
      </c>
      <c r="I65" s="461">
        <f t="shared" si="48"/>
        <v>4</v>
      </c>
      <c r="J65" s="468">
        <f t="shared" si="48"/>
        <v>2</v>
      </c>
      <c r="K65" s="461">
        <f t="shared" si="48"/>
        <v>3</v>
      </c>
      <c r="L65" s="468">
        <f t="shared" si="48"/>
        <v>2</v>
      </c>
      <c r="M65" s="461">
        <f t="shared" si="48"/>
        <v>0</v>
      </c>
      <c r="N65" s="468">
        <f t="shared" si="48"/>
        <v>0</v>
      </c>
      <c r="O65" s="461">
        <f t="shared" si="48"/>
        <v>2</v>
      </c>
      <c r="P65" s="468">
        <f t="shared" si="48"/>
        <v>0</v>
      </c>
      <c r="Q65" s="275"/>
      <c r="R65" s="461">
        <f t="shared" si="49"/>
        <v>15</v>
      </c>
      <c r="S65" s="461">
        <f t="shared" si="49"/>
        <v>0</v>
      </c>
      <c r="T65" s="473">
        <f t="shared" si="49"/>
        <v>4</v>
      </c>
      <c r="U65" s="477">
        <f t="shared" si="49"/>
        <v>0</v>
      </c>
      <c r="V65" s="14"/>
      <c r="W65" s="461">
        <f t="shared" si="50"/>
        <v>13</v>
      </c>
      <c r="X65" s="450">
        <f t="shared" si="50"/>
        <v>6</v>
      </c>
      <c r="Y65" s="457">
        <f t="shared" si="50"/>
        <v>19</v>
      </c>
      <c r="Z65" s="1"/>
    </row>
    <row r="66" spans="2:26" s="2" customFormat="1" ht="15" hidden="1" customHeight="1" x14ac:dyDescent="0.2">
      <c r="B66" s="443" t="s">
        <v>37</v>
      </c>
      <c r="C66" s="462">
        <f t="shared" si="51"/>
        <v>3</v>
      </c>
      <c r="D66" s="469">
        <f t="shared" si="48"/>
        <v>0</v>
      </c>
      <c r="E66" s="462">
        <f t="shared" si="48"/>
        <v>1</v>
      </c>
      <c r="F66" s="469">
        <f t="shared" si="48"/>
        <v>0</v>
      </c>
      <c r="G66" s="462">
        <f t="shared" si="48"/>
        <v>0</v>
      </c>
      <c r="H66" s="469">
        <f t="shared" si="48"/>
        <v>2</v>
      </c>
      <c r="I66" s="462">
        <f t="shared" si="48"/>
        <v>4</v>
      </c>
      <c r="J66" s="469">
        <f t="shared" si="48"/>
        <v>3</v>
      </c>
      <c r="K66" s="462">
        <f t="shared" si="48"/>
        <v>3</v>
      </c>
      <c r="L66" s="469">
        <f t="shared" si="48"/>
        <v>2</v>
      </c>
      <c r="M66" s="462">
        <f t="shared" si="48"/>
        <v>0</v>
      </c>
      <c r="N66" s="469">
        <f t="shared" si="48"/>
        <v>0</v>
      </c>
      <c r="O66" s="462">
        <f t="shared" si="48"/>
        <v>2</v>
      </c>
      <c r="P66" s="469">
        <f t="shared" si="48"/>
        <v>0</v>
      </c>
      <c r="Q66" s="275"/>
      <c r="R66" s="462">
        <f t="shared" si="49"/>
        <v>15</v>
      </c>
      <c r="S66" s="462">
        <f t="shared" si="49"/>
        <v>0</v>
      </c>
      <c r="T66" s="474">
        <f t="shared" si="49"/>
        <v>5</v>
      </c>
      <c r="U66" s="478">
        <f t="shared" si="49"/>
        <v>0</v>
      </c>
      <c r="V66" s="14"/>
      <c r="W66" s="462">
        <f t="shared" si="50"/>
        <v>13</v>
      </c>
      <c r="X66" s="452">
        <f t="shared" si="50"/>
        <v>7</v>
      </c>
      <c r="Y66" s="458">
        <f t="shared" si="50"/>
        <v>20</v>
      </c>
      <c r="Z66" s="1"/>
    </row>
    <row r="67" spans="2:26" s="2" customFormat="1" ht="15" hidden="1" customHeight="1" x14ac:dyDescent="0.2">
      <c r="B67" s="444" t="s">
        <v>38</v>
      </c>
      <c r="C67" s="461">
        <f t="shared" si="51"/>
        <v>3</v>
      </c>
      <c r="D67" s="468">
        <f t="shared" si="48"/>
        <v>0</v>
      </c>
      <c r="E67" s="461">
        <f t="shared" si="48"/>
        <v>1</v>
      </c>
      <c r="F67" s="468">
        <f t="shared" si="48"/>
        <v>0</v>
      </c>
      <c r="G67" s="461">
        <f t="shared" si="48"/>
        <v>0</v>
      </c>
      <c r="H67" s="468">
        <f t="shared" si="48"/>
        <v>2</v>
      </c>
      <c r="I67" s="461">
        <f t="shared" si="48"/>
        <v>6</v>
      </c>
      <c r="J67" s="468">
        <f t="shared" si="48"/>
        <v>3</v>
      </c>
      <c r="K67" s="461">
        <f t="shared" si="48"/>
        <v>4</v>
      </c>
      <c r="L67" s="468">
        <f t="shared" si="48"/>
        <v>2</v>
      </c>
      <c r="M67" s="461">
        <f t="shared" si="48"/>
        <v>0</v>
      </c>
      <c r="N67" s="468">
        <f t="shared" si="48"/>
        <v>0</v>
      </c>
      <c r="O67" s="461">
        <f t="shared" si="48"/>
        <v>2</v>
      </c>
      <c r="P67" s="468">
        <f t="shared" si="48"/>
        <v>0</v>
      </c>
      <c r="Q67" s="275"/>
      <c r="R67" s="461">
        <f t="shared" si="49"/>
        <v>17</v>
      </c>
      <c r="S67" s="461">
        <f t="shared" si="49"/>
        <v>0</v>
      </c>
      <c r="T67" s="473">
        <f t="shared" si="49"/>
        <v>6</v>
      </c>
      <c r="U67" s="477">
        <f t="shared" si="49"/>
        <v>0</v>
      </c>
      <c r="V67" s="14"/>
      <c r="W67" s="461">
        <f t="shared" si="50"/>
        <v>16</v>
      </c>
      <c r="X67" s="450">
        <f t="shared" si="50"/>
        <v>7</v>
      </c>
      <c r="Y67" s="457">
        <f t="shared" si="50"/>
        <v>23</v>
      </c>
      <c r="Z67" s="1"/>
    </row>
    <row r="68" spans="2:26" s="2" customFormat="1" ht="15" hidden="1" customHeight="1" x14ac:dyDescent="0.2">
      <c r="B68" s="443" t="s">
        <v>39</v>
      </c>
      <c r="C68" s="461">
        <f t="shared" si="51"/>
        <v>3</v>
      </c>
      <c r="D68" s="468">
        <f t="shared" si="48"/>
        <v>0</v>
      </c>
      <c r="E68" s="461">
        <f t="shared" si="48"/>
        <v>1</v>
      </c>
      <c r="F68" s="468">
        <f t="shared" si="48"/>
        <v>0</v>
      </c>
      <c r="G68" s="461">
        <f t="shared" si="48"/>
        <v>0</v>
      </c>
      <c r="H68" s="468">
        <f t="shared" si="48"/>
        <v>3</v>
      </c>
      <c r="I68" s="461">
        <f t="shared" si="48"/>
        <v>6</v>
      </c>
      <c r="J68" s="468">
        <f t="shared" si="48"/>
        <v>3</v>
      </c>
      <c r="K68" s="461">
        <f t="shared" si="48"/>
        <v>4</v>
      </c>
      <c r="L68" s="468">
        <f t="shared" si="48"/>
        <v>2</v>
      </c>
      <c r="M68" s="461">
        <f t="shared" si="48"/>
        <v>0</v>
      </c>
      <c r="N68" s="468">
        <f t="shared" si="48"/>
        <v>0</v>
      </c>
      <c r="O68" s="461">
        <f t="shared" si="48"/>
        <v>2</v>
      </c>
      <c r="P68" s="468">
        <f t="shared" si="48"/>
        <v>0</v>
      </c>
      <c r="Q68" s="275"/>
      <c r="R68" s="461">
        <f t="shared" si="49"/>
        <v>18</v>
      </c>
      <c r="S68" s="461">
        <f t="shared" si="49"/>
        <v>0</v>
      </c>
      <c r="T68" s="473">
        <f t="shared" si="49"/>
        <v>6</v>
      </c>
      <c r="U68" s="477">
        <f t="shared" si="49"/>
        <v>0</v>
      </c>
      <c r="V68" s="14"/>
      <c r="W68" s="461">
        <f t="shared" si="50"/>
        <v>16</v>
      </c>
      <c r="X68" s="450">
        <f t="shared" si="50"/>
        <v>8</v>
      </c>
      <c r="Y68" s="457">
        <f t="shared" si="50"/>
        <v>24</v>
      </c>
      <c r="Z68" s="1"/>
    </row>
    <row r="69" spans="2:26" s="2" customFormat="1" ht="15" hidden="1" customHeight="1" thickBot="1" x14ac:dyDescent="0.25">
      <c r="B69" s="446" t="s">
        <v>40</v>
      </c>
      <c r="C69" s="464">
        <f t="shared" si="51"/>
        <v>3</v>
      </c>
      <c r="D69" s="471">
        <f t="shared" si="48"/>
        <v>0</v>
      </c>
      <c r="E69" s="464">
        <f t="shared" si="48"/>
        <v>1</v>
      </c>
      <c r="F69" s="471">
        <f t="shared" si="48"/>
        <v>0</v>
      </c>
      <c r="G69" s="464">
        <f t="shared" si="48"/>
        <v>0</v>
      </c>
      <c r="H69" s="471">
        <f t="shared" si="48"/>
        <v>3</v>
      </c>
      <c r="I69" s="464">
        <f t="shared" si="48"/>
        <v>6</v>
      </c>
      <c r="J69" s="471">
        <f t="shared" si="48"/>
        <v>3</v>
      </c>
      <c r="K69" s="464">
        <f t="shared" si="48"/>
        <v>4</v>
      </c>
      <c r="L69" s="471">
        <f t="shared" si="48"/>
        <v>3</v>
      </c>
      <c r="M69" s="464">
        <f t="shared" si="48"/>
        <v>0</v>
      </c>
      <c r="N69" s="471">
        <f t="shared" si="48"/>
        <v>0</v>
      </c>
      <c r="O69" s="464">
        <f t="shared" si="48"/>
        <v>2</v>
      </c>
      <c r="P69" s="471">
        <f t="shared" si="48"/>
        <v>0</v>
      </c>
      <c r="Q69" s="275"/>
      <c r="R69" s="464">
        <f t="shared" si="49"/>
        <v>19</v>
      </c>
      <c r="S69" s="464">
        <f t="shared" si="49"/>
        <v>0</v>
      </c>
      <c r="T69" s="480">
        <f t="shared" si="49"/>
        <v>6</v>
      </c>
      <c r="U69" s="481">
        <f t="shared" si="49"/>
        <v>0</v>
      </c>
      <c r="V69" s="14"/>
      <c r="W69" s="464">
        <f t="shared" si="50"/>
        <v>16</v>
      </c>
      <c r="X69" s="465">
        <f t="shared" si="50"/>
        <v>9</v>
      </c>
      <c r="Y69" s="460">
        <f t="shared" si="50"/>
        <v>25</v>
      </c>
      <c r="Z69" s="1"/>
    </row>
    <row r="70" spans="2:26" s="14" customFormat="1" ht="15" customHeight="1" x14ac:dyDescent="0.2">
      <c r="B70" s="3"/>
      <c r="C70" s="37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38"/>
      <c r="Q70" s="12"/>
      <c r="R70" s="12"/>
      <c r="S70" s="12"/>
      <c r="T70" s="12"/>
      <c r="U70" s="12"/>
      <c r="W70" s="12"/>
      <c r="X70" s="12"/>
      <c r="Y70" s="12"/>
      <c r="Z70" s="10"/>
    </row>
    <row r="71" spans="2:26" s="14" customFormat="1" ht="15" customHeight="1" x14ac:dyDescent="0.2">
      <c r="B71" s="3"/>
      <c r="C71" s="37"/>
      <c r="D71" s="21"/>
      <c r="E71" s="129"/>
      <c r="F71" s="130" t="s">
        <v>42</v>
      </c>
      <c r="G71" s="131"/>
      <c r="H71" s="131"/>
      <c r="I71" s="132"/>
      <c r="J71" s="133" t="s">
        <v>0</v>
      </c>
      <c r="K71" s="21"/>
      <c r="L71" s="21"/>
      <c r="M71" s="21"/>
      <c r="N71" s="21"/>
      <c r="O71" s="38"/>
      <c r="Q71" s="12"/>
      <c r="R71" s="12"/>
      <c r="S71" s="12"/>
      <c r="T71" s="12"/>
      <c r="U71" s="12"/>
      <c r="W71" s="12"/>
      <c r="X71" s="12"/>
      <c r="Y71" s="12"/>
      <c r="Z71" s="10"/>
    </row>
    <row r="72" spans="2:26" s="14" customFormat="1" ht="15" customHeight="1" thickBot="1" x14ac:dyDescent="0.25">
      <c r="B72" s="3"/>
      <c r="C72" s="37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38"/>
      <c r="Q72" s="12"/>
      <c r="R72" s="12"/>
      <c r="S72" s="12"/>
      <c r="T72" s="12"/>
      <c r="U72" s="12"/>
      <c r="W72" s="12"/>
      <c r="X72" s="12"/>
      <c r="Y72" s="12"/>
      <c r="Z72" s="10"/>
    </row>
    <row r="73" spans="2:26" s="46" customFormat="1" ht="30" customHeight="1" thickBot="1" x14ac:dyDescent="0.3">
      <c r="B73" s="51" t="s">
        <v>57</v>
      </c>
      <c r="C73" s="1097" t="s">
        <v>59</v>
      </c>
      <c r="D73" s="1098"/>
      <c r="E73" s="1097" t="s">
        <v>60</v>
      </c>
      <c r="F73" s="1098"/>
      <c r="G73" s="1097" t="s">
        <v>71</v>
      </c>
      <c r="H73" s="1098"/>
      <c r="I73" s="1097" t="s">
        <v>61</v>
      </c>
      <c r="J73" s="1098"/>
      <c r="K73" s="1097" t="s">
        <v>72</v>
      </c>
      <c r="L73" s="1098"/>
      <c r="M73" s="1097" t="s">
        <v>62</v>
      </c>
      <c r="N73" s="1098"/>
      <c r="O73" s="1097" t="s">
        <v>63</v>
      </c>
      <c r="P73" s="1098"/>
      <c r="Q73" s="1116" t="s">
        <v>89</v>
      </c>
      <c r="R73" s="1117"/>
      <c r="S73" s="598" t="s">
        <v>91</v>
      </c>
      <c r="T73" s="1118" t="s">
        <v>57</v>
      </c>
      <c r="U73" s="1119"/>
      <c r="V73" s="1104" t="s">
        <v>90</v>
      </c>
      <c r="W73" s="1113" t="str">
        <f>B73</f>
        <v>Personal Accidents</v>
      </c>
      <c r="X73" s="1114"/>
      <c r="Y73" s="1115"/>
    </row>
    <row r="74" spans="2:26" s="52" customFormat="1" ht="30" customHeight="1" thickBot="1" x14ac:dyDescent="0.3">
      <c r="B74" s="216" t="str">
        <f>T7</f>
        <v>2015  ~  2016</v>
      </c>
      <c r="C74" s="184" t="s">
        <v>6</v>
      </c>
      <c r="D74" s="185" t="s">
        <v>4</v>
      </c>
      <c r="E74" s="184" t="s">
        <v>6</v>
      </c>
      <c r="F74" s="185" t="s">
        <v>4</v>
      </c>
      <c r="G74" s="184" t="s">
        <v>6</v>
      </c>
      <c r="H74" s="185" t="s">
        <v>4</v>
      </c>
      <c r="I74" s="184" t="s">
        <v>6</v>
      </c>
      <c r="J74" s="185" t="s">
        <v>4</v>
      </c>
      <c r="K74" s="184" t="s">
        <v>6</v>
      </c>
      <c r="L74" s="185" t="s">
        <v>4</v>
      </c>
      <c r="M74" s="184" t="s">
        <v>6</v>
      </c>
      <c r="N74" s="185" t="s">
        <v>4</v>
      </c>
      <c r="O74" s="184" t="s">
        <v>6</v>
      </c>
      <c r="P74" s="185" t="s">
        <v>4</v>
      </c>
      <c r="Q74" s="184" t="s">
        <v>6</v>
      </c>
      <c r="R74" s="185" t="s">
        <v>4</v>
      </c>
      <c r="S74" s="694" t="s">
        <v>28</v>
      </c>
      <c r="T74" s="142" t="s">
        <v>74</v>
      </c>
      <c r="U74" s="143" t="s">
        <v>1</v>
      </c>
      <c r="V74" s="1104"/>
      <c r="W74" s="184" t="s">
        <v>6</v>
      </c>
      <c r="X74" s="185" t="s">
        <v>4</v>
      </c>
      <c r="Y74" s="67" t="s">
        <v>28</v>
      </c>
    </row>
    <row r="75" spans="2:26" ht="15" customHeight="1" x14ac:dyDescent="0.2">
      <c r="B75" s="63" t="s">
        <v>30</v>
      </c>
      <c r="C75" s="84"/>
      <c r="D75" s="85"/>
      <c r="E75" s="577">
        <v>1</v>
      </c>
      <c r="F75" s="27"/>
      <c r="G75" s="84"/>
      <c r="H75" s="36"/>
      <c r="I75" s="26"/>
      <c r="J75" s="27"/>
      <c r="K75" s="109"/>
      <c r="L75" s="85"/>
      <c r="M75" s="577">
        <v>1</v>
      </c>
      <c r="N75" s="27"/>
      <c r="O75" s="109"/>
      <c r="P75" s="593">
        <v>1</v>
      </c>
      <c r="Q75" s="144"/>
      <c r="R75" s="145"/>
      <c r="S75" s="599"/>
      <c r="T75" s="148">
        <v>3</v>
      </c>
      <c r="U75" s="149"/>
      <c r="V75" s="721"/>
      <c r="W75" s="172">
        <f>I75+K75+M75+O75+G75+E75+C75+Q75</f>
        <v>2</v>
      </c>
      <c r="X75" s="206">
        <f>J75+L75+N75+P75+H75+F75+D75+R75</f>
        <v>1</v>
      </c>
      <c r="Y75" s="73">
        <f>W75+X75</f>
        <v>3</v>
      </c>
    </row>
    <row r="76" spans="2:26" ht="15" customHeight="1" x14ac:dyDescent="0.2">
      <c r="B76" s="63" t="s">
        <v>31</v>
      </c>
      <c r="C76" s="22"/>
      <c r="D76" s="87"/>
      <c r="E76" s="16"/>
      <c r="F76" s="15"/>
      <c r="G76" s="22"/>
      <c r="H76" s="25"/>
      <c r="I76" s="16"/>
      <c r="J76" s="15"/>
      <c r="K76" s="110"/>
      <c r="L76" s="87"/>
      <c r="M76" s="16"/>
      <c r="N76" s="15"/>
      <c r="O76" s="110"/>
      <c r="P76" s="87"/>
      <c r="Q76" s="146"/>
      <c r="R76" s="147"/>
      <c r="S76" s="599"/>
      <c r="T76" s="146"/>
      <c r="U76" s="147"/>
      <c r="V76" s="721"/>
      <c r="W76" s="174">
        <f t="shared" ref="W76:X87" si="52">I76+K76+M76+O76+G76+E76+C76+Q76</f>
        <v>0</v>
      </c>
      <c r="X76" s="207">
        <f t="shared" si="52"/>
        <v>0</v>
      </c>
      <c r="Y76" s="74">
        <f t="shared" ref="Y76:Y87" si="53">W76+X76</f>
        <v>0</v>
      </c>
    </row>
    <row r="77" spans="2:26" ht="15" customHeight="1" x14ac:dyDescent="0.2">
      <c r="B77" s="63" t="s">
        <v>58</v>
      </c>
      <c r="C77" s="22"/>
      <c r="D77" s="87"/>
      <c r="E77" s="545">
        <v>1</v>
      </c>
      <c r="F77" s="15"/>
      <c r="G77" s="22"/>
      <c r="H77" s="25"/>
      <c r="I77" s="16"/>
      <c r="J77" s="15"/>
      <c r="K77" s="546">
        <v>1</v>
      </c>
      <c r="L77" s="87"/>
      <c r="M77" s="16"/>
      <c r="N77" s="15"/>
      <c r="O77" s="110"/>
      <c r="P77" s="87"/>
      <c r="Q77" s="146"/>
      <c r="R77" s="147"/>
      <c r="S77" s="599"/>
      <c r="T77" s="150">
        <v>2</v>
      </c>
      <c r="U77" s="151"/>
      <c r="V77" s="721"/>
      <c r="W77" s="174">
        <f t="shared" si="52"/>
        <v>2</v>
      </c>
      <c r="X77" s="207">
        <f t="shared" si="52"/>
        <v>0</v>
      </c>
      <c r="Y77" s="74">
        <f t="shared" si="53"/>
        <v>2</v>
      </c>
    </row>
    <row r="78" spans="2:26" ht="15" customHeight="1" x14ac:dyDescent="0.2">
      <c r="B78" s="64" t="s">
        <v>32</v>
      </c>
      <c r="C78" s="88"/>
      <c r="D78" s="89"/>
      <c r="E78" s="576">
        <v>1</v>
      </c>
      <c r="F78" s="587">
        <v>1</v>
      </c>
      <c r="G78" s="88"/>
      <c r="H78" s="90"/>
      <c r="I78" s="30"/>
      <c r="J78" s="31"/>
      <c r="K78" s="112"/>
      <c r="L78" s="89"/>
      <c r="M78" s="576">
        <v>1</v>
      </c>
      <c r="N78" s="31"/>
      <c r="O78" s="112"/>
      <c r="P78" s="89"/>
      <c r="Q78" s="148"/>
      <c r="R78" s="594">
        <v>1</v>
      </c>
      <c r="S78" s="600">
        <v>1</v>
      </c>
      <c r="T78" s="146">
        <v>4</v>
      </c>
      <c r="U78" s="147"/>
      <c r="V78" s="721"/>
      <c r="W78" s="176">
        <f t="shared" si="52"/>
        <v>2</v>
      </c>
      <c r="X78" s="208">
        <f t="shared" si="52"/>
        <v>2</v>
      </c>
      <c r="Y78" s="75">
        <f t="shared" si="53"/>
        <v>4</v>
      </c>
    </row>
    <row r="79" spans="2:26" ht="15" customHeight="1" x14ac:dyDescent="0.2">
      <c r="B79" s="63" t="s">
        <v>33</v>
      </c>
      <c r="C79" s="22"/>
      <c r="D79" s="87"/>
      <c r="E79" s="16"/>
      <c r="F79" s="15"/>
      <c r="G79" s="22"/>
      <c r="H79" s="25"/>
      <c r="I79" s="16"/>
      <c r="J79" s="15"/>
      <c r="K79" s="110"/>
      <c r="L79" s="87"/>
      <c r="M79" s="16"/>
      <c r="N79" s="15"/>
      <c r="O79" s="110"/>
      <c r="P79" s="87"/>
      <c r="Q79" s="146"/>
      <c r="R79" s="147"/>
      <c r="S79" s="599"/>
      <c r="T79" s="146"/>
      <c r="U79" s="147"/>
      <c r="V79" s="721"/>
      <c r="W79" s="174">
        <f t="shared" si="52"/>
        <v>0</v>
      </c>
      <c r="X79" s="207">
        <f t="shared" si="52"/>
        <v>0</v>
      </c>
      <c r="Y79" s="74">
        <f t="shared" si="53"/>
        <v>0</v>
      </c>
    </row>
    <row r="80" spans="2:26" ht="15" customHeight="1" x14ac:dyDescent="0.2">
      <c r="B80" s="65" t="s">
        <v>34</v>
      </c>
      <c r="C80" s="93"/>
      <c r="D80" s="94"/>
      <c r="E80" s="591">
        <v>1</v>
      </c>
      <c r="F80" s="34"/>
      <c r="G80" s="93"/>
      <c r="H80" s="95"/>
      <c r="I80" s="33"/>
      <c r="J80" s="34"/>
      <c r="K80" s="592">
        <v>1</v>
      </c>
      <c r="L80" s="583">
        <v>2</v>
      </c>
      <c r="M80" s="33"/>
      <c r="N80" s="34"/>
      <c r="O80" s="108"/>
      <c r="P80" s="94"/>
      <c r="Q80" s="150"/>
      <c r="R80" s="151"/>
      <c r="S80" s="601">
        <v>1</v>
      </c>
      <c r="T80" s="146"/>
      <c r="U80" s="147">
        <v>2</v>
      </c>
      <c r="V80" s="721">
        <v>2</v>
      </c>
      <c r="W80" s="178">
        <f t="shared" si="52"/>
        <v>2</v>
      </c>
      <c r="X80" s="209">
        <f t="shared" si="52"/>
        <v>2</v>
      </c>
      <c r="Y80" s="76">
        <f t="shared" si="53"/>
        <v>4</v>
      </c>
    </row>
    <row r="81" spans="2:26" ht="15" customHeight="1" x14ac:dyDescent="0.2">
      <c r="B81" s="63" t="s">
        <v>35</v>
      </c>
      <c r="C81" s="547">
        <v>1</v>
      </c>
      <c r="D81" s="87"/>
      <c r="E81" s="16"/>
      <c r="F81" s="15"/>
      <c r="G81" s="22"/>
      <c r="H81" s="25"/>
      <c r="I81" s="16"/>
      <c r="J81" s="15"/>
      <c r="K81" s="546">
        <v>1</v>
      </c>
      <c r="L81" s="87"/>
      <c r="M81" s="16"/>
      <c r="N81" s="15"/>
      <c r="O81" s="110"/>
      <c r="P81" s="87"/>
      <c r="Q81" s="548">
        <v>1</v>
      </c>
      <c r="R81" s="147"/>
      <c r="S81" s="600">
        <v>1</v>
      </c>
      <c r="T81" s="148"/>
      <c r="U81" s="149">
        <v>3</v>
      </c>
      <c r="V81" s="721"/>
      <c r="W81" s="176">
        <f t="shared" si="52"/>
        <v>3</v>
      </c>
      <c r="X81" s="208">
        <f t="shared" si="52"/>
        <v>0</v>
      </c>
      <c r="Y81" s="75">
        <f t="shared" si="53"/>
        <v>3</v>
      </c>
    </row>
    <row r="82" spans="2:26" ht="15" customHeight="1" x14ac:dyDescent="0.2">
      <c r="B82" s="63" t="s">
        <v>36</v>
      </c>
      <c r="C82" s="22"/>
      <c r="D82" s="87"/>
      <c r="E82" s="16"/>
      <c r="F82" s="15"/>
      <c r="G82" s="547">
        <v>1</v>
      </c>
      <c r="H82" s="586">
        <v>1</v>
      </c>
      <c r="I82" s="16"/>
      <c r="J82" s="15"/>
      <c r="K82" s="110"/>
      <c r="L82" s="87"/>
      <c r="M82" s="16"/>
      <c r="N82" s="15"/>
      <c r="O82" s="546">
        <v>1</v>
      </c>
      <c r="P82" s="87"/>
      <c r="Q82" s="146"/>
      <c r="R82" s="147"/>
      <c r="S82" s="599"/>
      <c r="T82" s="146">
        <v>3</v>
      </c>
      <c r="U82" s="147"/>
      <c r="V82" s="721"/>
      <c r="W82" s="174">
        <f t="shared" si="52"/>
        <v>2</v>
      </c>
      <c r="X82" s="207">
        <f t="shared" si="52"/>
        <v>1</v>
      </c>
      <c r="Y82" s="74">
        <f t="shared" si="53"/>
        <v>3</v>
      </c>
    </row>
    <row r="83" spans="2:26" ht="15" customHeight="1" x14ac:dyDescent="0.2">
      <c r="B83" s="63" t="s">
        <v>37</v>
      </c>
      <c r="C83" s="22"/>
      <c r="D83" s="87"/>
      <c r="E83" s="16"/>
      <c r="F83" s="15"/>
      <c r="G83" s="22"/>
      <c r="H83" s="25"/>
      <c r="I83" s="16"/>
      <c r="J83" s="15"/>
      <c r="K83" s="110"/>
      <c r="L83" s="87"/>
      <c r="M83" s="16"/>
      <c r="N83" s="544">
        <v>1</v>
      </c>
      <c r="O83" s="110"/>
      <c r="P83" s="87"/>
      <c r="Q83" s="146"/>
      <c r="R83" s="147"/>
      <c r="S83" s="601"/>
      <c r="T83" s="150"/>
      <c r="U83" s="151">
        <v>1</v>
      </c>
      <c r="V83" s="721"/>
      <c r="W83" s="178">
        <f t="shared" si="52"/>
        <v>0</v>
      </c>
      <c r="X83" s="209">
        <f t="shared" si="52"/>
        <v>1</v>
      </c>
      <c r="Y83" s="76">
        <f t="shared" si="53"/>
        <v>1</v>
      </c>
    </row>
    <row r="84" spans="2:26" ht="15" customHeight="1" x14ac:dyDescent="0.2">
      <c r="B84" s="64" t="s">
        <v>38</v>
      </c>
      <c r="C84" s="88"/>
      <c r="D84" s="89"/>
      <c r="E84" s="30"/>
      <c r="F84" s="31"/>
      <c r="G84" s="88"/>
      <c r="H84" s="90"/>
      <c r="I84" s="576">
        <v>1</v>
      </c>
      <c r="J84" s="31"/>
      <c r="K84" s="579">
        <v>1</v>
      </c>
      <c r="L84" s="89"/>
      <c r="M84" s="576">
        <v>1</v>
      </c>
      <c r="N84" s="31"/>
      <c r="O84" s="112"/>
      <c r="P84" s="89"/>
      <c r="Q84" s="148"/>
      <c r="R84" s="149"/>
      <c r="S84" s="599">
        <v>1</v>
      </c>
      <c r="T84" s="146">
        <v>1</v>
      </c>
      <c r="U84" s="147">
        <v>1</v>
      </c>
      <c r="V84" s="721">
        <v>1</v>
      </c>
      <c r="W84" s="174">
        <f t="shared" si="52"/>
        <v>3</v>
      </c>
      <c r="X84" s="207">
        <f t="shared" si="52"/>
        <v>0</v>
      </c>
      <c r="Y84" s="74">
        <f t="shared" si="53"/>
        <v>3</v>
      </c>
    </row>
    <row r="85" spans="2:26" ht="15" customHeight="1" x14ac:dyDescent="0.2">
      <c r="B85" s="63" t="s">
        <v>39</v>
      </c>
      <c r="C85" s="22"/>
      <c r="D85" s="87"/>
      <c r="E85" s="16"/>
      <c r="F85" s="544">
        <v>1</v>
      </c>
      <c r="G85" s="22"/>
      <c r="H85" s="25"/>
      <c r="I85" s="16"/>
      <c r="J85" s="15"/>
      <c r="K85" s="110"/>
      <c r="L85" s="87"/>
      <c r="M85" s="16"/>
      <c r="N85" s="15"/>
      <c r="O85" s="110"/>
      <c r="P85" s="87"/>
      <c r="Q85" s="146"/>
      <c r="R85" s="147"/>
      <c r="S85" s="599"/>
      <c r="T85" s="146">
        <v>1</v>
      </c>
      <c r="U85" s="147"/>
      <c r="V85" s="721"/>
      <c r="W85" s="174">
        <f t="shared" si="52"/>
        <v>0</v>
      </c>
      <c r="X85" s="207">
        <f t="shared" si="52"/>
        <v>1</v>
      </c>
      <c r="Y85" s="74">
        <f t="shared" si="53"/>
        <v>1</v>
      </c>
    </row>
    <row r="86" spans="2:26" ht="15" customHeight="1" thickBot="1" x14ac:dyDescent="0.25">
      <c r="B86" s="63" t="s">
        <v>40</v>
      </c>
      <c r="C86" s="96"/>
      <c r="D86" s="97"/>
      <c r="E86" s="115"/>
      <c r="F86" s="28"/>
      <c r="G86" s="96"/>
      <c r="H86" s="1082">
        <v>1</v>
      </c>
      <c r="I86" s="115"/>
      <c r="J86" s="28"/>
      <c r="K86" s="113"/>
      <c r="L86" s="97"/>
      <c r="M86" s="115"/>
      <c r="N86" s="28"/>
      <c r="O86" s="113"/>
      <c r="P86" s="97"/>
      <c r="Q86" s="152"/>
      <c r="R86" s="153"/>
      <c r="S86" s="599"/>
      <c r="T86" s="146">
        <v>1</v>
      </c>
      <c r="U86" s="147"/>
      <c r="V86" s="721"/>
      <c r="W86" s="199">
        <f t="shared" si="52"/>
        <v>0</v>
      </c>
      <c r="X86" s="210">
        <f t="shared" si="52"/>
        <v>1</v>
      </c>
      <c r="Y86" s="77">
        <f t="shared" si="53"/>
        <v>1</v>
      </c>
    </row>
    <row r="87" spans="2:26" ht="15" customHeight="1" thickBot="1" x14ac:dyDescent="0.25">
      <c r="B87" s="66" t="s">
        <v>29</v>
      </c>
      <c r="C87" s="154">
        <f>SUM(C75:C86)</f>
        <v>1</v>
      </c>
      <c r="D87" s="658">
        <f>SUM(D75:D86)</f>
        <v>0</v>
      </c>
      <c r="E87" s="154">
        <f t="shared" ref="E87:U87" si="54">SUM(E75:E86)</f>
        <v>4</v>
      </c>
      <c r="F87" s="82">
        <f t="shared" si="54"/>
        <v>2</v>
      </c>
      <c r="G87" s="154">
        <f t="shared" si="54"/>
        <v>1</v>
      </c>
      <c r="H87" s="82">
        <f t="shared" si="54"/>
        <v>2</v>
      </c>
      <c r="I87" s="154">
        <f t="shared" si="54"/>
        <v>1</v>
      </c>
      <c r="J87" s="658">
        <f t="shared" si="54"/>
        <v>0</v>
      </c>
      <c r="K87" s="154">
        <f t="shared" si="54"/>
        <v>4</v>
      </c>
      <c r="L87" s="82">
        <f t="shared" si="54"/>
        <v>2</v>
      </c>
      <c r="M87" s="154">
        <f t="shared" si="54"/>
        <v>3</v>
      </c>
      <c r="N87" s="82">
        <f t="shared" si="54"/>
        <v>1</v>
      </c>
      <c r="O87" s="154">
        <f t="shared" si="54"/>
        <v>1</v>
      </c>
      <c r="P87" s="82">
        <f t="shared" si="54"/>
        <v>1</v>
      </c>
      <c r="Q87" s="154">
        <f t="shared" si="54"/>
        <v>1</v>
      </c>
      <c r="R87" s="82">
        <f t="shared" si="54"/>
        <v>1</v>
      </c>
      <c r="S87" s="647">
        <f>SUM(S75:S86)</f>
        <v>4</v>
      </c>
      <c r="T87" s="59">
        <f t="shared" si="54"/>
        <v>15</v>
      </c>
      <c r="U87" s="56">
        <f t="shared" si="54"/>
        <v>7</v>
      </c>
      <c r="V87" s="721">
        <v>3</v>
      </c>
      <c r="W87" s="119">
        <f t="shared" si="52"/>
        <v>16</v>
      </c>
      <c r="X87" s="60">
        <f t="shared" si="52"/>
        <v>9</v>
      </c>
      <c r="Y87" s="57">
        <f t="shared" si="53"/>
        <v>25</v>
      </c>
    </row>
    <row r="88" spans="2:26" ht="15" hidden="1" customHeight="1" x14ac:dyDescent="0.2">
      <c r="B88" s="442" t="s">
        <v>30</v>
      </c>
      <c r="C88" s="447">
        <f>C75</f>
        <v>0</v>
      </c>
      <c r="D88" s="467">
        <f t="shared" ref="D88:R88" si="55">D75</f>
        <v>0</v>
      </c>
      <c r="E88" s="447">
        <f t="shared" si="55"/>
        <v>1</v>
      </c>
      <c r="F88" s="467">
        <f t="shared" si="55"/>
        <v>0</v>
      </c>
      <c r="G88" s="447">
        <f t="shared" si="55"/>
        <v>0</v>
      </c>
      <c r="H88" s="467">
        <f t="shared" si="55"/>
        <v>0</v>
      </c>
      <c r="I88" s="447">
        <f t="shared" si="55"/>
        <v>0</v>
      </c>
      <c r="J88" s="467">
        <f t="shared" si="55"/>
        <v>0</v>
      </c>
      <c r="K88" s="447">
        <f t="shared" si="55"/>
        <v>0</v>
      </c>
      <c r="L88" s="467">
        <f t="shared" si="55"/>
        <v>0</v>
      </c>
      <c r="M88" s="447">
        <f t="shared" si="55"/>
        <v>1</v>
      </c>
      <c r="N88" s="467">
        <f t="shared" si="55"/>
        <v>0</v>
      </c>
      <c r="O88" s="447">
        <f t="shared" si="55"/>
        <v>0</v>
      </c>
      <c r="P88" s="467">
        <f t="shared" si="55"/>
        <v>1</v>
      </c>
      <c r="Q88" s="447">
        <f t="shared" si="55"/>
        <v>0</v>
      </c>
      <c r="R88" s="467">
        <f t="shared" si="55"/>
        <v>0</v>
      </c>
      <c r="T88" s="447">
        <f>T75</f>
        <v>3</v>
      </c>
      <c r="U88" s="467">
        <f>U75</f>
        <v>0</v>
      </c>
      <c r="W88" s="447">
        <f>W75</f>
        <v>2</v>
      </c>
      <c r="X88" s="449">
        <f>X75</f>
        <v>1</v>
      </c>
      <c r="Y88" s="456">
        <f>Y75</f>
        <v>3</v>
      </c>
    </row>
    <row r="89" spans="2:26" s="14" customFormat="1" ht="15" hidden="1" customHeight="1" x14ac:dyDescent="0.2">
      <c r="B89" s="443" t="s">
        <v>31</v>
      </c>
      <c r="C89" s="461">
        <f>C76+C88</f>
        <v>0</v>
      </c>
      <c r="D89" s="468">
        <f t="shared" ref="D89:R99" si="56">D76+D88</f>
        <v>0</v>
      </c>
      <c r="E89" s="461">
        <f t="shared" si="56"/>
        <v>1</v>
      </c>
      <c r="F89" s="468">
        <f t="shared" si="56"/>
        <v>0</v>
      </c>
      <c r="G89" s="461">
        <f t="shared" si="56"/>
        <v>0</v>
      </c>
      <c r="H89" s="468">
        <f t="shared" si="56"/>
        <v>0</v>
      </c>
      <c r="I89" s="461">
        <f t="shared" si="56"/>
        <v>0</v>
      </c>
      <c r="J89" s="468">
        <f t="shared" si="56"/>
        <v>0</v>
      </c>
      <c r="K89" s="461">
        <f t="shared" si="56"/>
        <v>0</v>
      </c>
      <c r="L89" s="468">
        <f t="shared" si="56"/>
        <v>0</v>
      </c>
      <c r="M89" s="461">
        <f t="shared" si="56"/>
        <v>1</v>
      </c>
      <c r="N89" s="468">
        <f t="shared" si="56"/>
        <v>0</v>
      </c>
      <c r="O89" s="461">
        <f t="shared" si="56"/>
        <v>0</v>
      </c>
      <c r="P89" s="468">
        <f t="shared" si="56"/>
        <v>1</v>
      </c>
      <c r="Q89" s="461">
        <f t="shared" si="56"/>
        <v>0</v>
      </c>
      <c r="R89" s="468">
        <f t="shared" si="56"/>
        <v>0</v>
      </c>
      <c r="S89" s="1"/>
      <c r="T89" s="461">
        <f t="shared" ref="T89:U99" si="57">T76+T88</f>
        <v>3</v>
      </c>
      <c r="U89" s="468">
        <f t="shared" si="57"/>
        <v>0</v>
      </c>
      <c r="V89" s="10"/>
      <c r="W89" s="461">
        <f t="shared" ref="W89:Y99" si="58">W76+W88</f>
        <v>2</v>
      </c>
      <c r="X89" s="450">
        <f t="shared" si="58"/>
        <v>1</v>
      </c>
      <c r="Y89" s="457">
        <f t="shared" si="58"/>
        <v>3</v>
      </c>
      <c r="Z89" s="10"/>
    </row>
    <row r="90" spans="2:26" s="14" customFormat="1" ht="15" hidden="1" customHeight="1" x14ac:dyDescent="0.2">
      <c r="B90" s="443" t="s">
        <v>58</v>
      </c>
      <c r="C90" s="462">
        <f t="shared" ref="C90:C99" si="59">C77+C89</f>
        <v>0</v>
      </c>
      <c r="D90" s="469">
        <f t="shared" si="56"/>
        <v>0</v>
      </c>
      <c r="E90" s="462">
        <f t="shared" si="56"/>
        <v>2</v>
      </c>
      <c r="F90" s="469">
        <f t="shared" si="56"/>
        <v>0</v>
      </c>
      <c r="G90" s="462">
        <f t="shared" si="56"/>
        <v>0</v>
      </c>
      <c r="H90" s="469">
        <f t="shared" si="56"/>
        <v>0</v>
      </c>
      <c r="I90" s="462">
        <f t="shared" si="56"/>
        <v>0</v>
      </c>
      <c r="J90" s="469">
        <f t="shared" si="56"/>
        <v>0</v>
      </c>
      <c r="K90" s="462">
        <f t="shared" si="56"/>
        <v>1</v>
      </c>
      <c r="L90" s="469">
        <f t="shared" si="56"/>
        <v>0</v>
      </c>
      <c r="M90" s="462">
        <f t="shared" si="56"/>
        <v>1</v>
      </c>
      <c r="N90" s="469">
        <f t="shared" si="56"/>
        <v>0</v>
      </c>
      <c r="O90" s="462">
        <f t="shared" si="56"/>
        <v>0</v>
      </c>
      <c r="P90" s="469">
        <f t="shared" si="56"/>
        <v>1</v>
      </c>
      <c r="Q90" s="462">
        <f t="shared" si="56"/>
        <v>0</v>
      </c>
      <c r="R90" s="469">
        <f t="shared" si="56"/>
        <v>0</v>
      </c>
      <c r="S90" s="1"/>
      <c r="T90" s="462">
        <f t="shared" si="57"/>
        <v>5</v>
      </c>
      <c r="U90" s="469">
        <f t="shared" si="57"/>
        <v>0</v>
      </c>
      <c r="V90" s="10"/>
      <c r="W90" s="462">
        <f t="shared" si="58"/>
        <v>4</v>
      </c>
      <c r="X90" s="452">
        <f t="shared" si="58"/>
        <v>1</v>
      </c>
      <c r="Y90" s="458">
        <f t="shared" si="58"/>
        <v>5</v>
      </c>
      <c r="Z90" s="10"/>
    </row>
    <row r="91" spans="2:26" s="14" customFormat="1" ht="15" hidden="1" customHeight="1" x14ac:dyDescent="0.2">
      <c r="B91" s="444" t="s">
        <v>32</v>
      </c>
      <c r="C91" s="461">
        <f t="shared" si="59"/>
        <v>0</v>
      </c>
      <c r="D91" s="468">
        <f t="shared" si="56"/>
        <v>0</v>
      </c>
      <c r="E91" s="461">
        <f t="shared" si="56"/>
        <v>3</v>
      </c>
      <c r="F91" s="468">
        <f t="shared" si="56"/>
        <v>1</v>
      </c>
      <c r="G91" s="461">
        <f t="shared" si="56"/>
        <v>0</v>
      </c>
      <c r="H91" s="468">
        <f t="shared" si="56"/>
        <v>0</v>
      </c>
      <c r="I91" s="461">
        <f t="shared" si="56"/>
        <v>0</v>
      </c>
      <c r="J91" s="468">
        <f t="shared" si="56"/>
        <v>0</v>
      </c>
      <c r="K91" s="461">
        <f t="shared" si="56"/>
        <v>1</v>
      </c>
      <c r="L91" s="468">
        <f t="shared" si="56"/>
        <v>0</v>
      </c>
      <c r="M91" s="461">
        <f t="shared" si="56"/>
        <v>2</v>
      </c>
      <c r="N91" s="468">
        <f t="shared" si="56"/>
        <v>0</v>
      </c>
      <c r="O91" s="461">
        <f t="shared" si="56"/>
        <v>0</v>
      </c>
      <c r="P91" s="468">
        <f t="shared" si="56"/>
        <v>1</v>
      </c>
      <c r="Q91" s="461">
        <f t="shared" si="56"/>
        <v>0</v>
      </c>
      <c r="R91" s="468">
        <f t="shared" si="56"/>
        <v>1</v>
      </c>
      <c r="S91" s="1"/>
      <c r="T91" s="461">
        <f t="shared" si="57"/>
        <v>9</v>
      </c>
      <c r="U91" s="468">
        <f t="shared" si="57"/>
        <v>0</v>
      </c>
      <c r="V91" s="10"/>
      <c r="W91" s="461">
        <f t="shared" si="58"/>
        <v>6</v>
      </c>
      <c r="X91" s="450">
        <f t="shared" si="58"/>
        <v>3</v>
      </c>
      <c r="Y91" s="457">
        <f t="shared" si="58"/>
        <v>9</v>
      </c>
      <c r="Z91" s="10"/>
    </row>
    <row r="92" spans="2:26" s="14" customFormat="1" ht="15" hidden="1" customHeight="1" x14ac:dyDescent="0.2">
      <c r="B92" s="443" t="s">
        <v>33</v>
      </c>
      <c r="C92" s="461">
        <f t="shared" si="59"/>
        <v>0</v>
      </c>
      <c r="D92" s="468">
        <f t="shared" si="56"/>
        <v>0</v>
      </c>
      <c r="E92" s="461">
        <f t="shared" si="56"/>
        <v>3</v>
      </c>
      <c r="F92" s="468">
        <f t="shared" si="56"/>
        <v>1</v>
      </c>
      <c r="G92" s="461">
        <f t="shared" si="56"/>
        <v>0</v>
      </c>
      <c r="H92" s="468">
        <f t="shared" si="56"/>
        <v>0</v>
      </c>
      <c r="I92" s="461">
        <f t="shared" si="56"/>
        <v>0</v>
      </c>
      <c r="J92" s="468">
        <f t="shared" si="56"/>
        <v>0</v>
      </c>
      <c r="K92" s="461">
        <f t="shared" si="56"/>
        <v>1</v>
      </c>
      <c r="L92" s="468">
        <f t="shared" si="56"/>
        <v>0</v>
      </c>
      <c r="M92" s="461">
        <f t="shared" si="56"/>
        <v>2</v>
      </c>
      <c r="N92" s="468">
        <f t="shared" si="56"/>
        <v>0</v>
      </c>
      <c r="O92" s="461">
        <f t="shared" si="56"/>
        <v>0</v>
      </c>
      <c r="P92" s="468">
        <f t="shared" si="56"/>
        <v>1</v>
      </c>
      <c r="Q92" s="461">
        <f t="shared" si="56"/>
        <v>0</v>
      </c>
      <c r="R92" s="468">
        <f t="shared" si="56"/>
        <v>1</v>
      </c>
      <c r="S92" s="1"/>
      <c r="T92" s="461">
        <f t="shared" si="57"/>
        <v>9</v>
      </c>
      <c r="U92" s="468">
        <f t="shared" si="57"/>
        <v>0</v>
      </c>
      <c r="V92" s="10"/>
      <c r="W92" s="461">
        <f t="shared" si="58"/>
        <v>6</v>
      </c>
      <c r="X92" s="450">
        <f t="shared" si="58"/>
        <v>3</v>
      </c>
      <c r="Y92" s="457">
        <f t="shared" si="58"/>
        <v>9</v>
      </c>
      <c r="Z92" s="10"/>
    </row>
    <row r="93" spans="2:26" s="14" customFormat="1" ht="15" hidden="1" customHeight="1" x14ac:dyDescent="0.2">
      <c r="B93" s="445" t="s">
        <v>34</v>
      </c>
      <c r="C93" s="461">
        <f t="shared" si="59"/>
        <v>0</v>
      </c>
      <c r="D93" s="468">
        <f t="shared" si="56"/>
        <v>0</v>
      </c>
      <c r="E93" s="461">
        <f t="shared" si="56"/>
        <v>4</v>
      </c>
      <c r="F93" s="468">
        <f t="shared" si="56"/>
        <v>1</v>
      </c>
      <c r="G93" s="461">
        <f t="shared" si="56"/>
        <v>0</v>
      </c>
      <c r="H93" s="468">
        <f t="shared" si="56"/>
        <v>0</v>
      </c>
      <c r="I93" s="461">
        <f t="shared" si="56"/>
        <v>0</v>
      </c>
      <c r="J93" s="468">
        <f t="shared" si="56"/>
        <v>0</v>
      </c>
      <c r="K93" s="461">
        <f t="shared" si="56"/>
        <v>2</v>
      </c>
      <c r="L93" s="468">
        <f t="shared" si="56"/>
        <v>2</v>
      </c>
      <c r="M93" s="461">
        <f t="shared" si="56"/>
        <v>2</v>
      </c>
      <c r="N93" s="468">
        <f t="shared" si="56"/>
        <v>0</v>
      </c>
      <c r="O93" s="461">
        <f t="shared" si="56"/>
        <v>0</v>
      </c>
      <c r="P93" s="468">
        <f t="shared" si="56"/>
        <v>1</v>
      </c>
      <c r="Q93" s="461">
        <f t="shared" si="56"/>
        <v>0</v>
      </c>
      <c r="R93" s="468">
        <f t="shared" si="56"/>
        <v>1</v>
      </c>
      <c r="S93" s="1"/>
      <c r="T93" s="461">
        <f t="shared" si="57"/>
        <v>9</v>
      </c>
      <c r="U93" s="468">
        <f t="shared" si="57"/>
        <v>2</v>
      </c>
      <c r="V93" s="10"/>
      <c r="W93" s="461">
        <f t="shared" si="58"/>
        <v>8</v>
      </c>
      <c r="X93" s="450">
        <f t="shared" si="58"/>
        <v>5</v>
      </c>
      <c r="Y93" s="457">
        <f t="shared" si="58"/>
        <v>13</v>
      </c>
      <c r="Z93" s="10"/>
    </row>
    <row r="94" spans="2:26" s="14" customFormat="1" ht="15" hidden="1" customHeight="1" x14ac:dyDescent="0.2">
      <c r="B94" s="443" t="s">
        <v>35</v>
      </c>
      <c r="C94" s="463">
        <f t="shared" si="59"/>
        <v>1</v>
      </c>
      <c r="D94" s="470">
        <f t="shared" si="56"/>
        <v>0</v>
      </c>
      <c r="E94" s="463">
        <f t="shared" si="56"/>
        <v>4</v>
      </c>
      <c r="F94" s="470">
        <f t="shared" si="56"/>
        <v>1</v>
      </c>
      <c r="G94" s="463">
        <f t="shared" si="56"/>
        <v>0</v>
      </c>
      <c r="H94" s="470">
        <f t="shared" si="56"/>
        <v>0</v>
      </c>
      <c r="I94" s="463">
        <f t="shared" si="56"/>
        <v>0</v>
      </c>
      <c r="J94" s="470">
        <f t="shared" si="56"/>
        <v>0</v>
      </c>
      <c r="K94" s="463">
        <f t="shared" si="56"/>
        <v>3</v>
      </c>
      <c r="L94" s="470">
        <f t="shared" si="56"/>
        <v>2</v>
      </c>
      <c r="M94" s="463">
        <f t="shared" si="56"/>
        <v>2</v>
      </c>
      <c r="N94" s="470">
        <f t="shared" si="56"/>
        <v>0</v>
      </c>
      <c r="O94" s="463">
        <f t="shared" si="56"/>
        <v>0</v>
      </c>
      <c r="P94" s="470">
        <f t="shared" si="56"/>
        <v>1</v>
      </c>
      <c r="Q94" s="463">
        <f t="shared" si="56"/>
        <v>1</v>
      </c>
      <c r="R94" s="470">
        <f t="shared" si="56"/>
        <v>1</v>
      </c>
      <c r="S94" s="1"/>
      <c r="T94" s="463">
        <f t="shared" si="57"/>
        <v>9</v>
      </c>
      <c r="U94" s="470">
        <f t="shared" si="57"/>
        <v>5</v>
      </c>
      <c r="V94" s="10"/>
      <c r="W94" s="463">
        <f t="shared" si="58"/>
        <v>11</v>
      </c>
      <c r="X94" s="454">
        <f t="shared" si="58"/>
        <v>5</v>
      </c>
      <c r="Y94" s="459">
        <f t="shared" si="58"/>
        <v>16</v>
      </c>
      <c r="Z94" s="10"/>
    </row>
    <row r="95" spans="2:26" s="14" customFormat="1" ht="15" hidden="1" customHeight="1" x14ac:dyDescent="0.2">
      <c r="B95" s="443" t="s">
        <v>36</v>
      </c>
      <c r="C95" s="461">
        <f t="shared" si="59"/>
        <v>1</v>
      </c>
      <c r="D95" s="468">
        <f t="shared" si="56"/>
        <v>0</v>
      </c>
      <c r="E95" s="461">
        <f t="shared" si="56"/>
        <v>4</v>
      </c>
      <c r="F95" s="468">
        <f t="shared" si="56"/>
        <v>1</v>
      </c>
      <c r="G95" s="461">
        <f t="shared" si="56"/>
        <v>1</v>
      </c>
      <c r="H95" s="468">
        <f t="shared" si="56"/>
        <v>1</v>
      </c>
      <c r="I95" s="461">
        <f t="shared" si="56"/>
        <v>0</v>
      </c>
      <c r="J95" s="468">
        <f t="shared" si="56"/>
        <v>0</v>
      </c>
      <c r="K95" s="461">
        <f t="shared" si="56"/>
        <v>3</v>
      </c>
      <c r="L95" s="468">
        <f t="shared" si="56"/>
        <v>2</v>
      </c>
      <c r="M95" s="461">
        <f t="shared" si="56"/>
        <v>2</v>
      </c>
      <c r="N95" s="468">
        <f t="shared" si="56"/>
        <v>0</v>
      </c>
      <c r="O95" s="461">
        <f t="shared" si="56"/>
        <v>1</v>
      </c>
      <c r="P95" s="468">
        <f t="shared" si="56"/>
        <v>1</v>
      </c>
      <c r="Q95" s="461">
        <f t="shared" si="56"/>
        <v>1</v>
      </c>
      <c r="R95" s="468">
        <f t="shared" si="56"/>
        <v>1</v>
      </c>
      <c r="S95" s="1"/>
      <c r="T95" s="461">
        <f t="shared" si="57"/>
        <v>12</v>
      </c>
      <c r="U95" s="468">
        <f t="shared" si="57"/>
        <v>5</v>
      </c>
      <c r="V95" s="10"/>
      <c r="W95" s="461">
        <f t="shared" si="58"/>
        <v>13</v>
      </c>
      <c r="X95" s="450">
        <f t="shared" si="58"/>
        <v>6</v>
      </c>
      <c r="Y95" s="457">
        <f t="shared" si="58"/>
        <v>19</v>
      </c>
      <c r="Z95" s="10"/>
    </row>
    <row r="96" spans="2:26" s="14" customFormat="1" ht="15" hidden="1" customHeight="1" x14ac:dyDescent="0.2">
      <c r="B96" s="443" t="s">
        <v>37</v>
      </c>
      <c r="C96" s="462">
        <f t="shared" si="59"/>
        <v>1</v>
      </c>
      <c r="D96" s="469">
        <f t="shared" si="56"/>
        <v>0</v>
      </c>
      <c r="E96" s="462">
        <f t="shared" si="56"/>
        <v>4</v>
      </c>
      <c r="F96" s="469">
        <f t="shared" si="56"/>
        <v>1</v>
      </c>
      <c r="G96" s="462">
        <f t="shared" si="56"/>
        <v>1</v>
      </c>
      <c r="H96" s="469">
        <f t="shared" si="56"/>
        <v>1</v>
      </c>
      <c r="I96" s="462">
        <f t="shared" si="56"/>
        <v>0</v>
      </c>
      <c r="J96" s="469">
        <f t="shared" si="56"/>
        <v>0</v>
      </c>
      <c r="K96" s="462">
        <f t="shared" si="56"/>
        <v>3</v>
      </c>
      <c r="L96" s="469">
        <f t="shared" si="56"/>
        <v>2</v>
      </c>
      <c r="M96" s="462">
        <f t="shared" si="56"/>
        <v>2</v>
      </c>
      <c r="N96" s="469">
        <f t="shared" si="56"/>
        <v>1</v>
      </c>
      <c r="O96" s="462">
        <f t="shared" si="56"/>
        <v>1</v>
      </c>
      <c r="P96" s="469">
        <f t="shared" si="56"/>
        <v>1</v>
      </c>
      <c r="Q96" s="462">
        <f t="shared" si="56"/>
        <v>1</v>
      </c>
      <c r="R96" s="469">
        <f t="shared" si="56"/>
        <v>1</v>
      </c>
      <c r="S96" s="1"/>
      <c r="T96" s="462">
        <f t="shared" si="57"/>
        <v>12</v>
      </c>
      <c r="U96" s="469">
        <f t="shared" si="57"/>
        <v>6</v>
      </c>
      <c r="V96" s="10"/>
      <c r="W96" s="462">
        <f t="shared" si="58"/>
        <v>13</v>
      </c>
      <c r="X96" s="452">
        <f t="shared" si="58"/>
        <v>7</v>
      </c>
      <c r="Y96" s="458">
        <f t="shared" si="58"/>
        <v>20</v>
      </c>
      <c r="Z96" s="10"/>
    </row>
    <row r="97" spans="2:26" s="14" customFormat="1" ht="15" hidden="1" customHeight="1" x14ac:dyDescent="0.2">
      <c r="B97" s="444" t="s">
        <v>38</v>
      </c>
      <c r="C97" s="461">
        <f t="shared" si="59"/>
        <v>1</v>
      </c>
      <c r="D97" s="468">
        <f t="shared" si="56"/>
        <v>0</v>
      </c>
      <c r="E97" s="461">
        <f t="shared" si="56"/>
        <v>4</v>
      </c>
      <c r="F97" s="468">
        <f t="shared" si="56"/>
        <v>1</v>
      </c>
      <c r="G97" s="461">
        <f t="shared" si="56"/>
        <v>1</v>
      </c>
      <c r="H97" s="468">
        <f t="shared" si="56"/>
        <v>1</v>
      </c>
      <c r="I97" s="461">
        <f t="shared" si="56"/>
        <v>1</v>
      </c>
      <c r="J97" s="468">
        <f t="shared" si="56"/>
        <v>0</v>
      </c>
      <c r="K97" s="461">
        <f t="shared" si="56"/>
        <v>4</v>
      </c>
      <c r="L97" s="468">
        <f t="shared" si="56"/>
        <v>2</v>
      </c>
      <c r="M97" s="461">
        <f t="shared" si="56"/>
        <v>3</v>
      </c>
      <c r="N97" s="468">
        <f t="shared" si="56"/>
        <v>1</v>
      </c>
      <c r="O97" s="461">
        <f t="shared" si="56"/>
        <v>1</v>
      </c>
      <c r="P97" s="468">
        <f t="shared" si="56"/>
        <v>1</v>
      </c>
      <c r="Q97" s="461">
        <f t="shared" si="56"/>
        <v>1</v>
      </c>
      <c r="R97" s="468">
        <f t="shared" si="56"/>
        <v>1</v>
      </c>
      <c r="S97" s="1"/>
      <c r="T97" s="461">
        <f t="shared" si="57"/>
        <v>13</v>
      </c>
      <c r="U97" s="468">
        <f t="shared" si="57"/>
        <v>7</v>
      </c>
      <c r="V97" s="10"/>
      <c r="W97" s="461">
        <f t="shared" si="58"/>
        <v>16</v>
      </c>
      <c r="X97" s="450">
        <f t="shared" si="58"/>
        <v>7</v>
      </c>
      <c r="Y97" s="457">
        <f t="shared" si="58"/>
        <v>23</v>
      </c>
      <c r="Z97" s="10"/>
    </row>
    <row r="98" spans="2:26" s="14" customFormat="1" ht="15" hidden="1" customHeight="1" x14ac:dyDescent="0.2">
      <c r="B98" s="443" t="s">
        <v>39</v>
      </c>
      <c r="C98" s="461">
        <f t="shared" si="59"/>
        <v>1</v>
      </c>
      <c r="D98" s="468">
        <f t="shared" si="56"/>
        <v>0</v>
      </c>
      <c r="E98" s="461">
        <f t="shared" si="56"/>
        <v>4</v>
      </c>
      <c r="F98" s="468">
        <f t="shared" si="56"/>
        <v>2</v>
      </c>
      <c r="G98" s="461">
        <f t="shared" si="56"/>
        <v>1</v>
      </c>
      <c r="H98" s="468">
        <f t="shared" si="56"/>
        <v>1</v>
      </c>
      <c r="I98" s="461">
        <f t="shared" si="56"/>
        <v>1</v>
      </c>
      <c r="J98" s="468">
        <f t="shared" si="56"/>
        <v>0</v>
      </c>
      <c r="K98" s="461">
        <f t="shared" si="56"/>
        <v>4</v>
      </c>
      <c r="L98" s="468">
        <f t="shared" si="56"/>
        <v>2</v>
      </c>
      <c r="M98" s="461">
        <f t="shared" si="56"/>
        <v>3</v>
      </c>
      <c r="N98" s="468">
        <f t="shared" si="56"/>
        <v>1</v>
      </c>
      <c r="O98" s="461">
        <f t="shared" si="56"/>
        <v>1</v>
      </c>
      <c r="P98" s="468">
        <f t="shared" si="56"/>
        <v>1</v>
      </c>
      <c r="Q98" s="461">
        <f t="shared" si="56"/>
        <v>1</v>
      </c>
      <c r="R98" s="468">
        <f t="shared" si="56"/>
        <v>1</v>
      </c>
      <c r="S98" s="1"/>
      <c r="T98" s="461">
        <f t="shared" si="57"/>
        <v>14</v>
      </c>
      <c r="U98" s="468">
        <f t="shared" si="57"/>
        <v>7</v>
      </c>
      <c r="V98" s="10"/>
      <c r="W98" s="461">
        <f t="shared" si="58"/>
        <v>16</v>
      </c>
      <c r="X98" s="450">
        <f t="shared" si="58"/>
        <v>8</v>
      </c>
      <c r="Y98" s="457">
        <f t="shared" si="58"/>
        <v>24</v>
      </c>
      <c r="Z98" s="10"/>
    </row>
    <row r="99" spans="2:26" s="14" customFormat="1" ht="15" hidden="1" customHeight="1" thickBot="1" x14ac:dyDescent="0.25">
      <c r="B99" s="446" t="s">
        <v>40</v>
      </c>
      <c r="C99" s="464">
        <f t="shared" si="59"/>
        <v>1</v>
      </c>
      <c r="D99" s="471">
        <f t="shared" si="56"/>
        <v>0</v>
      </c>
      <c r="E99" s="464">
        <f t="shared" si="56"/>
        <v>4</v>
      </c>
      <c r="F99" s="471">
        <f t="shared" si="56"/>
        <v>2</v>
      </c>
      <c r="G99" s="464">
        <f t="shared" si="56"/>
        <v>1</v>
      </c>
      <c r="H99" s="471">
        <f t="shared" si="56"/>
        <v>2</v>
      </c>
      <c r="I99" s="464">
        <f t="shared" si="56"/>
        <v>1</v>
      </c>
      <c r="J99" s="471">
        <f t="shared" si="56"/>
        <v>0</v>
      </c>
      <c r="K99" s="464">
        <f t="shared" si="56"/>
        <v>4</v>
      </c>
      <c r="L99" s="471">
        <f t="shared" si="56"/>
        <v>2</v>
      </c>
      <c r="M99" s="464">
        <f t="shared" si="56"/>
        <v>3</v>
      </c>
      <c r="N99" s="471">
        <f t="shared" si="56"/>
        <v>1</v>
      </c>
      <c r="O99" s="464">
        <f t="shared" si="56"/>
        <v>1</v>
      </c>
      <c r="P99" s="471">
        <f t="shared" si="56"/>
        <v>1</v>
      </c>
      <c r="Q99" s="464">
        <f t="shared" si="56"/>
        <v>1</v>
      </c>
      <c r="R99" s="471">
        <f t="shared" si="56"/>
        <v>1</v>
      </c>
      <c r="S99" s="1"/>
      <c r="T99" s="464">
        <f t="shared" si="57"/>
        <v>15</v>
      </c>
      <c r="U99" s="471">
        <f t="shared" si="57"/>
        <v>7</v>
      </c>
      <c r="V99" s="10"/>
      <c r="W99" s="464">
        <f t="shared" si="58"/>
        <v>16</v>
      </c>
      <c r="X99" s="465">
        <f t="shared" si="58"/>
        <v>9</v>
      </c>
      <c r="Y99" s="460">
        <f t="shared" si="58"/>
        <v>25</v>
      </c>
      <c r="Z99" s="10"/>
    </row>
    <row r="100" spans="2:26" s="14" customFormat="1" ht="15" customHeight="1" x14ac:dyDescent="0.2">
      <c r="B100" s="13"/>
      <c r="C100" s="4"/>
      <c r="D100" s="12"/>
      <c r="E100" s="21"/>
      <c r="F100" s="21"/>
      <c r="G100" s="21"/>
      <c r="H100" s="21"/>
      <c r="I100" s="21"/>
      <c r="J100" s="21"/>
      <c r="K100" s="12"/>
      <c r="L100" s="12"/>
      <c r="M100" s="12"/>
      <c r="N100" s="12"/>
      <c r="Q100" s="12"/>
      <c r="R100" s="12"/>
      <c r="S100" s="12"/>
      <c r="T100" s="12"/>
      <c r="U100" s="12"/>
      <c r="W100" s="12"/>
      <c r="X100" s="12"/>
      <c r="Y100" s="12"/>
      <c r="Z100" s="10"/>
    </row>
    <row r="101" spans="2:26" s="14" customFormat="1" ht="15" customHeight="1" x14ac:dyDescent="0.2">
      <c r="B101" s="13"/>
      <c r="C101" s="4"/>
      <c r="D101" s="12"/>
      <c r="E101" s="129"/>
      <c r="F101" s="130" t="s">
        <v>42</v>
      </c>
      <c r="G101" s="131"/>
      <c r="H101" s="131"/>
      <c r="I101" s="132"/>
      <c r="J101" s="133" t="s">
        <v>0</v>
      </c>
      <c r="K101" s="12"/>
      <c r="L101" s="12"/>
      <c r="M101" s="12"/>
      <c r="N101" s="12"/>
      <c r="Q101" s="12"/>
      <c r="R101" s="12"/>
      <c r="S101" s="12"/>
      <c r="T101" s="12"/>
      <c r="U101" s="12"/>
      <c r="W101" s="12"/>
      <c r="X101" s="12"/>
      <c r="Y101" s="12"/>
      <c r="Z101" s="10"/>
    </row>
    <row r="102" spans="2:26" ht="15" customHeight="1" thickBot="1" x14ac:dyDescent="0.25"/>
    <row r="103" spans="2:26" s="42" customFormat="1" ht="30" customHeight="1" thickBot="1" x14ac:dyDescent="0.3">
      <c r="B103" s="40" t="s">
        <v>75</v>
      </c>
      <c r="C103" s="1097" t="s">
        <v>50</v>
      </c>
      <c r="D103" s="1098"/>
      <c r="E103" s="1097" t="s">
        <v>51</v>
      </c>
      <c r="F103" s="1111"/>
      <c r="G103" s="1112" t="s">
        <v>52</v>
      </c>
      <c r="H103" s="1098"/>
      <c r="I103" s="1097" t="s">
        <v>53</v>
      </c>
      <c r="J103" s="1098"/>
      <c r="K103" s="1097" t="s">
        <v>54</v>
      </c>
      <c r="L103" s="1098"/>
      <c r="M103" s="1097" t="s">
        <v>55</v>
      </c>
      <c r="N103" s="1098"/>
      <c r="O103" s="1097" t="s">
        <v>8</v>
      </c>
      <c r="P103" s="1098"/>
      <c r="Q103" s="1097" t="s">
        <v>56</v>
      </c>
      <c r="R103" s="1098"/>
      <c r="S103" s="1097" t="s">
        <v>3</v>
      </c>
      <c r="T103" s="1098"/>
      <c r="U103" s="598" t="s">
        <v>91</v>
      </c>
      <c r="V103" s="41"/>
      <c r="W103" s="1099" t="str">
        <f>B103</f>
        <v>Vessel Accidents</v>
      </c>
      <c r="X103" s="1100"/>
      <c r="Y103" s="1101"/>
    </row>
    <row r="104" spans="2:26" s="42" customFormat="1" ht="30" customHeight="1" thickBot="1" x14ac:dyDescent="0.3">
      <c r="B104" s="216" t="str">
        <f>T7</f>
        <v>2015  ~  2016</v>
      </c>
      <c r="C104" s="184" t="s">
        <v>6</v>
      </c>
      <c r="D104" s="185" t="s">
        <v>4</v>
      </c>
      <c r="E104" s="184" t="s">
        <v>6</v>
      </c>
      <c r="F104" s="185" t="s">
        <v>4</v>
      </c>
      <c r="G104" s="184" t="s">
        <v>6</v>
      </c>
      <c r="H104" s="185" t="s">
        <v>4</v>
      </c>
      <c r="I104" s="184" t="s">
        <v>6</v>
      </c>
      <c r="J104" s="185" t="s">
        <v>4</v>
      </c>
      <c r="K104" s="184" t="s">
        <v>6</v>
      </c>
      <c r="L104" s="185" t="s">
        <v>4</v>
      </c>
      <c r="M104" s="184" t="s">
        <v>6</v>
      </c>
      <c r="N104" s="185" t="s">
        <v>4</v>
      </c>
      <c r="O104" s="184" t="s">
        <v>6</v>
      </c>
      <c r="P104" s="185" t="s">
        <v>4</v>
      </c>
      <c r="Q104" s="184" t="s">
        <v>6</v>
      </c>
      <c r="R104" s="185" t="s">
        <v>4</v>
      </c>
      <c r="S104" s="184" t="s">
        <v>6</v>
      </c>
      <c r="T104" s="185" t="s">
        <v>4</v>
      </c>
      <c r="U104" s="694" t="s">
        <v>28</v>
      </c>
      <c r="V104" s="43"/>
      <c r="W104" s="184" t="s">
        <v>6</v>
      </c>
      <c r="X104" s="185" t="s">
        <v>4</v>
      </c>
      <c r="Y104" s="67" t="s">
        <v>28</v>
      </c>
    </row>
    <row r="105" spans="2:26" ht="15" customHeight="1" x14ac:dyDescent="0.2">
      <c r="B105" s="136" t="s">
        <v>30</v>
      </c>
      <c r="C105" s="84"/>
      <c r="D105" s="85"/>
      <c r="E105" s="26"/>
      <c r="F105" s="86"/>
      <c r="G105" s="84"/>
      <c r="H105" s="36"/>
      <c r="I105" s="26"/>
      <c r="J105" s="27"/>
      <c r="K105" s="109"/>
      <c r="L105" s="85"/>
      <c r="M105" s="26"/>
      <c r="N105" s="27"/>
      <c r="O105" s="109"/>
      <c r="P105" s="85"/>
      <c r="Q105" s="577">
        <v>1</v>
      </c>
      <c r="R105" s="27"/>
      <c r="S105" s="109"/>
      <c r="T105" s="36"/>
      <c r="U105" s="599"/>
      <c r="V105" s="12"/>
      <c r="W105" s="172">
        <f>I105+K105+M105+O105+G105+E105+C105+Q105+S105</f>
        <v>1</v>
      </c>
      <c r="X105" s="206">
        <f>J105+L105+N105+P105+H105+F105+D105+R105+T105</f>
        <v>0</v>
      </c>
      <c r="Y105" s="73">
        <f>W105+X105</f>
        <v>1</v>
      </c>
    </row>
    <row r="106" spans="2:26" ht="15" customHeight="1" x14ac:dyDescent="0.2">
      <c r="B106" s="63" t="s">
        <v>31</v>
      </c>
      <c r="C106" s="22"/>
      <c r="D106" s="87"/>
      <c r="E106" s="16"/>
      <c r="F106" s="23"/>
      <c r="G106" s="22"/>
      <c r="H106" s="25"/>
      <c r="I106" s="16"/>
      <c r="J106" s="15"/>
      <c r="K106" s="110"/>
      <c r="L106" s="87"/>
      <c r="M106" s="16"/>
      <c r="N106" s="15"/>
      <c r="O106" s="110"/>
      <c r="P106" s="87"/>
      <c r="Q106" s="16"/>
      <c r="R106" s="15"/>
      <c r="S106" s="546">
        <v>1</v>
      </c>
      <c r="T106" s="25"/>
      <c r="U106" s="599"/>
      <c r="V106" s="12"/>
      <c r="W106" s="174">
        <f t="shared" ref="W106:X117" si="60">I106+K106+M106+O106+G106+E106+C106+Q106+S106</f>
        <v>1</v>
      </c>
      <c r="X106" s="207">
        <f t="shared" si="60"/>
        <v>0</v>
      </c>
      <c r="Y106" s="74">
        <f t="shared" ref="Y106:Y117" si="61">W106+X106</f>
        <v>1</v>
      </c>
    </row>
    <row r="107" spans="2:26" ht="15" customHeight="1" x14ac:dyDescent="0.2">
      <c r="B107" s="63" t="s">
        <v>58</v>
      </c>
      <c r="C107" s="22"/>
      <c r="D107" s="87"/>
      <c r="E107" s="16"/>
      <c r="F107" s="23"/>
      <c r="G107" s="22"/>
      <c r="H107" s="25"/>
      <c r="I107" s="16"/>
      <c r="J107" s="15"/>
      <c r="K107" s="110"/>
      <c r="L107" s="87"/>
      <c r="M107" s="16"/>
      <c r="N107" s="15"/>
      <c r="O107" s="110"/>
      <c r="P107" s="87"/>
      <c r="Q107" s="16"/>
      <c r="R107" s="15"/>
      <c r="S107" s="110"/>
      <c r="T107" s="25"/>
      <c r="U107" s="599"/>
      <c r="V107" s="12"/>
      <c r="W107" s="178">
        <f t="shared" si="60"/>
        <v>0</v>
      </c>
      <c r="X107" s="209">
        <f t="shared" si="60"/>
        <v>0</v>
      </c>
      <c r="Y107" s="74">
        <f t="shared" si="61"/>
        <v>0</v>
      </c>
    </row>
    <row r="108" spans="2:26" ht="15" customHeight="1" x14ac:dyDescent="0.2">
      <c r="B108" s="64" t="s">
        <v>32</v>
      </c>
      <c r="C108" s="88"/>
      <c r="D108" s="89"/>
      <c r="E108" s="578">
        <v>1</v>
      </c>
      <c r="F108" s="32"/>
      <c r="G108" s="88"/>
      <c r="H108" s="90"/>
      <c r="I108" s="30"/>
      <c r="J108" s="31"/>
      <c r="K108" s="112"/>
      <c r="L108" s="89"/>
      <c r="M108" s="30"/>
      <c r="N108" s="31"/>
      <c r="O108" s="112"/>
      <c r="P108" s="89"/>
      <c r="Q108" s="30"/>
      <c r="R108" s="31"/>
      <c r="S108" s="579">
        <v>1</v>
      </c>
      <c r="T108" s="90"/>
      <c r="U108" s="600"/>
      <c r="V108" s="12"/>
      <c r="W108" s="174">
        <f t="shared" si="60"/>
        <v>2</v>
      </c>
      <c r="X108" s="207">
        <f t="shared" si="60"/>
        <v>0</v>
      </c>
      <c r="Y108" s="75">
        <f t="shared" si="61"/>
        <v>2</v>
      </c>
    </row>
    <row r="109" spans="2:26" ht="15" customHeight="1" x14ac:dyDescent="0.2">
      <c r="B109" s="63" t="s">
        <v>33</v>
      </c>
      <c r="C109" s="22"/>
      <c r="D109" s="87"/>
      <c r="E109" s="16"/>
      <c r="F109" s="23"/>
      <c r="G109" s="650">
        <v>1</v>
      </c>
      <c r="H109" s="25"/>
      <c r="I109" s="16"/>
      <c r="J109" s="580">
        <v>1</v>
      </c>
      <c r="K109" s="110"/>
      <c r="L109" s="87"/>
      <c r="M109" s="16"/>
      <c r="N109" s="15"/>
      <c r="O109" s="110"/>
      <c r="P109" s="87"/>
      <c r="Q109" s="16"/>
      <c r="R109" s="15"/>
      <c r="S109" s="110"/>
      <c r="T109" s="25"/>
      <c r="U109" s="599"/>
      <c r="V109" s="12"/>
      <c r="W109" s="174">
        <f t="shared" si="60"/>
        <v>1</v>
      </c>
      <c r="X109" s="207">
        <f t="shared" si="60"/>
        <v>1</v>
      </c>
      <c r="Y109" s="74">
        <f t="shared" si="61"/>
        <v>2</v>
      </c>
    </row>
    <row r="110" spans="2:26" ht="15" customHeight="1" x14ac:dyDescent="0.2">
      <c r="B110" s="65" t="s">
        <v>34</v>
      </c>
      <c r="C110" s="93"/>
      <c r="D110" s="94"/>
      <c r="E110" s="33"/>
      <c r="F110" s="35"/>
      <c r="G110" s="93"/>
      <c r="H110" s="95"/>
      <c r="I110" s="33"/>
      <c r="J110" s="34"/>
      <c r="K110" s="108"/>
      <c r="L110" s="94"/>
      <c r="M110" s="33"/>
      <c r="N110" s="34"/>
      <c r="O110" s="108"/>
      <c r="P110" s="94"/>
      <c r="Q110" s="33"/>
      <c r="R110" s="34"/>
      <c r="S110" s="108"/>
      <c r="T110" s="95"/>
      <c r="U110" s="601"/>
      <c r="V110" s="12"/>
      <c r="W110" s="174">
        <f t="shared" si="60"/>
        <v>0</v>
      </c>
      <c r="X110" s="207">
        <f t="shared" si="60"/>
        <v>0</v>
      </c>
      <c r="Y110" s="76">
        <f t="shared" si="61"/>
        <v>0</v>
      </c>
    </row>
    <row r="111" spans="2:26" ht="15" customHeight="1" x14ac:dyDescent="0.2">
      <c r="B111" s="63" t="s">
        <v>35</v>
      </c>
      <c r="C111" s="22"/>
      <c r="D111" s="87"/>
      <c r="E111" s="16"/>
      <c r="F111" s="23"/>
      <c r="G111" s="717">
        <v>1</v>
      </c>
      <c r="H111" s="25"/>
      <c r="I111" s="16"/>
      <c r="J111" s="15"/>
      <c r="K111" s="110"/>
      <c r="L111" s="87"/>
      <c r="M111" s="16"/>
      <c r="N111" s="15"/>
      <c r="O111" s="110"/>
      <c r="P111" s="87"/>
      <c r="Q111" s="545">
        <v>1</v>
      </c>
      <c r="R111" s="15"/>
      <c r="S111" s="110"/>
      <c r="T111" s="25"/>
      <c r="U111" s="600">
        <v>1</v>
      </c>
      <c r="V111" s="12"/>
      <c r="W111" s="1058">
        <f t="shared" si="60"/>
        <v>2</v>
      </c>
      <c r="X111" s="208">
        <f t="shared" si="60"/>
        <v>0</v>
      </c>
      <c r="Y111" s="75">
        <f t="shared" si="61"/>
        <v>2</v>
      </c>
    </row>
    <row r="112" spans="2:26" ht="15" customHeight="1" x14ac:dyDescent="0.2">
      <c r="B112" s="63" t="s">
        <v>36</v>
      </c>
      <c r="C112" s="22"/>
      <c r="D112" s="87"/>
      <c r="E112" s="16"/>
      <c r="F112" s="23"/>
      <c r="G112" s="22"/>
      <c r="H112" s="25"/>
      <c r="I112" s="16"/>
      <c r="J112" s="15"/>
      <c r="K112" s="110"/>
      <c r="L112" s="87"/>
      <c r="M112" s="16"/>
      <c r="N112" s="15"/>
      <c r="O112" s="110"/>
      <c r="P112" s="87"/>
      <c r="Q112" s="16"/>
      <c r="R112" s="15"/>
      <c r="S112" s="110"/>
      <c r="T112" s="25"/>
      <c r="U112" s="599"/>
      <c r="V112" s="12"/>
      <c r="W112" s="174">
        <f t="shared" si="60"/>
        <v>0</v>
      </c>
      <c r="X112" s="207">
        <f t="shared" si="60"/>
        <v>0</v>
      </c>
      <c r="Y112" s="74">
        <f t="shared" si="61"/>
        <v>0</v>
      </c>
    </row>
    <row r="113" spans="2:25" ht="15" customHeight="1" x14ac:dyDescent="0.2">
      <c r="B113" s="63" t="s">
        <v>37</v>
      </c>
      <c r="C113" s="22"/>
      <c r="D113" s="87"/>
      <c r="E113" s="16"/>
      <c r="F113" s="23"/>
      <c r="G113" s="22"/>
      <c r="H113" s="25"/>
      <c r="I113" s="16"/>
      <c r="J113" s="15"/>
      <c r="K113" s="110"/>
      <c r="L113" s="87"/>
      <c r="M113" s="16"/>
      <c r="N113" s="15"/>
      <c r="O113" s="110"/>
      <c r="P113" s="87"/>
      <c r="Q113" s="16"/>
      <c r="R113" s="15"/>
      <c r="S113" s="110"/>
      <c r="T113" s="25"/>
      <c r="U113" s="601"/>
      <c r="V113" s="12"/>
      <c r="W113" s="178">
        <f t="shared" si="60"/>
        <v>0</v>
      </c>
      <c r="X113" s="209">
        <f t="shared" si="60"/>
        <v>0</v>
      </c>
      <c r="Y113" s="76">
        <f t="shared" si="61"/>
        <v>0</v>
      </c>
    </row>
    <row r="114" spans="2:25" ht="15" customHeight="1" x14ac:dyDescent="0.2">
      <c r="B114" s="64" t="s">
        <v>38</v>
      </c>
      <c r="C114" s="88"/>
      <c r="D114" s="89"/>
      <c r="E114" s="30"/>
      <c r="F114" s="32"/>
      <c r="G114" s="88"/>
      <c r="H114" s="90"/>
      <c r="I114" s="30"/>
      <c r="J114" s="31"/>
      <c r="K114" s="112"/>
      <c r="L114" s="89"/>
      <c r="M114" s="30"/>
      <c r="N114" s="31"/>
      <c r="O114" s="112"/>
      <c r="P114" s="89"/>
      <c r="Q114" s="30"/>
      <c r="R114" s="31"/>
      <c r="S114" s="112"/>
      <c r="T114" s="90"/>
      <c r="U114" s="599"/>
      <c r="V114" s="12"/>
      <c r="W114" s="174">
        <f t="shared" si="60"/>
        <v>0</v>
      </c>
      <c r="X114" s="207">
        <f t="shared" si="60"/>
        <v>0</v>
      </c>
      <c r="Y114" s="74">
        <f t="shared" si="61"/>
        <v>0</v>
      </c>
    </row>
    <row r="115" spans="2:25" ht="15" customHeight="1" x14ac:dyDescent="0.2">
      <c r="B115" s="63" t="s">
        <v>39</v>
      </c>
      <c r="C115" s="22"/>
      <c r="D115" s="87"/>
      <c r="E115" s="16"/>
      <c r="F115" s="23"/>
      <c r="G115" s="22"/>
      <c r="H115" s="25"/>
      <c r="I115" s="16"/>
      <c r="J115" s="544">
        <v>1</v>
      </c>
      <c r="K115" s="110"/>
      <c r="L115" s="87"/>
      <c r="M115" s="16"/>
      <c r="N115" s="15"/>
      <c r="O115" s="110"/>
      <c r="P115" s="87"/>
      <c r="Q115" s="16"/>
      <c r="R115" s="15"/>
      <c r="S115" s="110"/>
      <c r="T115" s="25"/>
      <c r="U115" s="599"/>
      <c r="V115" s="12"/>
      <c r="W115" s="174">
        <f t="shared" si="60"/>
        <v>0</v>
      </c>
      <c r="X115" s="207">
        <f t="shared" si="60"/>
        <v>1</v>
      </c>
      <c r="Y115" s="74">
        <f t="shared" si="61"/>
        <v>1</v>
      </c>
    </row>
    <row r="116" spans="2:25" ht="15" customHeight="1" thickBot="1" x14ac:dyDescent="0.25">
      <c r="B116" s="134" t="s">
        <v>40</v>
      </c>
      <c r="C116" s="96"/>
      <c r="D116" s="97"/>
      <c r="E116" s="115"/>
      <c r="F116" s="98"/>
      <c r="G116" s="96"/>
      <c r="H116" s="29"/>
      <c r="I116" s="115"/>
      <c r="J116" s="28"/>
      <c r="K116" s="113"/>
      <c r="L116" s="97"/>
      <c r="M116" s="115"/>
      <c r="N116" s="28"/>
      <c r="O116" s="113"/>
      <c r="P116" s="97"/>
      <c r="Q116" s="115"/>
      <c r="R116" s="28"/>
      <c r="S116" s="113"/>
      <c r="T116" s="29"/>
      <c r="U116" s="599"/>
      <c r="V116" s="12"/>
      <c r="W116" s="199">
        <f t="shared" si="60"/>
        <v>0</v>
      </c>
      <c r="X116" s="210">
        <f t="shared" si="60"/>
        <v>0</v>
      </c>
      <c r="Y116" s="77">
        <f t="shared" si="61"/>
        <v>0</v>
      </c>
    </row>
    <row r="117" spans="2:25" ht="15" customHeight="1" thickBot="1" x14ac:dyDescent="0.25">
      <c r="B117" s="66" t="s">
        <v>29</v>
      </c>
      <c r="C117" s="135">
        <f>SUM(C105:C116)</f>
        <v>0</v>
      </c>
      <c r="D117" s="137">
        <f t="shared" ref="D117:T117" si="62">SUM(D105:D116)</f>
        <v>0</v>
      </c>
      <c r="E117" s="154">
        <f t="shared" si="62"/>
        <v>1</v>
      </c>
      <c r="F117" s="156">
        <f t="shared" si="62"/>
        <v>0</v>
      </c>
      <c r="G117" s="135">
        <f t="shared" si="62"/>
        <v>2</v>
      </c>
      <c r="H117" s="137">
        <f t="shared" si="62"/>
        <v>0</v>
      </c>
      <c r="I117" s="154">
        <f t="shared" si="62"/>
        <v>0</v>
      </c>
      <c r="J117" s="156">
        <f t="shared" si="62"/>
        <v>2</v>
      </c>
      <c r="K117" s="154">
        <f t="shared" si="62"/>
        <v>0</v>
      </c>
      <c r="L117" s="156">
        <f t="shared" si="62"/>
        <v>0</v>
      </c>
      <c r="M117" s="154">
        <f t="shared" si="62"/>
        <v>0</v>
      </c>
      <c r="N117" s="156">
        <f t="shared" si="62"/>
        <v>0</v>
      </c>
      <c r="O117" s="154">
        <f t="shared" si="62"/>
        <v>0</v>
      </c>
      <c r="P117" s="156">
        <f t="shared" si="62"/>
        <v>0</v>
      </c>
      <c r="Q117" s="154">
        <f t="shared" si="62"/>
        <v>2</v>
      </c>
      <c r="R117" s="156">
        <f t="shared" si="62"/>
        <v>0</v>
      </c>
      <c r="S117" s="154">
        <f t="shared" si="62"/>
        <v>2</v>
      </c>
      <c r="T117" s="156">
        <f t="shared" si="62"/>
        <v>0</v>
      </c>
      <c r="U117" s="647">
        <f>SUM(U105:U116)</f>
        <v>1</v>
      </c>
      <c r="V117" s="12"/>
      <c r="W117" s="55">
        <f t="shared" si="60"/>
        <v>7</v>
      </c>
      <c r="X117" s="56">
        <f t="shared" si="60"/>
        <v>2</v>
      </c>
      <c r="Y117" s="57">
        <f t="shared" si="61"/>
        <v>9</v>
      </c>
    </row>
    <row r="118" spans="2:25" ht="15" hidden="1" customHeight="1" x14ac:dyDescent="0.2">
      <c r="B118" s="442" t="s">
        <v>30</v>
      </c>
      <c r="C118" s="447">
        <f>C105</f>
        <v>0</v>
      </c>
      <c r="D118" s="467">
        <f t="shared" ref="D118:T118" si="63">D105</f>
        <v>0</v>
      </c>
      <c r="E118" s="447">
        <f t="shared" si="63"/>
        <v>0</v>
      </c>
      <c r="F118" s="467">
        <f t="shared" si="63"/>
        <v>0</v>
      </c>
      <c r="G118" s="447">
        <f t="shared" si="63"/>
        <v>0</v>
      </c>
      <c r="H118" s="467">
        <f t="shared" si="63"/>
        <v>0</v>
      </c>
      <c r="I118" s="447">
        <f t="shared" si="63"/>
        <v>0</v>
      </c>
      <c r="J118" s="467">
        <f t="shared" si="63"/>
        <v>0</v>
      </c>
      <c r="K118" s="447">
        <f t="shared" si="63"/>
        <v>0</v>
      </c>
      <c r="L118" s="467">
        <f t="shared" si="63"/>
        <v>0</v>
      </c>
      <c r="M118" s="447">
        <f t="shared" si="63"/>
        <v>0</v>
      </c>
      <c r="N118" s="467">
        <f t="shared" si="63"/>
        <v>0</v>
      </c>
      <c r="O118" s="447">
        <f t="shared" si="63"/>
        <v>0</v>
      </c>
      <c r="P118" s="467">
        <f t="shared" si="63"/>
        <v>0</v>
      </c>
      <c r="Q118" s="447">
        <f t="shared" si="63"/>
        <v>1</v>
      </c>
      <c r="R118" s="467">
        <f t="shared" si="63"/>
        <v>0</v>
      </c>
      <c r="S118" s="447">
        <f t="shared" si="63"/>
        <v>0</v>
      </c>
      <c r="T118" s="467">
        <f t="shared" si="63"/>
        <v>0</v>
      </c>
      <c r="U118" s="1"/>
      <c r="W118" s="447">
        <f>W105</f>
        <v>1</v>
      </c>
      <c r="X118" s="449">
        <f>X105</f>
        <v>0</v>
      </c>
      <c r="Y118" s="456">
        <f>Y105</f>
        <v>1</v>
      </c>
    </row>
    <row r="119" spans="2:25" ht="15" hidden="1" customHeight="1" x14ac:dyDescent="0.2">
      <c r="B119" s="443" t="s">
        <v>31</v>
      </c>
      <c r="C119" s="461">
        <f>C106+C118</f>
        <v>0</v>
      </c>
      <c r="D119" s="468">
        <f t="shared" ref="D119:T129" si="64">D106+D118</f>
        <v>0</v>
      </c>
      <c r="E119" s="461">
        <f t="shared" si="64"/>
        <v>0</v>
      </c>
      <c r="F119" s="468">
        <f t="shared" si="64"/>
        <v>0</v>
      </c>
      <c r="G119" s="461">
        <f t="shared" si="64"/>
        <v>0</v>
      </c>
      <c r="H119" s="468">
        <f t="shared" si="64"/>
        <v>0</v>
      </c>
      <c r="I119" s="461">
        <f t="shared" si="64"/>
        <v>0</v>
      </c>
      <c r="J119" s="468">
        <f t="shared" si="64"/>
        <v>0</v>
      </c>
      <c r="K119" s="461">
        <f t="shared" si="64"/>
        <v>0</v>
      </c>
      <c r="L119" s="468">
        <f t="shared" si="64"/>
        <v>0</v>
      </c>
      <c r="M119" s="461">
        <f t="shared" si="64"/>
        <v>0</v>
      </c>
      <c r="N119" s="468">
        <f t="shared" si="64"/>
        <v>0</v>
      </c>
      <c r="O119" s="461">
        <f t="shared" si="64"/>
        <v>0</v>
      </c>
      <c r="P119" s="468">
        <f t="shared" si="64"/>
        <v>0</v>
      </c>
      <c r="Q119" s="461">
        <f t="shared" si="64"/>
        <v>1</v>
      </c>
      <c r="R119" s="468">
        <f t="shared" si="64"/>
        <v>0</v>
      </c>
      <c r="S119" s="461">
        <f t="shared" si="64"/>
        <v>1</v>
      </c>
      <c r="T119" s="468">
        <f t="shared" si="64"/>
        <v>0</v>
      </c>
      <c r="U119" s="1"/>
      <c r="W119" s="461">
        <f t="shared" ref="W119:Y129" si="65">W106+W118</f>
        <v>2</v>
      </c>
      <c r="X119" s="450">
        <f t="shared" si="65"/>
        <v>0</v>
      </c>
      <c r="Y119" s="457">
        <f t="shared" si="65"/>
        <v>2</v>
      </c>
    </row>
    <row r="120" spans="2:25" ht="15" hidden="1" customHeight="1" x14ac:dyDescent="0.2">
      <c r="B120" s="443" t="s">
        <v>58</v>
      </c>
      <c r="C120" s="462">
        <f t="shared" ref="C120:C129" si="66">C107+C119</f>
        <v>0</v>
      </c>
      <c r="D120" s="469">
        <f t="shared" si="64"/>
        <v>0</v>
      </c>
      <c r="E120" s="462">
        <f t="shared" si="64"/>
        <v>0</v>
      </c>
      <c r="F120" s="469">
        <f t="shared" si="64"/>
        <v>0</v>
      </c>
      <c r="G120" s="462">
        <f t="shared" si="64"/>
        <v>0</v>
      </c>
      <c r="H120" s="469">
        <f t="shared" si="64"/>
        <v>0</v>
      </c>
      <c r="I120" s="462">
        <f t="shared" si="64"/>
        <v>0</v>
      </c>
      <c r="J120" s="469">
        <f t="shared" si="64"/>
        <v>0</v>
      </c>
      <c r="K120" s="462">
        <f t="shared" si="64"/>
        <v>0</v>
      </c>
      <c r="L120" s="469">
        <f t="shared" si="64"/>
        <v>0</v>
      </c>
      <c r="M120" s="462">
        <f t="shared" si="64"/>
        <v>0</v>
      </c>
      <c r="N120" s="469">
        <f t="shared" si="64"/>
        <v>0</v>
      </c>
      <c r="O120" s="462">
        <f t="shared" si="64"/>
        <v>0</v>
      </c>
      <c r="P120" s="469">
        <f t="shared" si="64"/>
        <v>0</v>
      </c>
      <c r="Q120" s="462">
        <f t="shared" si="64"/>
        <v>1</v>
      </c>
      <c r="R120" s="469">
        <f t="shared" si="64"/>
        <v>0</v>
      </c>
      <c r="S120" s="462">
        <f t="shared" si="64"/>
        <v>1</v>
      </c>
      <c r="T120" s="469">
        <f t="shared" si="64"/>
        <v>0</v>
      </c>
      <c r="U120" s="1"/>
      <c r="W120" s="462">
        <f t="shared" si="65"/>
        <v>2</v>
      </c>
      <c r="X120" s="452">
        <f t="shared" si="65"/>
        <v>0</v>
      </c>
      <c r="Y120" s="458">
        <f t="shared" si="65"/>
        <v>2</v>
      </c>
    </row>
    <row r="121" spans="2:25" ht="15" hidden="1" customHeight="1" x14ac:dyDescent="0.2">
      <c r="B121" s="444" t="s">
        <v>32</v>
      </c>
      <c r="C121" s="461">
        <f t="shared" si="66"/>
        <v>0</v>
      </c>
      <c r="D121" s="468">
        <f t="shared" si="64"/>
        <v>0</v>
      </c>
      <c r="E121" s="461">
        <f t="shared" si="64"/>
        <v>1</v>
      </c>
      <c r="F121" s="468">
        <f t="shared" si="64"/>
        <v>0</v>
      </c>
      <c r="G121" s="461">
        <f t="shared" si="64"/>
        <v>0</v>
      </c>
      <c r="H121" s="468">
        <f t="shared" si="64"/>
        <v>0</v>
      </c>
      <c r="I121" s="461">
        <f t="shared" si="64"/>
        <v>0</v>
      </c>
      <c r="J121" s="468">
        <f t="shared" si="64"/>
        <v>0</v>
      </c>
      <c r="K121" s="461">
        <f t="shared" si="64"/>
        <v>0</v>
      </c>
      <c r="L121" s="468">
        <f t="shared" si="64"/>
        <v>0</v>
      </c>
      <c r="M121" s="461">
        <f t="shared" si="64"/>
        <v>0</v>
      </c>
      <c r="N121" s="468">
        <f t="shared" si="64"/>
        <v>0</v>
      </c>
      <c r="O121" s="461">
        <f t="shared" si="64"/>
        <v>0</v>
      </c>
      <c r="P121" s="468">
        <f t="shared" si="64"/>
        <v>0</v>
      </c>
      <c r="Q121" s="461">
        <f t="shared" si="64"/>
        <v>1</v>
      </c>
      <c r="R121" s="468">
        <f t="shared" si="64"/>
        <v>0</v>
      </c>
      <c r="S121" s="461">
        <f t="shared" si="64"/>
        <v>2</v>
      </c>
      <c r="T121" s="468">
        <f t="shared" si="64"/>
        <v>0</v>
      </c>
      <c r="U121" s="1"/>
      <c r="W121" s="461">
        <f t="shared" si="65"/>
        <v>4</v>
      </c>
      <c r="X121" s="450">
        <f t="shared" si="65"/>
        <v>0</v>
      </c>
      <c r="Y121" s="457">
        <f t="shared" si="65"/>
        <v>4</v>
      </c>
    </row>
    <row r="122" spans="2:25" ht="15" hidden="1" customHeight="1" x14ac:dyDescent="0.2">
      <c r="B122" s="443" t="s">
        <v>33</v>
      </c>
      <c r="C122" s="461">
        <f t="shared" si="66"/>
        <v>0</v>
      </c>
      <c r="D122" s="468">
        <f t="shared" si="64"/>
        <v>0</v>
      </c>
      <c r="E122" s="461">
        <f t="shared" si="64"/>
        <v>1</v>
      </c>
      <c r="F122" s="468">
        <f t="shared" si="64"/>
        <v>0</v>
      </c>
      <c r="G122" s="461">
        <f t="shared" si="64"/>
        <v>1</v>
      </c>
      <c r="H122" s="468">
        <f t="shared" si="64"/>
        <v>0</v>
      </c>
      <c r="I122" s="461">
        <f t="shared" si="64"/>
        <v>0</v>
      </c>
      <c r="J122" s="468">
        <f t="shared" si="64"/>
        <v>1</v>
      </c>
      <c r="K122" s="461">
        <f t="shared" si="64"/>
        <v>0</v>
      </c>
      <c r="L122" s="468">
        <f t="shared" si="64"/>
        <v>0</v>
      </c>
      <c r="M122" s="461">
        <f t="shared" si="64"/>
        <v>0</v>
      </c>
      <c r="N122" s="468">
        <f t="shared" si="64"/>
        <v>0</v>
      </c>
      <c r="O122" s="461">
        <f t="shared" si="64"/>
        <v>0</v>
      </c>
      <c r="P122" s="468">
        <f t="shared" si="64"/>
        <v>0</v>
      </c>
      <c r="Q122" s="461">
        <f t="shared" si="64"/>
        <v>1</v>
      </c>
      <c r="R122" s="468">
        <f t="shared" si="64"/>
        <v>0</v>
      </c>
      <c r="S122" s="461">
        <f t="shared" si="64"/>
        <v>2</v>
      </c>
      <c r="T122" s="468">
        <f t="shared" si="64"/>
        <v>0</v>
      </c>
      <c r="U122" s="1"/>
      <c r="W122" s="461">
        <f t="shared" si="65"/>
        <v>5</v>
      </c>
      <c r="X122" s="450">
        <f t="shared" si="65"/>
        <v>1</v>
      </c>
      <c r="Y122" s="457">
        <f t="shared" si="65"/>
        <v>6</v>
      </c>
    </row>
    <row r="123" spans="2:25" ht="15" hidden="1" customHeight="1" x14ac:dyDescent="0.2">
      <c r="B123" s="445" t="s">
        <v>34</v>
      </c>
      <c r="C123" s="461">
        <f t="shared" si="66"/>
        <v>0</v>
      </c>
      <c r="D123" s="468">
        <f t="shared" si="64"/>
        <v>0</v>
      </c>
      <c r="E123" s="461">
        <f t="shared" si="64"/>
        <v>1</v>
      </c>
      <c r="F123" s="468">
        <f t="shared" si="64"/>
        <v>0</v>
      </c>
      <c r="G123" s="461">
        <f t="shared" si="64"/>
        <v>1</v>
      </c>
      <c r="H123" s="468">
        <f t="shared" si="64"/>
        <v>0</v>
      </c>
      <c r="I123" s="461">
        <f t="shared" si="64"/>
        <v>0</v>
      </c>
      <c r="J123" s="468">
        <f t="shared" si="64"/>
        <v>1</v>
      </c>
      <c r="K123" s="461">
        <f t="shared" si="64"/>
        <v>0</v>
      </c>
      <c r="L123" s="468">
        <f t="shared" si="64"/>
        <v>0</v>
      </c>
      <c r="M123" s="461">
        <f t="shared" si="64"/>
        <v>0</v>
      </c>
      <c r="N123" s="468">
        <f t="shared" si="64"/>
        <v>0</v>
      </c>
      <c r="O123" s="461">
        <f t="shared" si="64"/>
        <v>0</v>
      </c>
      <c r="P123" s="468">
        <f t="shared" si="64"/>
        <v>0</v>
      </c>
      <c r="Q123" s="461">
        <f t="shared" si="64"/>
        <v>1</v>
      </c>
      <c r="R123" s="468">
        <f t="shared" si="64"/>
        <v>0</v>
      </c>
      <c r="S123" s="461">
        <f t="shared" si="64"/>
        <v>2</v>
      </c>
      <c r="T123" s="468">
        <f t="shared" si="64"/>
        <v>0</v>
      </c>
      <c r="U123" s="1"/>
      <c r="W123" s="461">
        <f t="shared" si="65"/>
        <v>5</v>
      </c>
      <c r="X123" s="450">
        <f t="shared" si="65"/>
        <v>1</v>
      </c>
      <c r="Y123" s="457">
        <f t="shared" si="65"/>
        <v>6</v>
      </c>
    </row>
    <row r="124" spans="2:25" ht="15" hidden="1" customHeight="1" x14ac:dyDescent="0.2">
      <c r="B124" s="443" t="s">
        <v>35</v>
      </c>
      <c r="C124" s="463">
        <f t="shared" si="66"/>
        <v>0</v>
      </c>
      <c r="D124" s="470">
        <f t="shared" si="64"/>
        <v>0</v>
      </c>
      <c r="E124" s="463">
        <f t="shared" si="64"/>
        <v>1</v>
      </c>
      <c r="F124" s="470">
        <f t="shared" si="64"/>
        <v>0</v>
      </c>
      <c r="G124" s="463">
        <f t="shared" si="64"/>
        <v>2</v>
      </c>
      <c r="H124" s="470">
        <f t="shared" si="64"/>
        <v>0</v>
      </c>
      <c r="I124" s="463">
        <f t="shared" si="64"/>
        <v>0</v>
      </c>
      <c r="J124" s="470">
        <f t="shared" si="64"/>
        <v>1</v>
      </c>
      <c r="K124" s="463">
        <f t="shared" si="64"/>
        <v>0</v>
      </c>
      <c r="L124" s="470">
        <f t="shared" si="64"/>
        <v>0</v>
      </c>
      <c r="M124" s="463">
        <f t="shared" si="64"/>
        <v>0</v>
      </c>
      <c r="N124" s="470">
        <f t="shared" si="64"/>
        <v>0</v>
      </c>
      <c r="O124" s="463">
        <f t="shared" si="64"/>
        <v>0</v>
      </c>
      <c r="P124" s="470">
        <f t="shared" si="64"/>
        <v>0</v>
      </c>
      <c r="Q124" s="463">
        <f t="shared" si="64"/>
        <v>2</v>
      </c>
      <c r="R124" s="470">
        <f t="shared" si="64"/>
        <v>0</v>
      </c>
      <c r="S124" s="463">
        <f t="shared" si="64"/>
        <v>2</v>
      </c>
      <c r="T124" s="470">
        <f t="shared" si="64"/>
        <v>0</v>
      </c>
      <c r="U124" s="1"/>
      <c r="W124" s="463">
        <f t="shared" si="65"/>
        <v>7</v>
      </c>
      <c r="X124" s="454">
        <f t="shared" si="65"/>
        <v>1</v>
      </c>
      <c r="Y124" s="459">
        <f t="shared" si="65"/>
        <v>8</v>
      </c>
    </row>
    <row r="125" spans="2:25" ht="15" hidden="1" customHeight="1" x14ac:dyDescent="0.2">
      <c r="B125" s="443" t="s">
        <v>36</v>
      </c>
      <c r="C125" s="461">
        <f t="shared" si="66"/>
        <v>0</v>
      </c>
      <c r="D125" s="468">
        <f t="shared" si="64"/>
        <v>0</v>
      </c>
      <c r="E125" s="461">
        <f t="shared" si="64"/>
        <v>1</v>
      </c>
      <c r="F125" s="468">
        <f t="shared" si="64"/>
        <v>0</v>
      </c>
      <c r="G125" s="461">
        <f t="shared" si="64"/>
        <v>2</v>
      </c>
      <c r="H125" s="468">
        <f t="shared" si="64"/>
        <v>0</v>
      </c>
      <c r="I125" s="461">
        <f t="shared" si="64"/>
        <v>0</v>
      </c>
      <c r="J125" s="468">
        <f t="shared" si="64"/>
        <v>1</v>
      </c>
      <c r="K125" s="461">
        <f t="shared" si="64"/>
        <v>0</v>
      </c>
      <c r="L125" s="468">
        <f t="shared" si="64"/>
        <v>0</v>
      </c>
      <c r="M125" s="461">
        <f t="shared" si="64"/>
        <v>0</v>
      </c>
      <c r="N125" s="468">
        <f t="shared" si="64"/>
        <v>0</v>
      </c>
      <c r="O125" s="461">
        <f t="shared" si="64"/>
        <v>0</v>
      </c>
      <c r="P125" s="468">
        <f t="shared" si="64"/>
        <v>0</v>
      </c>
      <c r="Q125" s="461">
        <f t="shared" si="64"/>
        <v>2</v>
      </c>
      <c r="R125" s="468">
        <f t="shared" si="64"/>
        <v>0</v>
      </c>
      <c r="S125" s="461">
        <f t="shared" si="64"/>
        <v>2</v>
      </c>
      <c r="T125" s="468">
        <f t="shared" si="64"/>
        <v>0</v>
      </c>
      <c r="U125" s="1"/>
      <c r="W125" s="461">
        <f t="shared" si="65"/>
        <v>7</v>
      </c>
      <c r="X125" s="450">
        <f t="shared" si="65"/>
        <v>1</v>
      </c>
      <c r="Y125" s="457">
        <f t="shared" si="65"/>
        <v>8</v>
      </c>
    </row>
    <row r="126" spans="2:25" ht="15" hidden="1" customHeight="1" x14ac:dyDescent="0.2">
      <c r="B126" s="443" t="s">
        <v>37</v>
      </c>
      <c r="C126" s="462">
        <f t="shared" si="66"/>
        <v>0</v>
      </c>
      <c r="D126" s="469">
        <f t="shared" si="64"/>
        <v>0</v>
      </c>
      <c r="E126" s="462">
        <f t="shared" si="64"/>
        <v>1</v>
      </c>
      <c r="F126" s="469">
        <f t="shared" si="64"/>
        <v>0</v>
      </c>
      <c r="G126" s="462">
        <f t="shared" si="64"/>
        <v>2</v>
      </c>
      <c r="H126" s="469">
        <f t="shared" si="64"/>
        <v>0</v>
      </c>
      <c r="I126" s="462">
        <f t="shared" si="64"/>
        <v>0</v>
      </c>
      <c r="J126" s="469">
        <f t="shared" si="64"/>
        <v>1</v>
      </c>
      <c r="K126" s="462">
        <f t="shared" si="64"/>
        <v>0</v>
      </c>
      <c r="L126" s="469">
        <f t="shared" si="64"/>
        <v>0</v>
      </c>
      <c r="M126" s="462">
        <f t="shared" si="64"/>
        <v>0</v>
      </c>
      <c r="N126" s="469">
        <f t="shared" si="64"/>
        <v>0</v>
      </c>
      <c r="O126" s="462">
        <f t="shared" si="64"/>
        <v>0</v>
      </c>
      <c r="P126" s="469">
        <f t="shared" si="64"/>
        <v>0</v>
      </c>
      <c r="Q126" s="462">
        <f t="shared" si="64"/>
        <v>2</v>
      </c>
      <c r="R126" s="469">
        <f t="shared" si="64"/>
        <v>0</v>
      </c>
      <c r="S126" s="462">
        <f t="shared" si="64"/>
        <v>2</v>
      </c>
      <c r="T126" s="469">
        <f t="shared" si="64"/>
        <v>0</v>
      </c>
      <c r="U126" s="1"/>
      <c r="W126" s="462">
        <f t="shared" si="65"/>
        <v>7</v>
      </c>
      <c r="X126" s="452">
        <f t="shared" si="65"/>
        <v>1</v>
      </c>
      <c r="Y126" s="458">
        <f t="shared" si="65"/>
        <v>8</v>
      </c>
    </row>
    <row r="127" spans="2:25" ht="15" hidden="1" customHeight="1" x14ac:dyDescent="0.2">
      <c r="B127" s="444" t="s">
        <v>38</v>
      </c>
      <c r="C127" s="461">
        <f t="shared" si="66"/>
        <v>0</v>
      </c>
      <c r="D127" s="468">
        <f t="shared" si="64"/>
        <v>0</v>
      </c>
      <c r="E127" s="461">
        <f t="shared" si="64"/>
        <v>1</v>
      </c>
      <c r="F127" s="468">
        <f t="shared" si="64"/>
        <v>0</v>
      </c>
      <c r="G127" s="461">
        <f t="shared" si="64"/>
        <v>2</v>
      </c>
      <c r="H127" s="468">
        <f t="shared" si="64"/>
        <v>0</v>
      </c>
      <c r="I127" s="461">
        <f t="shared" si="64"/>
        <v>0</v>
      </c>
      <c r="J127" s="468">
        <f t="shared" si="64"/>
        <v>1</v>
      </c>
      <c r="K127" s="461">
        <f t="shared" si="64"/>
        <v>0</v>
      </c>
      <c r="L127" s="468">
        <f t="shared" si="64"/>
        <v>0</v>
      </c>
      <c r="M127" s="461">
        <f t="shared" si="64"/>
        <v>0</v>
      </c>
      <c r="N127" s="468">
        <f t="shared" si="64"/>
        <v>0</v>
      </c>
      <c r="O127" s="461">
        <f t="shared" si="64"/>
        <v>0</v>
      </c>
      <c r="P127" s="468">
        <f t="shared" si="64"/>
        <v>0</v>
      </c>
      <c r="Q127" s="461">
        <f t="shared" si="64"/>
        <v>2</v>
      </c>
      <c r="R127" s="468">
        <f t="shared" si="64"/>
        <v>0</v>
      </c>
      <c r="S127" s="461">
        <f t="shared" si="64"/>
        <v>2</v>
      </c>
      <c r="T127" s="468">
        <f t="shared" si="64"/>
        <v>0</v>
      </c>
      <c r="U127" s="1"/>
      <c r="W127" s="461">
        <f t="shared" si="65"/>
        <v>7</v>
      </c>
      <c r="X127" s="450">
        <f t="shared" si="65"/>
        <v>1</v>
      </c>
      <c r="Y127" s="457">
        <f t="shared" si="65"/>
        <v>8</v>
      </c>
    </row>
    <row r="128" spans="2:25" ht="15" hidden="1" customHeight="1" x14ac:dyDescent="0.2">
      <c r="B128" s="443" t="s">
        <v>39</v>
      </c>
      <c r="C128" s="461">
        <f t="shared" si="66"/>
        <v>0</v>
      </c>
      <c r="D128" s="468">
        <f t="shared" si="64"/>
        <v>0</v>
      </c>
      <c r="E128" s="461">
        <f t="shared" si="64"/>
        <v>1</v>
      </c>
      <c r="F128" s="468">
        <f t="shared" si="64"/>
        <v>0</v>
      </c>
      <c r="G128" s="461">
        <f t="shared" si="64"/>
        <v>2</v>
      </c>
      <c r="H128" s="468">
        <f t="shared" si="64"/>
        <v>0</v>
      </c>
      <c r="I128" s="461">
        <f t="shared" si="64"/>
        <v>0</v>
      </c>
      <c r="J128" s="468">
        <f t="shared" si="64"/>
        <v>2</v>
      </c>
      <c r="K128" s="461">
        <f t="shared" si="64"/>
        <v>0</v>
      </c>
      <c r="L128" s="468">
        <f t="shared" si="64"/>
        <v>0</v>
      </c>
      <c r="M128" s="461">
        <f t="shared" si="64"/>
        <v>0</v>
      </c>
      <c r="N128" s="468">
        <f t="shared" si="64"/>
        <v>0</v>
      </c>
      <c r="O128" s="461">
        <f t="shared" si="64"/>
        <v>0</v>
      </c>
      <c r="P128" s="468">
        <f t="shared" si="64"/>
        <v>0</v>
      </c>
      <c r="Q128" s="461">
        <f t="shared" si="64"/>
        <v>2</v>
      </c>
      <c r="R128" s="468">
        <f t="shared" si="64"/>
        <v>0</v>
      </c>
      <c r="S128" s="461">
        <f t="shared" si="64"/>
        <v>2</v>
      </c>
      <c r="T128" s="468">
        <f t="shared" si="64"/>
        <v>0</v>
      </c>
      <c r="U128" s="1"/>
      <c r="W128" s="461">
        <f t="shared" si="65"/>
        <v>7</v>
      </c>
      <c r="X128" s="450">
        <f t="shared" si="65"/>
        <v>2</v>
      </c>
      <c r="Y128" s="457">
        <f t="shared" si="65"/>
        <v>9</v>
      </c>
    </row>
    <row r="129" spans="2:25" ht="15" hidden="1" customHeight="1" thickBot="1" x14ac:dyDescent="0.25">
      <c r="B129" s="446" t="s">
        <v>40</v>
      </c>
      <c r="C129" s="464">
        <f t="shared" si="66"/>
        <v>0</v>
      </c>
      <c r="D129" s="471">
        <f t="shared" si="64"/>
        <v>0</v>
      </c>
      <c r="E129" s="464">
        <f t="shared" si="64"/>
        <v>1</v>
      </c>
      <c r="F129" s="471">
        <f t="shared" si="64"/>
        <v>0</v>
      </c>
      <c r="G129" s="464">
        <f t="shared" si="64"/>
        <v>2</v>
      </c>
      <c r="H129" s="471">
        <f t="shared" si="64"/>
        <v>0</v>
      </c>
      <c r="I129" s="464">
        <f t="shared" si="64"/>
        <v>0</v>
      </c>
      <c r="J129" s="471">
        <f t="shared" si="64"/>
        <v>2</v>
      </c>
      <c r="K129" s="464">
        <f t="shared" si="64"/>
        <v>0</v>
      </c>
      <c r="L129" s="471">
        <f t="shared" si="64"/>
        <v>0</v>
      </c>
      <c r="M129" s="464">
        <f t="shared" si="64"/>
        <v>0</v>
      </c>
      <c r="N129" s="471">
        <f t="shared" si="64"/>
        <v>0</v>
      </c>
      <c r="O129" s="464">
        <f t="shared" si="64"/>
        <v>0</v>
      </c>
      <c r="P129" s="471">
        <f t="shared" si="64"/>
        <v>0</v>
      </c>
      <c r="Q129" s="464">
        <f t="shared" si="64"/>
        <v>2</v>
      </c>
      <c r="R129" s="471">
        <f t="shared" si="64"/>
        <v>0</v>
      </c>
      <c r="S129" s="464">
        <f t="shared" si="64"/>
        <v>2</v>
      </c>
      <c r="T129" s="471">
        <f t="shared" si="64"/>
        <v>0</v>
      </c>
      <c r="U129" s="1"/>
      <c r="W129" s="464">
        <f t="shared" si="65"/>
        <v>7</v>
      </c>
      <c r="X129" s="465">
        <f t="shared" si="65"/>
        <v>2</v>
      </c>
      <c r="Y129" s="460">
        <f t="shared" si="65"/>
        <v>9</v>
      </c>
    </row>
    <row r="130" spans="2:25" ht="15" customHeight="1" x14ac:dyDescent="0.2">
      <c r="C130" s="5"/>
      <c r="D130" s="9"/>
      <c r="K130" s="9"/>
      <c r="L130" s="9"/>
      <c r="M130" s="9"/>
      <c r="N130" s="9"/>
      <c r="O130" s="9"/>
      <c r="P130" s="9"/>
      <c r="Q130" s="9"/>
      <c r="R130" s="9"/>
      <c r="W130" s="9"/>
      <c r="X130" s="9"/>
      <c r="Y130" s="7"/>
    </row>
    <row r="131" spans="2:25" ht="15" customHeight="1" x14ac:dyDescent="0.2">
      <c r="C131" s="5"/>
      <c r="D131" s="9"/>
      <c r="E131" s="129"/>
      <c r="F131" s="130" t="s">
        <v>42</v>
      </c>
      <c r="G131" s="131"/>
      <c r="H131" s="131"/>
      <c r="I131" s="132"/>
      <c r="J131" s="133" t="s">
        <v>0</v>
      </c>
      <c r="K131" s="9"/>
      <c r="L131" s="9"/>
      <c r="M131" s="9"/>
      <c r="N131" s="9"/>
      <c r="O131" s="9"/>
      <c r="P131" s="9"/>
      <c r="Q131" s="9"/>
      <c r="R131" s="9"/>
      <c r="W131" s="9"/>
      <c r="X131" s="9"/>
      <c r="Y131" s="7"/>
    </row>
    <row r="132" spans="2:25" s="7" customFormat="1" ht="15" customHeight="1" thickBot="1" x14ac:dyDescent="0.25">
      <c r="C132" s="5"/>
      <c r="D132" s="9"/>
      <c r="E132" s="53"/>
      <c r="F132" s="54"/>
      <c r="G132" s="5"/>
      <c r="H132" s="5"/>
      <c r="I132" s="5"/>
      <c r="J132" s="8"/>
      <c r="K132" s="9"/>
      <c r="L132" s="9"/>
      <c r="M132" s="9"/>
      <c r="N132" s="9"/>
      <c r="O132" s="9"/>
      <c r="P132" s="9"/>
      <c r="Q132" s="9"/>
      <c r="R132" s="9"/>
      <c r="U132" s="24"/>
      <c r="V132" s="24"/>
      <c r="W132" s="9"/>
      <c r="X132" s="9"/>
    </row>
    <row r="133" spans="2:25" s="44" customFormat="1" ht="30" customHeight="1" thickBot="1" x14ac:dyDescent="0.3">
      <c r="B133" s="62" t="s">
        <v>41</v>
      </c>
      <c r="C133" s="1097" t="s">
        <v>11</v>
      </c>
      <c r="D133" s="1098"/>
      <c r="E133" s="1097" t="s">
        <v>43</v>
      </c>
      <c r="F133" s="1098"/>
      <c r="G133" s="1097" t="s">
        <v>44</v>
      </c>
      <c r="H133" s="1098"/>
      <c r="I133" s="1097" t="s">
        <v>45</v>
      </c>
      <c r="J133" s="1098"/>
      <c r="K133" s="1097" t="s">
        <v>46</v>
      </c>
      <c r="L133" s="1098"/>
      <c r="M133" s="1097" t="s">
        <v>3</v>
      </c>
      <c r="N133" s="1098"/>
      <c r="O133" s="1097" t="s">
        <v>47</v>
      </c>
      <c r="P133" s="1098"/>
      <c r="Q133" s="1097" t="s">
        <v>7</v>
      </c>
      <c r="R133" s="1098"/>
      <c r="T133" s="1102" t="s">
        <v>107</v>
      </c>
      <c r="U133" s="1103"/>
      <c r="V133" s="45"/>
      <c r="W133" s="1108" t="str">
        <f>B133</f>
        <v>Near Miss</v>
      </c>
      <c r="X133" s="1109"/>
      <c r="Y133" s="1110"/>
    </row>
    <row r="134" spans="2:25" s="44" customFormat="1" ht="30" customHeight="1" thickBot="1" x14ac:dyDescent="0.3">
      <c r="B134" s="216" t="str">
        <f>T7</f>
        <v>2015  ~  2016</v>
      </c>
      <c r="C134" s="184" t="s">
        <v>6</v>
      </c>
      <c r="D134" s="185" t="s">
        <v>4</v>
      </c>
      <c r="E134" s="184" t="s">
        <v>6</v>
      </c>
      <c r="F134" s="185" t="s">
        <v>4</v>
      </c>
      <c r="G134" s="184" t="s">
        <v>6</v>
      </c>
      <c r="H134" s="185" t="s">
        <v>4</v>
      </c>
      <c r="I134" s="184" t="s">
        <v>6</v>
      </c>
      <c r="J134" s="185" t="s">
        <v>4</v>
      </c>
      <c r="K134" s="184" t="s">
        <v>6</v>
      </c>
      <c r="L134" s="185" t="s">
        <v>4</v>
      </c>
      <c r="M134" s="184" t="s">
        <v>6</v>
      </c>
      <c r="N134" s="185" t="s">
        <v>4</v>
      </c>
      <c r="O134" s="184" t="s">
        <v>6</v>
      </c>
      <c r="P134" s="185" t="s">
        <v>4</v>
      </c>
      <c r="Q134" s="184" t="s">
        <v>6</v>
      </c>
      <c r="R134" s="185" t="s">
        <v>4</v>
      </c>
      <c r="T134" s="142" t="s">
        <v>74</v>
      </c>
      <c r="U134" s="143" t="s">
        <v>1</v>
      </c>
      <c r="V134" s="45"/>
      <c r="W134" s="184" t="s">
        <v>6</v>
      </c>
      <c r="X134" s="185" t="s">
        <v>4</v>
      </c>
      <c r="Y134" s="67" t="s">
        <v>28</v>
      </c>
    </row>
    <row r="135" spans="2:25" ht="15" customHeight="1" x14ac:dyDescent="0.2">
      <c r="B135" s="63" t="s">
        <v>30</v>
      </c>
      <c r="C135" s="84"/>
      <c r="D135" s="85"/>
      <c r="E135" s="574">
        <v>1</v>
      </c>
      <c r="F135" s="27"/>
      <c r="G135" s="84"/>
      <c r="H135" s="36"/>
      <c r="I135" s="26"/>
      <c r="J135" s="27"/>
      <c r="K135" s="109"/>
      <c r="L135" s="85"/>
      <c r="M135" s="577">
        <v>1</v>
      </c>
      <c r="N135" s="27"/>
      <c r="O135" s="109"/>
      <c r="P135" s="85"/>
      <c r="Q135" s="26"/>
      <c r="R135" s="27"/>
      <c r="T135" s="148">
        <v>3</v>
      </c>
      <c r="U135" s="149"/>
      <c r="W135" s="172">
        <f>I135+K135+M135+O135+G135+E135+C135+Q135</f>
        <v>2</v>
      </c>
      <c r="X135" s="206">
        <f>J135+L135+N135+P135+H135+F135+D135+R135</f>
        <v>0</v>
      </c>
      <c r="Y135" s="68">
        <f>W135+X135</f>
        <v>2</v>
      </c>
    </row>
    <row r="136" spans="2:25" ht="15" customHeight="1" x14ac:dyDescent="0.2">
      <c r="B136" s="63" t="s">
        <v>31</v>
      </c>
      <c r="C136" s="22"/>
      <c r="D136" s="581">
        <v>1</v>
      </c>
      <c r="E136" s="16"/>
      <c r="F136" s="15"/>
      <c r="G136" s="22"/>
      <c r="H136" s="25"/>
      <c r="I136" s="16"/>
      <c r="J136" s="15"/>
      <c r="K136" s="110"/>
      <c r="L136" s="87"/>
      <c r="M136" s="16"/>
      <c r="N136" s="580">
        <v>1</v>
      </c>
      <c r="O136" s="110"/>
      <c r="P136" s="87"/>
      <c r="Q136" s="545">
        <v>1</v>
      </c>
      <c r="R136" s="15"/>
      <c r="T136" s="146">
        <v>4</v>
      </c>
      <c r="U136" s="147"/>
      <c r="W136" s="174">
        <f>I136+K136+M136+O136+G136+E136+C136+Q136</f>
        <v>1</v>
      </c>
      <c r="X136" s="207">
        <f>J136+L136+N136+P136+H136+F136+D136+R136</f>
        <v>2</v>
      </c>
      <c r="Y136" s="69">
        <f t="shared" ref="Y136:Y147" si="67">W136+X136</f>
        <v>3</v>
      </c>
    </row>
    <row r="137" spans="2:25" ht="15" customHeight="1" x14ac:dyDescent="0.2">
      <c r="B137" s="63" t="s">
        <v>58</v>
      </c>
      <c r="C137" s="22"/>
      <c r="D137" s="87"/>
      <c r="E137" s="16"/>
      <c r="F137" s="15"/>
      <c r="G137" s="650">
        <v>1</v>
      </c>
      <c r="H137" s="25"/>
      <c r="I137" s="16"/>
      <c r="J137" s="15"/>
      <c r="K137" s="110"/>
      <c r="L137" s="87"/>
      <c r="M137" s="545">
        <v>1</v>
      </c>
      <c r="N137" s="15"/>
      <c r="O137" s="110"/>
      <c r="P137" s="87"/>
      <c r="Q137" s="16"/>
      <c r="R137" s="15"/>
      <c r="T137" s="150">
        <v>1</v>
      </c>
      <c r="U137" s="151"/>
      <c r="W137" s="174">
        <f t="shared" ref="W137:X147" si="68">I137+K137+M137+O137+G137+E137+C137+Q137</f>
        <v>2</v>
      </c>
      <c r="X137" s="207">
        <f t="shared" si="68"/>
        <v>0</v>
      </c>
      <c r="Y137" s="69">
        <f t="shared" si="67"/>
        <v>2</v>
      </c>
    </row>
    <row r="138" spans="2:25" ht="15" customHeight="1" x14ac:dyDescent="0.25">
      <c r="B138" s="64" t="s">
        <v>32</v>
      </c>
      <c r="C138" s="88"/>
      <c r="D138" s="89"/>
      <c r="E138" s="30"/>
      <c r="F138" s="31"/>
      <c r="G138" s="651"/>
      <c r="H138" s="652"/>
      <c r="I138" s="576">
        <v>1</v>
      </c>
      <c r="J138" s="31"/>
      <c r="K138" s="112"/>
      <c r="L138" s="89"/>
      <c r="M138" s="30"/>
      <c r="N138" s="31"/>
      <c r="O138" s="112"/>
      <c r="P138" s="582">
        <v>1</v>
      </c>
      <c r="Q138" s="30"/>
      <c r="R138" s="31"/>
      <c r="T138" s="146">
        <v>3</v>
      </c>
      <c r="U138" s="147">
        <v>1</v>
      </c>
      <c r="W138" s="176">
        <f t="shared" si="68"/>
        <v>1</v>
      </c>
      <c r="X138" s="208">
        <f t="shared" si="68"/>
        <v>1</v>
      </c>
      <c r="Y138" s="70">
        <f t="shared" si="67"/>
        <v>2</v>
      </c>
    </row>
    <row r="139" spans="2:25" ht="15" customHeight="1" x14ac:dyDescent="0.25">
      <c r="B139" s="63" t="s">
        <v>33</v>
      </c>
      <c r="C139" s="91"/>
      <c r="D139" s="87"/>
      <c r="E139" s="92"/>
      <c r="F139" s="544">
        <v>1</v>
      </c>
      <c r="G139" s="22"/>
      <c r="H139" s="25"/>
      <c r="I139" s="16"/>
      <c r="J139" s="15"/>
      <c r="K139" s="111"/>
      <c r="L139" s="87"/>
      <c r="M139" s="16"/>
      <c r="N139" s="160"/>
      <c r="O139" s="111"/>
      <c r="P139" s="87"/>
      <c r="Q139" s="92"/>
      <c r="R139" s="15"/>
      <c r="T139" s="146">
        <v>3</v>
      </c>
      <c r="U139" s="147">
        <v>1</v>
      </c>
      <c r="W139" s="174">
        <f t="shared" si="68"/>
        <v>0</v>
      </c>
      <c r="X139" s="207">
        <f t="shared" si="68"/>
        <v>1</v>
      </c>
      <c r="Y139" s="69">
        <f t="shared" si="67"/>
        <v>1</v>
      </c>
    </row>
    <row r="140" spans="2:25" ht="15" customHeight="1" x14ac:dyDescent="0.25">
      <c r="B140" s="65" t="s">
        <v>34</v>
      </c>
      <c r="C140" s="93"/>
      <c r="D140" s="94"/>
      <c r="E140" s="33"/>
      <c r="F140" s="34"/>
      <c r="G140" s="93"/>
      <c r="H140" s="653">
        <v>1</v>
      </c>
      <c r="I140" s="33"/>
      <c r="J140" s="34"/>
      <c r="K140" s="108"/>
      <c r="L140" s="94"/>
      <c r="M140" s="575">
        <v>1</v>
      </c>
      <c r="N140" s="161"/>
      <c r="O140" s="108"/>
      <c r="P140" s="94"/>
      <c r="Q140" s="33"/>
      <c r="R140" s="34"/>
      <c r="T140" s="146">
        <v>1</v>
      </c>
      <c r="U140" s="147">
        <v>1</v>
      </c>
      <c r="W140" s="178">
        <f t="shared" si="68"/>
        <v>1</v>
      </c>
      <c r="X140" s="209">
        <f t="shared" si="68"/>
        <v>1</v>
      </c>
      <c r="Y140" s="71">
        <f t="shared" si="67"/>
        <v>2</v>
      </c>
    </row>
    <row r="141" spans="2:25" ht="15" customHeight="1" x14ac:dyDescent="0.25">
      <c r="B141" s="63" t="s">
        <v>35</v>
      </c>
      <c r="C141" s="22"/>
      <c r="D141" s="87"/>
      <c r="E141" s="16"/>
      <c r="F141" s="15"/>
      <c r="G141" s="22"/>
      <c r="H141" s="25"/>
      <c r="I141" s="16"/>
      <c r="J141" s="544">
        <v>1</v>
      </c>
      <c r="K141" s="110"/>
      <c r="L141" s="87"/>
      <c r="M141" s="542">
        <v>1</v>
      </c>
      <c r="N141" s="15"/>
      <c r="O141" s="110"/>
      <c r="P141" s="157"/>
      <c r="Q141" s="545">
        <v>1</v>
      </c>
      <c r="R141" s="15"/>
      <c r="T141" s="148">
        <v>4</v>
      </c>
      <c r="U141" s="149">
        <v>1</v>
      </c>
      <c r="W141" s="174">
        <f t="shared" si="68"/>
        <v>2</v>
      </c>
      <c r="X141" s="207">
        <f t="shared" si="68"/>
        <v>1</v>
      </c>
      <c r="Y141" s="70">
        <f t="shared" si="67"/>
        <v>3</v>
      </c>
    </row>
    <row r="142" spans="2:25" ht="15" customHeight="1" x14ac:dyDescent="0.25">
      <c r="B142" s="63" t="s">
        <v>36</v>
      </c>
      <c r="C142" s="91"/>
      <c r="D142" s="87"/>
      <c r="E142" s="92"/>
      <c r="F142" s="15"/>
      <c r="G142" s="22"/>
      <c r="H142" s="586">
        <v>1</v>
      </c>
      <c r="I142" s="16"/>
      <c r="J142" s="15"/>
      <c r="K142" s="110"/>
      <c r="L142" s="87"/>
      <c r="M142" s="92"/>
      <c r="N142" s="15"/>
      <c r="O142" s="110"/>
      <c r="P142" s="87"/>
      <c r="Q142" s="16"/>
      <c r="R142" s="15"/>
      <c r="T142" s="146">
        <v>1</v>
      </c>
      <c r="U142" s="147"/>
      <c r="W142" s="174">
        <f t="shared" si="68"/>
        <v>0</v>
      </c>
      <c r="X142" s="207">
        <f t="shared" si="68"/>
        <v>1</v>
      </c>
      <c r="Y142" s="69">
        <f t="shared" si="67"/>
        <v>1</v>
      </c>
    </row>
    <row r="143" spans="2:25" ht="15" customHeight="1" x14ac:dyDescent="0.2">
      <c r="B143" s="63" t="s">
        <v>37</v>
      </c>
      <c r="C143" s="22"/>
      <c r="D143" s="543">
        <v>1</v>
      </c>
      <c r="E143" s="16"/>
      <c r="F143" s="15"/>
      <c r="G143" s="22"/>
      <c r="H143" s="25"/>
      <c r="I143" s="16"/>
      <c r="J143" s="15"/>
      <c r="K143" s="110"/>
      <c r="L143" s="87"/>
      <c r="M143" s="16"/>
      <c r="N143" s="15"/>
      <c r="O143" s="110"/>
      <c r="P143" s="87"/>
      <c r="Q143" s="16"/>
      <c r="R143" s="15"/>
      <c r="T143" s="150"/>
      <c r="U143" s="151">
        <v>1</v>
      </c>
      <c r="W143" s="178">
        <f t="shared" si="68"/>
        <v>0</v>
      </c>
      <c r="X143" s="209">
        <f t="shared" si="68"/>
        <v>1</v>
      </c>
      <c r="Y143" s="71">
        <f t="shared" si="67"/>
        <v>1</v>
      </c>
    </row>
    <row r="144" spans="2:25" ht="15" customHeight="1" x14ac:dyDescent="0.2">
      <c r="B144" s="64" t="s">
        <v>38</v>
      </c>
      <c r="C144" s="88"/>
      <c r="D144" s="89"/>
      <c r="E144" s="30"/>
      <c r="F144" s="754">
        <v>1</v>
      </c>
      <c r="G144" s="654">
        <v>1</v>
      </c>
      <c r="H144" s="90"/>
      <c r="I144" s="576">
        <v>1</v>
      </c>
      <c r="J144" s="31"/>
      <c r="K144" s="112"/>
      <c r="L144" s="89"/>
      <c r="M144" s="30"/>
      <c r="N144" s="587">
        <v>1</v>
      </c>
      <c r="O144" s="112"/>
      <c r="P144" s="89"/>
      <c r="Q144" s="30"/>
      <c r="R144" s="31"/>
      <c r="T144" s="146">
        <v>4</v>
      </c>
      <c r="U144" s="147"/>
      <c r="W144" s="174">
        <f t="shared" si="68"/>
        <v>2</v>
      </c>
      <c r="X144" s="207">
        <f t="shared" si="68"/>
        <v>2</v>
      </c>
      <c r="Y144" s="69">
        <f t="shared" si="67"/>
        <v>4</v>
      </c>
    </row>
    <row r="145" spans="2:25" ht="15" customHeight="1" x14ac:dyDescent="0.2">
      <c r="B145" s="63" t="s">
        <v>39</v>
      </c>
      <c r="C145" s="22"/>
      <c r="D145" s="87"/>
      <c r="E145" s="16"/>
      <c r="F145" s="15"/>
      <c r="G145" s="545">
        <v>1</v>
      </c>
      <c r="H145" s="648">
        <v>1</v>
      </c>
      <c r="I145" s="16"/>
      <c r="J145" s="544">
        <v>1</v>
      </c>
      <c r="K145" s="110"/>
      <c r="L145" s="87"/>
      <c r="M145" s="16"/>
      <c r="N145" s="15"/>
      <c r="O145" s="110"/>
      <c r="P145" s="87"/>
      <c r="Q145" s="16"/>
      <c r="R145" s="15"/>
      <c r="T145" s="146">
        <v>3</v>
      </c>
      <c r="U145" s="147">
        <v>1</v>
      </c>
      <c r="W145" s="174">
        <f t="shared" si="68"/>
        <v>1</v>
      </c>
      <c r="X145" s="207">
        <f t="shared" si="68"/>
        <v>2</v>
      </c>
      <c r="Y145" s="69">
        <f t="shared" si="67"/>
        <v>3</v>
      </c>
    </row>
    <row r="146" spans="2:25" ht="15" customHeight="1" thickBot="1" x14ac:dyDescent="0.25">
      <c r="B146" s="63" t="s">
        <v>40</v>
      </c>
      <c r="C146" s="96"/>
      <c r="D146" s="97"/>
      <c r="E146" s="115"/>
      <c r="F146" s="1083">
        <v>1</v>
      </c>
      <c r="G146" s="96"/>
      <c r="H146" s="29"/>
      <c r="I146" s="115"/>
      <c r="J146" s="28"/>
      <c r="K146" s="113"/>
      <c r="L146" s="97"/>
      <c r="M146" s="115"/>
      <c r="N146" s="28"/>
      <c r="O146" s="113"/>
      <c r="P146" s="97"/>
      <c r="Q146" s="115"/>
      <c r="R146" s="28"/>
      <c r="T146" s="146">
        <v>1</v>
      </c>
      <c r="U146" s="147"/>
      <c r="W146" s="199">
        <f t="shared" si="68"/>
        <v>0</v>
      </c>
      <c r="X146" s="210">
        <f t="shared" si="68"/>
        <v>1</v>
      </c>
      <c r="Y146" s="72">
        <f t="shared" si="67"/>
        <v>1</v>
      </c>
    </row>
    <row r="147" spans="2:25" s="2" customFormat="1" ht="15" customHeight="1" thickBot="1" x14ac:dyDescent="0.25">
      <c r="B147" s="66" t="s">
        <v>29</v>
      </c>
      <c r="C147" s="83">
        <f>SUM(C135:C146)</f>
        <v>0</v>
      </c>
      <c r="D147" s="82">
        <f t="shared" ref="D147:R147" si="69">SUM(D135:D146)</f>
        <v>2</v>
      </c>
      <c r="E147" s="83">
        <f>SUM(E135:E146)</f>
        <v>1</v>
      </c>
      <c r="F147" s="82">
        <f t="shared" si="69"/>
        <v>3</v>
      </c>
      <c r="G147" s="83">
        <f t="shared" si="69"/>
        <v>3</v>
      </c>
      <c r="H147" s="82">
        <f t="shared" si="69"/>
        <v>3</v>
      </c>
      <c r="I147" s="83">
        <f t="shared" si="69"/>
        <v>2</v>
      </c>
      <c r="J147" s="82">
        <f t="shared" si="69"/>
        <v>2</v>
      </c>
      <c r="K147" s="83">
        <f t="shared" si="69"/>
        <v>0</v>
      </c>
      <c r="L147" s="82">
        <f t="shared" si="69"/>
        <v>0</v>
      </c>
      <c r="M147" s="83">
        <f t="shared" si="69"/>
        <v>4</v>
      </c>
      <c r="N147" s="82">
        <f t="shared" si="69"/>
        <v>2</v>
      </c>
      <c r="O147" s="83">
        <f t="shared" si="69"/>
        <v>0</v>
      </c>
      <c r="P147" s="82">
        <f t="shared" si="69"/>
        <v>1</v>
      </c>
      <c r="Q147" s="83">
        <f t="shared" si="69"/>
        <v>2</v>
      </c>
      <c r="R147" s="82">
        <f t="shared" si="69"/>
        <v>0</v>
      </c>
      <c r="T147" s="59">
        <f>SUM(T135:T146)</f>
        <v>28</v>
      </c>
      <c r="U147" s="56">
        <f>SUM(U135:U146)</f>
        <v>6</v>
      </c>
      <c r="V147" s="14"/>
      <c r="W147" s="55">
        <f t="shared" si="68"/>
        <v>12</v>
      </c>
      <c r="X147" s="56">
        <f t="shared" si="68"/>
        <v>13</v>
      </c>
      <c r="Y147" s="57">
        <f t="shared" si="67"/>
        <v>25</v>
      </c>
    </row>
    <row r="148" spans="2:25" ht="15" hidden="1" customHeight="1" x14ac:dyDescent="0.2">
      <c r="B148" s="442" t="s">
        <v>30</v>
      </c>
      <c r="C148" s="447">
        <f>C135</f>
        <v>0</v>
      </c>
      <c r="D148" s="467">
        <f t="shared" ref="D148:P148" si="70">D135</f>
        <v>0</v>
      </c>
      <c r="E148" s="447">
        <f t="shared" si="70"/>
        <v>1</v>
      </c>
      <c r="F148" s="467">
        <f t="shared" si="70"/>
        <v>0</v>
      </c>
      <c r="G148" s="447">
        <f t="shared" si="70"/>
        <v>0</v>
      </c>
      <c r="H148" s="467">
        <f t="shared" si="70"/>
        <v>0</v>
      </c>
      <c r="I148" s="447">
        <f t="shared" si="70"/>
        <v>0</v>
      </c>
      <c r="J148" s="467">
        <f t="shared" si="70"/>
        <v>0</v>
      </c>
      <c r="K148" s="447">
        <f t="shared" si="70"/>
        <v>0</v>
      </c>
      <c r="L148" s="467">
        <f t="shared" si="70"/>
        <v>0</v>
      </c>
      <c r="M148" s="447">
        <f t="shared" si="70"/>
        <v>1</v>
      </c>
      <c r="N148" s="467">
        <f t="shared" si="70"/>
        <v>0</v>
      </c>
      <c r="O148" s="447">
        <f t="shared" si="70"/>
        <v>0</v>
      </c>
      <c r="P148" s="467">
        <f t="shared" si="70"/>
        <v>0</v>
      </c>
      <c r="Q148" s="447">
        <f>Q135</f>
        <v>0</v>
      </c>
      <c r="R148" s="467">
        <f>R135</f>
        <v>0</v>
      </c>
      <c r="S148" s="482"/>
      <c r="T148" s="483">
        <f>T135</f>
        <v>3</v>
      </c>
      <c r="U148" s="476">
        <f>U135</f>
        <v>0</v>
      </c>
      <c r="V148" s="14"/>
      <c r="W148" s="447">
        <f>W135</f>
        <v>2</v>
      </c>
      <c r="X148" s="449">
        <f>X135</f>
        <v>0</v>
      </c>
      <c r="Y148" s="456">
        <f>Y135</f>
        <v>2</v>
      </c>
    </row>
    <row r="149" spans="2:25" ht="15" hidden="1" customHeight="1" x14ac:dyDescent="0.2">
      <c r="B149" s="443" t="s">
        <v>31</v>
      </c>
      <c r="C149" s="461">
        <f>C136+C148</f>
        <v>0</v>
      </c>
      <c r="D149" s="468">
        <f t="shared" ref="D149:P159" si="71">D136+D148</f>
        <v>1</v>
      </c>
      <c r="E149" s="461">
        <f t="shared" si="71"/>
        <v>1</v>
      </c>
      <c r="F149" s="468">
        <f t="shared" si="71"/>
        <v>0</v>
      </c>
      <c r="G149" s="461">
        <f t="shared" si="71"/>
        <v>0</v>
      </c>
      <c r="H149" s="468">
        <f t="shared" si="71"/>
        <v>0</v>
      </c>
      <c r="I149" s="461">
        <f t="shared" si="71"/>
        <v>0</v>
      </c>
      <c r="J149" s="468">
        <f t="shared" si="71"/>
        <v>0</v>
      </c>
      <c r="K149" s="461">
        <f t="shared" si="71"/>
        <v>0</v>
      </c>
      <c r="L149" s="468">
        <f t="shared" si="71"/>
        <v>0</v>
      </c>
      <c r="M149" s="461">
        <f t="shared" si="71"/>
        <v>1</v>
      </c>
      <c r="N149" s="468">
        <f t="shared" si="71"/>
        <v>1</v>
      </c>
      <c r="O149" s="461">
        <f t="shared" si="71"/>
        <v>0</v>
      </c>
      <c r="P149" s="468">
        <f t="shared" si="71"/>
        <v>0</v>
      </c>
      <c r="Q149" s="461">
        <f t="shared" ref="Q149:Q159" si="72">Q136+Q148</f>
        <v>1</v>
      </c>
      <c r="R149" s="468">
        <f t="shared" ref="R149:R159" si="73">R136+R148</f>
        <v>0</v>
      </c>
      <c r="S149" s="482"/>
      <c r="T149" s="484">
        <f t="shared" ref="T149:U159" si="74">T136+T148</f>
        <v>7</v>
      </c>
      <c r="U149" s="477">
        <f t="shared" si="74"/>
        <v>0</v>
      </c>
      <c r="V149" s="14"/>
      <c r="W149" s="461">
        <f t="shared" ref="W149:Y159" si="75">W136+W148</f>
        <v>3</v>
      </c>
      <c r="X149" s="450">
        <f t="shared" si="75"/>
        <v>2</v>
      </c>
      <c r="Y149" s="457">
        <f t="shared" si="75"/>
        <v>5</v>
      </c>
    </row>
    <row r="150" spans="2:25" ht="15" hidden="1" customHeight="1" x14ac:dyDescent="0.2">
      <c r="B150" s="443" t="s">
        <v>58</v>
      </c>
      <c r="C150" s="462">
        <f t="shared" ref="C150:C159" si="76">C137+C149</f>
        <v>0</v>
      </c>
      <c r="D150" s="469">
        <f t="shared" si="71"/>
        <v>1</v>
      </c>
      <c r="E150" s="462">
        <f t="shared" si="71"/>
        <v>1</v>
      </c>
      <c r="F150" s="469">
        <f t="shared" si="71"/>
        <v>0</v>
      </c>
      <c r="G150" s="462">
        <f t="shared" si="71"/>
        <v>1</v>
      </c>
      <c r="H150" s="469">
        <f t="shared" si="71"/>
        <v>0</v>
      </c>
      <c r="I150" s="462">
        <f t="shared" si="71"/>
        <v>0</v>
      </c>
      <c r="J150" s="469">
        <f t="shared" si="71"/>
        <v>0</v>
      </c>
      <c r="K150" s="462">
        <f t="shared" si="71"/>
        <v>0</v>
      </c>
      <c r="L150" s="469">
        <f t="shared" si="71"/>
        <v>0</v>
      </c>
      <c r="M150" s="462">
        <f t="shared" si="71"/>
        <v>2</v>
      </c>
      <c r="N150" s="469">
        <f t="shared" si="71"/>
        <v>1</v>
      </c>
      <c r="O150" s="462">
        <f t="shared" si="71"/>
        <v>0</v>
      </c>
      <c r="P150" s="469">
        <f t="shared" si="71"/>
        <v>0</v>
      </c>
      <c r="Q150" s="462">
        <f t="shared" si="72"/>
        <v>1</v>
      </c>
      <c r="R150" s="469">
        <f t="shared" si="73"/>
        <v>0</v>
      </c>
      <c r="S150" s="482"/>
      <c r="T150" s="485">
        <f t="shared" si="74"/>
        <v>8</v>
      </c>
      <c r="U150" s="478">
        <f t="shared" si="74"/>
        <v>0</v>
      </c>
      <c r="V150" s="14"/>
      <c r="W150" s="462">
        <f t="shared" si="75"/>
        <v>5</v>
      </c>
      <c r="X150" s="452">
        <f t="shared" si="75"/>
        <v>2</v>
      </c>
      <c r="Y150" s="458">
        <f t="shared" si="75"/>
        <v>7</v>
      </c>
    </row>
    <row r="151" spans="2:25" ht="15" hidden="1" customHeight="1" x14ac:dyDescent="0.2">
      <c r="B151" s="444" t="s">
        <v>32</v>
      </c>
      <c r="C151" s="461">
        <f t="shared" si="76"/>
        <v>0</v>
      </c>
      <c r="D151" s="468">
        <f t="shared" si="71"/>
        <v>1</v>
      </c>
      <c r="E151" s="461">
        <f t="shared" si="71"/>
        <v>1</v>
      </c>
      <c r="F151" s="468">
        <f t="shared" si="71"/>
        <v>0</v>
      </c>
      <c r="G151" s="461">
        <f t="shared" si="71"/>
        <v>1</v>
      </c>
      <c r="H151" s="468">
        <f t="shared" si="71"/>
        <v>0</v>
      </c>
      <c r="I151" s="461">
        <f t="shared" si="71"/>
        <v>1</v>
      </c>
      <c r="J151" s="468">
        <f t="shared" si="71"/>
        <v>0</v>
      </c>
      <c r="K151" s="461">
        <f t="shared" si="71"/>
        <v>0</v>
      </c>
      <c r="L151" s="468">
        <f t="shared" si="71"/>
        <v>0</v>
      </c>
      <c r="M151" s="461">
        <f t="shared" si="71"/>
        <v>2</v>
      </c>
      <c r="N151" s="468">
        <f t="shared" si="71"/>
        <v>1</v>
      </c>
      <c r="O151" s="461">
        <f t="shared" si="71"/>
        <v>0</v>
      </c>
      <c r="P151" s="468">
        <f t="shared" si="71"/>
        <v>1</v>
      </c>
      <c r="Q151" s="461">
        <f t="shared" si="72"/>
        <v>1</v>
      </c>
      <c r="R151" s="468">
        <f t="shared" si="73"/>
        <v>0</v>
      </c>
      <c r="S151" s="482"/>
      <c r="T151" s="484">
        <f t="shared" si="74"/>
        <v>11</v>
      </c>
      <c r="U151" s="477">
        <f t="shared" si="74"/>
        <v>1</v>
      </c>
      <c r="V151" s="14"/>
      <c r="W151" s="461">
        <f t="shared" si="75"/>
        <v>6</v>
      </c>
      <c r="X151" s="450">
        <f t="shared" si="75"/>
        <v>3</v>
      </c>
      <c r="Y151" s="457">
        <f t="shared" si="75"/>
        <v>9</v>
      </c>
    </row>
    <row r="152" spans="2:25" ht="15" hidden="1" customHeight="1" x14ac:dyDescent="0.2">
      <c r="B152" s="443" t="s">
        <v>33</v>
      </c>
      <c r="C152" s="461">
        <f t="shared" si="76"/>
        <v>0</v>
      </c>
      <c r="D152" s="468">
        <f t="shared" si="71"/>
        <v>1</v>
      </c>
      <c r="E152" s="461">
        <f t="shared" si="71"/>
        <v>1</v>
      </c>
      <c r="F152" s="468">
        <f t="shared" si="71"/>
        <v>1</v>
      </c>
      <c r="G152" s="461">
        <f t="shared" si="71"/>
        <v>1</v>
      </c>
      <c r="H152" s="468">
        <f t="shared" si="71"/>
        <v>0</v>
      </c>
      <c r="I152" s="461">
        <f t="shared" si="71"/>
        <v>1</v>
      </c>
      <c r="J152" s="468">
        <f t="shared" si="71"/>
        <v>0</v>
      </c>
      <c r="K152" s="461">
        <f t="shared" si="71"/>
        <v>0</v>
      </c>
      <c r="L152" s="468">
        <f t="shared" si="71"/>
        <v>0</v>
      </c>
      <c r="M152" s="461">
        <f t="shared" si="71"/>
        <v>2</v>
      </c>
      <c r="N152" s="468">
        <f t="shared" si="71"/>
        <v>1</v>
      </c>
      <c r="O152" s="461">
        <f t="shared" si="71"/>
        <v>0</v>
      </c>
      <c r="P152" s="468">
        <f t="shared" si="71"/>
        <v>1</v>
      </c>
      <c r="Q152" s="461">
        <f t="shared" si="72"/>
        <v>1</v>
      </c>
      <c r="R152" s="468">
        <f t="shared" si="73"/>
        <v>0</v>
      </c>
      <c r="S152" s="482"/>
      <c r="T152" s="484">
        <f t="shared" si="74"/>
        <v>14</v>
      </c>
      <c r="U152" s="477">
        <f t="shared" si="74"/>
        <v>2</v>
      </c>
      <c r="V152" s="14"/>
      <c r="W152" s="461">
        <f t="shared" si="75"/>
        <v>6</v>
      </c>
      <c r="X152" s="450">
        <f t="shared" si="75"/>
        <v>4</v>
      </c>
      <c r="Y152" s="457">
        <f t="shared" si="75"/>
        <v>10</v>
      </c>
    </row>
    <row r="153" spans="2:25" ht="15" hidden="1" customHeight="1" x14ac:dyDescent="0.2">
      <c r="B153" s="445" t="s">
        <v>34</v>
      </c>
      <c r="C153" s="461">
        <f t="shared" si="76"/>
        <v>0</v>
      </c>
      <c r="D153" s="468">
        <f t="shared" si="71"/>
        <v>1</v>
      </c>
      <c r="E153" s="461">
        <f t="shared" si="71"/>
        <v>1</v>
      </c>
      <c r="F153" s="468">
        <f t="shared" si="71"/>
        <v>1</v>
      </c>
      <c r="G153" s="461">
        <f t="shared" si="71"/>
        <v>1</v>
      </c>
      <c r="H153" s="468">
        <f t="shared" si="71"/>
        <v>1</v>
      </c>
      <c r="I153" s="461">
        <f t="shared" si="71"/>
        <v>1</v>
      </c>
      <c r="J153" s="468">
        <f t="shared" si="71"/>
        <v>0</v>
      </c>
      <c r="K153" s="461">
        <f t="shared" si="71"/>
        <v>0</v>
      </c>
      <c r="L153" s="468">
        <f t="shared" si="71"/>
        <v>0</v>
      </c>
      <c r="M153" s="461">
        <f t="shared" si="71"/>
        <v>3</v>
      </c>
      <c r="N153" s="468">
        <f t="shared" si="71"/>
        <v>1</v>
      </c>
      <c r="O153" s="461">
        <f t="shared" si="71"/>
        <v>0</v>
      </c>
      <c r="P153" s="468">
        <f t="shared" si="71"/>
        <v>1</v>
      </c>
      <c r="Q153" s="461">
        <f t="shared" si="72"/>
        <v>1</v>
      </c>
      <c r="R153" s="468">
        <f t="shared" si="73"/>
        <v>0</v>
      </c>
      <c r="S153" s="482"/>
      <c r="T153" s="484">
        <f t="shared" si="74"/>
        <v>15</v>
      </c>
      <c r="U153" s="477">
        <f t="shared" si="74"/>
        <v>3</v>
      </c>
      <c r="V153" s="14"/>
      <c r="W153" s="461">
        <f t="shared" si="75"/>
        <v>7</v>
      </c>
      <c r="X153" s="450">
        <f t="shared" si="75"/>
        <v>5</v>
      </c>
      <c r="Y153" s="457">
        <f t="shared" si="75"/>
        <v>12</v>
      </c>
    </row>
    <row r="154" spans="2:25" ht="15" hidden="1" customHeight="1" x14ac:dyDescent="0.2">
      <c r="B154" s="443" t="s">
        <v>35</v>
      </c>
      <c r="C154" s="463">
        <f t="shared" si="76"/>
        <v>0</v>
      </c>
      <c r="D154" s="470">
        <f t="shared" si="71"/>
        <v>1</v>
      </c>
      <c r="E154" s="463">
        <f t="shared" si="71"/>
        <v>1</v>
      </c>
      <c r="F154" s="470">
        <f t="shared" si="71"/>
        <v>1</v>
      </c>
      <c r="G154" s="463">
        <f t="shared" si="71"/>
        <v>1</v>
      </c>
      <c r="H154" s="470">
        <f t="shared" si="71"/>
        <v>1</v>
      </c>
      <c r="I154" s="463">
        <f t="shared" si="71"/>
        <v>1</v>
      </c>
      <c r="J154" s="470">
        <f t="shared" si="71"/>
        <v>1</v>
      </c>
      <c r="K154" s="463">
        <f t="shared" si="71"/>
        <v>0</v>
      </c>
      <c r="L154" s="470">
        <f t="shared" si="71"/>
        <v>0</v>
      </c>
      <c r="M154" s="463">
        <f t="shared" si="71"/>
        <v>4</v>
      </c>
      <c r="N154" s="470">
        <f t="shared" si="71"/>
        <v>1</v>
      </c>
      <c r="O154" s="463">
        <f t="shared" si="71"/>
        <v>0</v>
      </c>
      <c r="P154" s="470">
        <f t="shared" si="71"/>
        <v>1</v>
      </c>
      <c r="Q154" s="463">
        <f t="shared" si="72"/>
        <v>2</v>
      </c>
      <c r="R154" s="470">
        <f t="shared" si="73"/>
        <v>0</v>
      </c>
      <c r="S154" s="482"/>
      <c r="T154" s="486">
        <f t="shared" si="74"/>
        <v>19</v>
      </c>
      <c r="U154" s="479">
        <f t="shared" si="74"/>
        <v>4</v>
      </c>
      <c r="V154" s="14"/>
      <c r="W154" s="463">
        <f t="shared" si="75"/>
        <v>9</v>
      </c>
      <c r="X154" s="454">
        <f t="shared" si="75"/>
        <v>6</v>
      </c>
      <c r="Y154" s="459">
        <f t="shared" si="75"/>
        <v>15</v>
      </c>
    </row>
    <row r="155" spans="2:25" ht="15" hidden="1" customHeight="1" x14ac:dyDescent="0.2">
      <c r="B155" s="443" t="s">
        <v>36</v>
      </c>
      <c r="C155" s="461">
        <f t="shared" si="76"/>
        <v>0</v>
      </c>
      <c r="D155" s="468">
        <f t="shared" si="71"/>
        <v>1</v>
      </c>
      <c r="E155" s="461">
        <f t="shared" si="71"/>
        <v>1</v>
      </c>
      <c r="F155" s="468">
        <f t="shared" si="71"/>
        <v>1</v>
      </c>
      <c r="G155" s="461">
        <f t="shared" si="71"/>
        <v>1</v>
      </c>
      <c r="H155" s="468">
        <f t="shared" si="71"/>
        <v>2</v>
      </c>
      <c r="I155" s="461">
        <f t="shared" si="71"/>
        <v>1</v>
      </c>
      <c r="J155" s="468">
        <f t="shared" si="71"/>
        <v>1</v>
      </c>
      <c r="K155" s="461">
        <f t="shared" si="71"/>
        <v>0</v>
      </c>
      <c r="L155" s="468">
        <f t="shared" si="71"/>
        <v>0</v>
      </c>
      <c r="M155" s="461">
        <f t="shared" si="71"/>
        <v>4</v>
      </c>
      <c r="N155" s="468">
        <f t="shared" si="71"/>
        <v>1</v>
      </c>
      <c r="O155" s="461">
        <f t="shared" si="71"/>
        <v>0</v>
      </c>
      <c r="P155" s="468">
        <f t="shared" si="71"/>
        <v>1</v>
      </c>
      <c r="Q155" s="461">
        <f t="shared" si="72"/>
        <v>2</v>
      </c>
      <c r="R155" s="468">
        <f t="shared" si="73"/>
        <v>0</v>
      </c>
      <c r="S155" s="482"/>
      <c r="T155" s="484">
        <f t="shared" si="74"/>
        <v>20</v>
      </c>
      <c r="U155" s="477">
        <f t="shared" si="74"/>
        <v>4</v>
      </c>
      <c r="V155" s="14"/>
      <c r="W155" s="461">
        <f t="shared" si="75"/>
        <v>9</v>
      </c>
      <c r="X155" s="450">
        <f t="shared" si="75"/>
        <v>7</v>
      </c>
      <c r="Y155" s="457">
        <f t="shared" si="75"/>
        <v>16</v>
      </c>
    </row>
    <row r="156" spans="2:25" ht="15" hidden="1" customHeight="1" x14ac:dyDescent="0.2">
      <c r="B156" s="443" t="s">
        <v>37</v>
      </c>
      <c r="C156" s="462">
        <f t="shared" si="76"/>
        <v>0</v>
      </c>
      <c r="D156" s="469">
        <f t="shared" si="71"/>
        <v>2</v>
      </c>
      <c r="E156" s="462">
        <f t="shared" si="71"/>
        <v>1</v>
      </c>
      <c r="F156" s="469">
        <f t="shared" si="71"/>
        <v>1</v>
      </c>
      <c r="G156" s="462">
        <f t="shared" si="71"/>
        <v>1</v>
      </c>
      <c r="H156" s="469">
        <f t="shared" si="71"/>
        <v>2</v>
      </c>
      <c r="I156" s="462">
        <f t="shared" si="71"/>
        <v>1</v>
      </c>
      <c r="J156" s="469">
        <f t="shared" si="71"/>
        <v>1</v>
      </c>
      <c r="K156" s="462">
        <f t="shared" si="71"/>
        <v>0</v>
      </c>
      <c r="L156" s="469">
        <f t="shared" si="71"/>
        <v>0</v>
      </c>
      <c r="M156" s="462">
        <f t="shared" si="71"/>
        <v>4</v>
      </c>
      <c r="N156" s="469">
        <f t="shared" si="71"/>
        <v>1</v>
      </c>
      <c r="O156" s="462">
        <f t="shared" si="71"/>
        <v>0</v>
      </c>
      <c r="P156" s="469">
        <f t="shared" si="71"/>
        <v>1</v>
      </c>
      <c r="Q156" s="462">
        <f t="shared" si="72"/>
        <v>2</v>
      </c>
      <c r="R156" s="469">
        <f t="shared" si="73"/>
        <v>0</v>
      </c>
      <c r="S156" s="482"/>
      <c r="T156" s="485">
        <f t="shared" si="74"/>
        <v>20</v>
      </c>
      <c r="U156" s="478">
        <f t="shared" si="74"/>
        <v>5</v>
      </c>
      <c r="V156" s="14"/>
      <c r="W156" s="462">
        <f t="shared" si="75"/>
        <v>9</v>
      </c>
      <c r="X156" s="452">
        <f t="shared" si="75"/>
        <v>8</v>
      </c>
      <c r="Y156" s="458">
        <f t="shared" si="75"/>
        <v>17</v>
      </c>
    </row>
    <row r="157" spans="2:25" ht="15" hidden="1" customHeight="1" x14ac:dyDescent="0.2">
      <c r="B157" s="444" t="s">
        <v>38</v>
      </c>
      <c r="C157" s="461">
        <f t="shared" si="76"/>
        <v>0</v>
      </c>
      <c r="D157" s="468">
        <f t="shared" si="71"/>
        <v>2</v>
      </c>
      <c r="E157" s="461">
        <f t="shared" si="71"/>
        <v>1</v>
      </c>
      <c r="F157" s="468">
        <f t="shared" si="71"/>
        <v>2</v>
      </c>
      <c r="G157" s="461">
        <f t="shared" si="71"/>
        <v>2</v>
      </c>
      <c r="H157" s="468">
        <f t="shared" si="71"/>
        <v>2</v>
      </c>
      <c r="I157" s="461">
        <f t="shared" si="71"/>
        <v>2</v>
      </c>
      <c r="J157" s="468">
        <f t="shared" si="71"/>
        <v>1</v>
      </c>
      <c r="K157" s="461">
        <f t="shared" si="71"/>
        <v>0</v>
      </c>
      <c r="L157" s="468">
        <f t="shared" si="71"/>
        <v>0</v>
      </c>
      <c r="M157" s="461">
        <f t="shared" si="71"/>
        <v>4</v>
      </c>
      <c r="N157" s="468">
        <f t="shared" si="71"/>
        <v>2</v>
      </c>
      <c r="O157" s="461">
        <f t="shared" si="71"/>
        <v>0</v>
      </c>
      <c r="P157" s="468">
        <f t="shared" si="71"/>
        <v>1</v>
      </c>
      <c r="Q157" s="461">
        <f t="shared" si="72"/>
        <v>2</v>
      </c>
      <c r="R157" s="468">
        <f t="shared" si="73"/>
        <v>0</v>
      </c>
      <c r="S157" s="482"/>
      <c r="T157" s="484">
        <f t="shared" si="74"/>
        <v>24</v>
      </c>
      <c r="U157" s="477">
        <f t="shared" si="74"/>
        <v>5</v>
      </c>
      <c r="V157" s="14"/>
      <c r="W157" s="461">
        <f t="shared" si="75"/>
        <v>11</v>
      </c>
      <c r="X157" s="450">
        <f t="shared" si="75"/>
        <v>10</v>
      </c>
      <c r="Y157" s="457">
        <f t="shared" si="75"/>
        <v>21</v>
      </c>
    </row>
    <row r="158" spans="2:25" ht="15" hidden="1" customHeight="1" x14ac:dyDescent="0.2">
      <c r="B158" s="443" t="s">
        <v>39</v>
      </c>
      <c r="C158" s="461">
        <f t="shared" si="76"/>
        <v>0</v>
      </c>
      <c r="D158" s="468">
        <f t="shared" si="71"/>
        <v>2</v>
      </c>
      <c r="E158" s="461">
        <f t="shared" si="71"/>
        <v>1</v>
      </c>
      <c r="F158" s="468">
        <f t="shared" si="71"/>
        <v>2</v>
      </c>
      <c r="G158" s="461">
        <f t="shared" si="71"/>
        <v>3</v>
      </c>
      <c r="H158" s="468">
        <f t="shared" si="71"/>
        <v>3</v>
      </c>
      <c r="I158" s="461">
        <f t="shared" si="71"/>
        <v>2</v>
      </c>
      <c r="J158" s="468">
        <f t="shared" si="71"/>
        <v>2</v>
      </c>
      <c r="K158" s="461">
        <f t="shared" si="71"/>
        <v>0</v>
      </c>
      <c r="L158" s="468">
        <f t="shared" si="71"/>
        <v>0</v>
      </c>
      <c r="M158" s="461">
        <f t="shared" si="71"/>
        <v>4</v>
      </c>
      <c r="N158" s="468">
        <f t="shared" si="71"/>
        <v>2</v>
      </c>
      <c r="O158" s="461">
        <f t="shared" si="71"/>
        <v>0</v>
      </c>
      <c r="P158" s="468">
        <f t="shared" si="71"/>
        <v>1</v>
      </c>
      <c r="Q158" s="461">
        <f t="shared" si="72"/>
        <v>2</v>
      </c>
      <c r="R158" s="468">
        <f t="shared" si="73"/>
        <v>0</v>
      </c>
      <c r="S158" s="482"/>
      <c r="T158" s="484">
        <f t="shared" si="74"/>
        <v>27</v>
      </c>
      <c r="U158" s="477">
        <f t="shared" si="74"/>
        <v>6</v>
      </c>
      <c r="V158" s="14"/>
      <c r="W158" s="461">
        <f t="shared" si="75"/>
        <v>12</v>
      </c>
      <c r="X158" s="450">
        <f t="shared" si="75"/>
        <v>12</v>
      </c>
      <c r="Y158" s="457">
        <f t="shared" si="75"/>
        <v>24</v>
      </c>
    </row>
    <row r="159" spans="2:25" ht="15" hidden="1" customHeight="1" thickBot="1" x14ac:dyDescent="0.25">
      <c r="B159" s="446" t="s">
        <v>40</v>
      </c>
      <c r="C159" s="464">
        <f t="shared" si="76"/>
        <v>0</v>
      </c>
      <c r="D159" s="471">
        <f t="shared" si="71"/>
        <v>2</v>
      </c>
      <c r="E159" s="464">
        <f t="shared" si="71"/>
        <v>1</v>
      </c>
      <c r="F159" s="471">
        <f t="shared" si="71"/>
        <v>3</v>
      </c>
      <c r="G159" s="464">
        <f t="shared" si="71"/>
        <v>3</v>
      </c>
      <c r="H159" s="471">
        <f t="shared" si="71"/>
        <v>3</v>
      </c>
      <c r="I159" s="464">
        <f t="shared" si="71"/>
        <v>2</v>
      </c>
      <c r="J159" s="471">
        <f t="shared" si="71"/>
        <v>2</v>
      </c>
      <c r="K159" s="464">
        <f t="shared" si="71"/>
        <v>0</v>
      </c>
      <c r="L159" s="471">
        <f t="shared" si="71"/>
        <v>0</v>
      </c>
      <c r="M159" s="464">
        <f t="shared" si="71"/>
        <v>4</v>
      </c>
      <c r="N159" s="471">
        <f t="shared" si="71"/>
        <v>2</v>
      </c>
      <c r="O159" s="464">
        <f t="shared" si="71"/>
        <v>0</v>
      </c>
      <c r="P159" s="471">
        <f t="shared" si="71"/>
        <v>1</v>
      </c>
      <c r="Q159" s="464">
        <f t="shared" si="72"/>
        <v>2</v>
      </c>
      <c r="R159" s="471">
        <f t="shared" si="73"/>
        <v>0</v>
      </c>
      <c r="S159" s="482"/>
      <c r="T159" s="487">
        <f t="shared" si="74"/>
        <v>28</v>
      </c>
      <c r="U159" s="481">
        <f t="shared" si="74"/>
        <v>6</v>
      </c>
      <c r="V159" s="14"/>
      <c r="W159" s="464">
        <f t="shared" si="75"/>
        <v>12</v>
      </c>
      <c r="X159" s="465">
        <f t="shared" si="75"/>
        <v>13</v>
      </c>
      <c r="Y159" s="460">
        <f t="shared" si="75"/>
        <v>25</v>
      </c>
    </row>
    <row r="160" spans="2:25" ht="15" customHeight="1" x14ac:dyDescent="0.2">
      <c r="B160" s="3"/>
      <c r="C160" s="4"/>
      <c r="D160" s="4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T160" s="138"/>
      <c r="U160" s="139"/>
    </row>
    <row r="161" spans="2:25" ht="15" customHeight="1" x14ac:dyDescent="0.2">
      <c r="E161" s="129"/>
      <c r="F161" s="130" t="s">
        <v>42</v>
      </c>
      <c r="G161" s="131"/>
      <c r="H161" s="131"/>
      <c r="I161" s="132"/>
      <c r="J161" s="133" t="s">
        <v>0</v>
      </c>
      <c r="M161" s="715"/>
      <c r="N161" s="656" t="s">
        <v>3</v>
      </c>
      <c r="T161" s="24"/>
      <c r="U161" s="24"/>
    </row>
    <row r="162" spans="2:25" ht="15" customHeight="1" thickBot="1" x14ac:dyDescent="0.25"/>
    <row r="163" spans="2:25" s="46" customFormat="1" ht="30" customHeight="1" thickBot="1" x14ac:dyDescent="0.3">
      <c r="B163" s="39" t="s">
        <v>68</v>
      </c>
      <c r="C163" s="1097" t="s">
        <v>22</v>
      </c>
      <c r="D163" s="1098"/>
      <c r="E163" s="1097" t="s">
        <v>23</v>
      </c>
      <c r="F163" s="1098"/>
      <c r="G163" s="1097" t="s">
        <v>24</v>
      </c>
      <c r="H163" s="1098"/>
      <c r="I163" s="1097" t="s">
        <v>25</v>
      </c>
      <c r="J163" s="1098"/>
      <c r="K163" s="1097" t="s">
        <v>17</v>
      </c>
      <c r="L163" s="1098"/>
      <c r="M163" s="1097" t="s">
        <v>26</v>
      </c>
      <c r="N163" s="1098"/>
      <c r="O163" s="1097" t="s">
        <v>27</v>
      </c>
      <c r="P163" s="1098"/>
      <c r="T163" s="1102" t="s">
        <v>106</v>
      </c>
      <c r="U163" s="1103"/>
      <c r="V163" s="1104" t="s">
        <v>3</v>
      </c>
      <c r="W163" s="1105" t="str">
        <f>B163</f>
        <v>Hazard Communication</v>
      </c>
      <c r="X163" s="1106"/>
      <c r="Y163" s="1107"/>
    </row>
    <row r="164" spans="2:25" s="46" customFormat="1" ht="30" customHeight="1" thickBot="1" x14ac:dyDescent="0.3">
      <c r="B164" s="216" t="str">
        <f>T7</f>
        <v>2015  ~  2016</v>
      </c>
      <c r="C164" s="184" t="s">
        <v>6</v>
      </c>
      <c r="D164" s="185" t="s">
        <v>4</v>
      </c>
      <c r="E164" s="184" t="s">
        <v>6</v>
      </c>
      <c r="F164" s="185" t="s">
        <v>4</v>
      </c>
      <c r="G164" s="184" t="s">
        <v>6</v>
      </c>
      <c r="H164" s="185" t="s">
        <v>4</v>
      </c>
      <c r="I164" s="184" t="s">
        <v>6</v>
      </c>
      <c r="J164" s="185" t="s">
        <v>4</v>
      </c>
      <c r="K164" s="184" t="s">
        <v>6</v>
      </c>
      <c r="L164" s="185" t="s">
        <v>4</v>
      </c>
      <c r="M164" s="184" t="s">
        <v>6</v>
      </c>
      <c r="N164" s="185" t="s">
        <v>4</v>
      </c>
      <c r="O164" s="184" t="s">
        <v>6</v>
      </c>
      <c r="P164" s="185" t="s">
        <v>4</v>
      </c>
      <c r="T164" s="215" t="s">
        <v>42</v>
      </c>
      <c r="U164" s="99" t="s">
        <v>0</v>
      </c>
      <c r="V164" s="1104"/>
      <c r="W164" s="184" t="s">
        <v>6</v>
      </c>
      <c r="X164" s="185" t="s">
        <v>4</v>
      </c>
      <c r="Y164" s="67" t="s">
        <v>28</v>
      </c>
    </row>
    <row r="165" spans="2:25" ht="15" customHeight="1" x14ac:dyDescent="0.2">
      <c r="B165" s="63" t="s">
        <v>30</v>
      </c>
      <c r="C165" s="19"/>
      <c r="D165" s="36"/>
      <c r="E165" s="162"/>
      <c r="F165" s="36"/>
      <c r="G165" s="602">
        <v>1</v>
      </c>
      <c r="H165" s="86"/>
      <c r="I165" s="162"/>
      <c r="J165" s="552">
        <v>1</v>
      </c>
      <c r="K165" s="114"/>
      <c r="L165" s="86"/>
      <c r="M165" s="162"/>
      <c r="N165" s="36"/>
      <c r="O165" s="114"/>
      <c r="P165" s="27"/>
      <c r="R165" s="138"/>
      <c r="S165" s="138"/>
      <c r="T165" s="243">
        <v>6</v>
      </c>
      <c r="U165" s="244">
        <v>2</v>
      </c>
      <c r="V165" s="721"/>
      <c r="W165" s="172">
        <f>I165+K165+M165+O165+G165+E165+C165</f>
        <v>1</v>
      </c>
      <c r="X165" s="173">
        <f>J165+L165+N165+P165+H165+F165+D165</f>
        <v>1</v>
      </c>
      <c r="Y165" s="68">
        <f>W165+X165</f>
        <v>2</v>
      </c>
    </row>
    <row r="166" spans="2:25" ht="15" customHeight="1" x14ac:dyDescent="0.2">
      <c r="B166" s="63" t="s">
        <v>31</v>
      </c>
      <c r="C166" s="550">
        <v>1</v>
      </c>
      <c r="D166" s="586">
        <v>4</v>
      </c>
      <c r="E166" s="127"/>
      <c r="F166" s="25"/>
      <c r="G166" s="554">
        <v>1</v>
      </c>
      <c r="H166" s="23"/>
      <c r="I166" s="127"/>
      <c r="J166" s="25"/>
      <c r="K166" s="6"/>
      <c r="L166" s="23"/>
      <c r="M166" s="127"/>
      <c r="N166" s="25"/>
      <c r="O166" s="713">
        <v>1</v>
      </c>
      <c r="P166" s="15"/>
      <c r="R166" s="138"/>
      <c r="S166" s="138"/>
      <c r="T166" s="245">
        <v>7</v>
      </c>
      <c r="U166" s="246">
        <v>3</v>
      </c>
      <c r="V166" s="721">
        <v>1</v>
      </c>
      <c r="W166" s="174">
        <f t="shared" ref="W166:X176" si="77">I166+K166+M166+O166+G166+E166+C166</f>
        <v>3</v>
      </c>
      <c r="X166" s="175">
        <f t="shared" si="77"/>
        <v>4</v>
      </c>
      <c r="Y166" s="69">
        <f t="shared" ref="Y166:Y177" si="78">W166+X166</f>
        <v>7</v>
      </c>
    </row>
    <row r="167" spans="2:25" ht="15" customHeight="1" x14ac:dyDescent="0.2">
      <c r="B167" s="63" t="s">
        <v>58</v>
      </c>
      <c r="C167" s="551">
        <v>1</v>
      </c>
      <c r="D167" s="25"/>
      <c r="E167" s="127"/>
      <c r="F167" s="25"/>
      <c r="G167" s="554">
        <v>2</v>
      </c>
      <c r="H167" s="23"/>
      <c r="I167" s="127"/>
      <c r="J167" s="25"/>
      <c r="K167" s="6"/>
      <c r="L167" s="23"/>
      <c r="M167" s="127"/>
      <c r="N167" s="25"/>
      <c r="O167" s="713">
        <v>1</v>
      </c>
      <c r="P167" s="15"/>
      <c r="R167" s="138"/>
      <c r="S167" s="138"/>
      <c r="T167" s="247">
        <v>4</v>
      </c>
      <c r="U167" s="248">
        <v>3</v>
      </c>
      <c r="V167" s="721">
        <v>1</v>
      </c>
      <c r="W167" s="174">
        <f t="shared" si="77"/>
        <v>4</v>
      </c>
      <c r="X167" s="175">
        <f t="shared" si="77"/>
        <v>0</v>
      </c>
      <c r="Y167" s="69">
        <f t="shared" si="78"/>
        <v>4</v>
      </c>
    </row>
    <row r="168" spans="2:25" ht="15" customHeight="1" x14ac:dyDescent="0.2">
      <c r="B168" s="64" t="s">
        <v>32</v>
      </c>
      <c r="C168" s="11"/>
      <c r="D168" s="90"/>
      <c r="E168" s="557">
        <v>3</v>
      </c>
      <c r="F168" s="90"/>
      <c r="G168" s="555">
        <v>2</v>
      </c>
      <c r="H168" s="32"/>
      <c r="I168" s="128"/>
      <c r="J168" s="90"/>
      <c r="K168" s="116"/>
      <c r="L168" s="32"/>
      <c r="M168" s="128"/>
      <c r="N168" s="90"/>
      <c r="O168" s="714">
        <v>1</v>
      </c>
      <c r="P168" s="31"/>
      <c r="R168" s="138"/>
      <c r="S168" s="138"/>
      <c r="T168" s="245">
        <v>6</v>
      </c>
      <c r="U168" s="246">
        <v>7</v>
      </c>
      <c r="V168" s="721">
        <v>1</v>
      </c>
      <c r="W168" s="176">
        <f t="shared" si="77"/>
        <v>6</v>
      </c>
      <c r="X168" s="177">
        <f t="shared" si="77"/>
        <v>0</v>
      </c>
      <c r="Y168" s="70">
        <f t="shared" si="78"/>
        <v>6</v>
      </c>
    </row>
    <row r="169" spans="2:25" ht="15" customHeight="1" x14ac:dyDescent="0.2">
      <c r="B169" s="63" t="s">
        <v>33</v>
      </c>
      <c r="C169" s="11"/>
      <c r="D169" s="25"/>
      <c r="E169" s="127"/>
      <c r="F169" s="25"/>
      <c r="G169" s="554">
        <v>2</v>
      </c>
      <c r="H169" s="23"/>
      <c r="I169" s="127"/>
      <c r="J169" s="25"/>
      <c r="K169" s="6"/>
      <c r="L169" s="23"/>
      <c r="M169" s="127"/>
      <c r="N169" s="25"/>
      <c r="O169" s="6"/>
      <c r="P169" s="15"/>
      <c r="R169" s="138"/>
      <c r="S169" s="138"/>
      <c r="T169" s="245">
        <v>1</v>
      </c>
      <c r="U169" s="246">
        <v>4</v>
      </c>
      <c r="V169" s="721"/>
      <c r="W169" s="174">
        <f t="shared" si="77"/>
        <v>2</v>
      </c>
      <c r="X169" s="175">
        <f t="shared" si="77"/>
        <v>0</v>
      </c>
      <c r="Y169" s="69">
        <f t="shared" si="78"/>
        <v>2</v>
      </c>
    </row>
    <row r="170" spans="2:25" ht="15" customHeight="1" x14ac:dyDescent="0.2">
      <c r="B170" s="65" t="s">
        <v>34</v>
      </c>
      <c r="C170" s="11"/>
      <c r="D170" s="95"/>
      <c r="E170" s="163"/>
      <c r="F170" s="95"/>
      <c r="G170" s="556">
        <v>1</v>
      </c>
      <c r="H170" s="35"/>
      <c r="I170" s="163"/>
      <c r="J170" s="95"/>
      <c r="K170" s="117"/>
      <c r="L170" s="35"/>
      <c r="M170" s="163"/>
      <c r="N170" s="95"/>
      <c r="O170" s="117"/>
      <c r="P170" s="34"/>
      <c r="R170" s="138"/>
      <c r="S170" s="138"/>
      <c r="T170" s="245">
        <v>5</v>
      </c>
      <c r="U170" s="246">
        <v>2</v>
      </c>
      <c r="W170" s="178">
        <f t="shared" si="77"/>
        <v>1</v>
      </c>
      <c r="X170" s="179">
        <f t="shared" si="77"/>
        <v>0</v>
      </c>
      <c r="Y170" s="71">
        <f t="shared" si="78"/>
        <v>1</v>
      </c>
    </row>
    <row r="171" spans="2:25" ht="15" customHeight="1" x14ac:dyDescent="0.2">
      <c r="B171" s="63" t="s">
        <v>35</v>
      </c>
      <c r="C171" s="17"/>
      <c r="D171" s="782">
        <v>2</v>
      </c>
      <c r="E171" s="127"/>
      <c r="F171" s="25"/>
      <c r="G171" s="6"/>
      <c r="H171" s="553">
        <v>1</v>
      </c>
      <c r="I171" s="127"/>
      <c r="J171" s="25"/>
      <c r="K171" s="6"/>
      <c r="L171" s="23"/>
      <c r="M171" s="127"/>
      <c r="N171" s="25"/>
      <c r="O171" s="6"/>
      <c r="P171" s="15"/>
      <c r="R171" s="138"/>
      <c r="S171" s="138"/>
      <c r="T171" s="243">
        <v>9</v>
      </c>
      <c r="U171" s="244">
        <v>2</v>
      </c>
      <c r="W171" s="176">
        <f t="shared" si="77"/>
        <v>0</v>
      </c>
      <c r="X171" s="177">
        <f t="shared" si="77"/>
        <v>3</v>
      </c>
      <c r="Y171" s="70">
        <f t="shared" si="78"/>
        <v>3</v>
      </c>
    </row>
    <row r="172" spans="2:25" ht="15" customHeight="1" x14ac:dyDescent="0.2">
      <c r="B172" s="63" t="s">
        <v>36</v>
      </c>
      <c r="C172" s="11"/>
      <c r="D172" s="586">
        <v>1</v>
      </c>
      <c r="E172" s="127"/>
      <c r="F172" s="25"/>
      <c r="G172" s="554">
        <v>2</v>
      </c>
      <c r="H172" s="553">
        <v>1</v>
      </c>
      <c r="I172" s="127"/>
      <c r="J172" s="25"/>
      <c r="K172" s="6"/>
      <c r="L172" s="23"/>
      <c r="M172" s="127"/>
      <c r="N172" s="25"/>
      <c r="O172" s="6"/>
      <c r="P172" s="15"/>
      <c r="R172" s="138"/>
      <c r="S172" s="138"/>
      <c r="T172" s="245">
        <v>5</v>
      </c>
      <c r="U172" s="246">
        <v>3</v>
      </c>
      <c r="W172" s="174">
        <f t="shared" si="77"/>
        <v>2</v>
      </c>
      <c r="X172" s="175">
        <f t="shared" si="77"/>
        <v>2</v>
      </c>
      <c r="Y172" s="69">
        <f t="shared" si="78"/>
        <v>4</v>
      </c>
    </row>
    <row r="173" spans="2:25" ht="15" customHeight="1" x14ac:dyDescent="0.2">
      <c r="B173" s="63" t="s">
        <v>37</v>
      </c>
      <c r="C173" s="18"/>
      <c r="D173" s="95"/>
      <c r="E173" s="127"/>
      <c r="F173" s="25"/>
      <c r="G173" s="6"/>
      <c r="H173" s="553">
        <v>1</v>
      </c>
      <c r="I173" s="127"/>
      <c r="J173" s="586">
        <v>1</v>
      </c>
      <c r="K173" s="6"/>
      <c r="L173" s="23"/>
      <c r="M173" s="127"/>
      <c r="N173" s="25"/>
      <c r="O173" s="6"/>
      <c r="P173" s="15"/>
      <c r="R173" s="138"/>
      <c r="S173" s="138"/>
      <c r="T173" s="247">
        <v>3</v>
      </c>
      <c r="U173" s="248">
        <v>1</v>
      </c>
      <c r="W173" s="178">
        <f t="shared" si="77"/>
        <v>0</v>
      </c>
      <c r="X173" s="179">
        <f t="shared" si="77"/>
        <v>2</v>
      </c>
      <c r="Y173" s="71">
        <f t="shared" si="78"/>
        <v>2</v>
      </c>
    </row>
    <row r="174" spans="2:25" ht="15" customHeight="1" x14ac:dyDescent="0.2">
      <c r="B174" s="64" t="s">
        <v>38</v>
      </c>
      <c r="C174" s="11"/>
      <c r="D174" s="586">
        <v>1</v>
      </c>
      <c r="E174" s="128"/>
      <c r="F174" s="90"/>
      <c r="G174" s="116"/>
      <c r="H174" s="588">
        <v>1</v>
      </c>
      <c r="I174" s="128"/>
      <c r="J174" s="90"/>
      <c r="K174" s="116"/>
      <c r="L174" s="32"/>
      <c r="M174" s="128"/>
      <c r="N174" s="90"/>
      <c r="O174" s="116"/>
      <c r="P174" s="31"/>
      <c r="R174" s="138"/>
      <c r="S174" s="138"/>
      <c r="T174" s="245">
        <v>6</v>
      </c>
      <c r="U174" s="246">
        <v>3</v>
      </c>
      <c r="W174" s="174">
        <f t="shared" si="77"/>
        <v>0</v>
      </c>
      <c r="X174" s="175">
        <f t="shared" si="77"/>
        <v>2</v>
      </c>
      <c r="Y174" s="69">
        <f t="shared" si="78"/>
        <v>2</v>
      </c>
    </row>
    <row r="175" spans="2:25" ht="15" customHeight="1" x14ac:dyDescent="0.2">
      <c r="B175" s="63" t="s">
        <v>39</v>
      </c>
      <c r="C175" s="11"/>
      <c r="D175" s="25"/>
      <c r="E175" s="127"/>
      <c r="F175" s="25"/>
      <c r="G175" s="6"/>
      <c r="H175" s="23"/>
      <c r="I175" s="127"/>
      <c r="J175" s="25"/>
      <c r="K175" s="6"/>
      <c r="L175" s="23"/>
      <c r="M175" s="127"/>
      <c r="N175" s="25"/>
      <c r="O175" s="6"/>
      <c r="P175" s="15"/>
      <c r="R175" s="138"/>
      <c r="S175" s="138"/>
      <c r="T175" s="245">
        <v>4</v>
      </c>
      <c r="U175" s="246">
        <v>1</v>
      </c>
      <c r="W175" s="174">
        <f t="shared" si="77"/>
        <v>0</v>
      </c>
      <c r="X175" s="175">
        <f t="shared" si="77"/>
        <v>0</v>
      </c>
      <c r="Y175" s="69">
        <f t="shared" si="78"/>
        <v>0</v>
      </c>
    </row>
    <row r="176" spans="2:25" ht="15" customHeight="1" thickBot="1" x14ac:dyDescent="0.25">
      <c r="B176" s="63" t="s">
        <v>40</v>
      </c>
      <c r="C176" s="1081">
        <v>1</v>
      </c>
      <c r="D176" s="29"/>
      <c r="E176" s="164"/>
      <c r="F176" s="29"/>
      <c r="G176" s="118"/>
      <c r="H176" s="98"/>
      <c r="I176" s="164"/>
      <c r="J176" s="29"/>
      <c r="K176" s="118"/>
      <c r="L176" s="98"/>
      <c r="M176" s="164"/>
      <c r="N176" s="29"/>
      <c r="O176" s="118"/>
      <c r="P176" s="28"/>
      <c r="R176" s="138"/>
      <c r="S176" s="138"/>
      <c r="T176" s="245">
        <v>2</v>
      </c>
      <c r="U176" s="246">
        <v>1</v>
      </c>
      <c r="W176" s="199">
        <f t="shared" si="77"/>
        <v>1</v>
      </c>
      <c r="X176" s="200">
        <f t="shared" si="77"/>
        <v>0</v>
      </c>
      <c r="Y176" s="72">
        <f t="shared" si="78"/>
        <v>1</v>
      </c>
    </row>
    <row r="177" spans="2:16149" ht="15" customHeight="1" thickBot="1" x14ac:dyDescent="0.25">
      <c r="B177" s="66" t="s">
        <v>29</v>
      </c>
      <c r="C177" s="58">
        <f t="shared" ref="C177:P177" si="79">SUM(C165:C176)</f>
        <v>3</v>
      </c>
      <c r="D177" s="82">
        <f t="shared" si="79"/>
        <v>8</v>
      </c>
      <c r="E177" s="58">
        <f t="shared" si="79"/>
        <v>3</v>
      </c>
      <c r="F177" s="82">
        <f t="shared" si="79"/>
        <v>0</v>
      </c>
      <c r="G177" s="58">
        <f t="shared" si="79"/>
        <v>11</v>
      </c>
      <c r="H177" s="126">
        <f t="shared" si="79"/>
        <v>4</v>
      </c>
      <c r="I177" s="58">
        <f t="shared" si="79"/>
        <v>0</v>
      </c>
      <c r="J177" s="82">
        <f t="shared" si="79"/>
        <v>2</v>
      </c>
      <c r="K177" s="58">
        <f t="shared" si="79"/>
        <v>0</v>
      </c>
      <c r="L177" s="82">
        <f t="shared" si="79"/>
        <v>0</v>
      </c>
      <c r="M177" s="58">
        <f t="shared" si="79"/>
        <v>0</v>
      </c>
      <c r="N177" s="82">
        <f t="shared" si="79"/>
        <v>0</v>
      </c>
      <c r="O177" s="58">
        <f t="shared" si="79"/>
        <v>3</v>
      </c>
      <c r="P177" s="82">
        <f t="shared" si="79"/>
        <v>0</v>
      </c>
      <c r="R177" s="138"/>
      <c r="S177" s="138"/>
      <c r="T177" s="125">
        <f>SUM(T165:T176)</f>
        <v>58</v>
      </c>
      <c r="U177" s="124">
        <f>SUM(U165:U176)</f>
        <v>32</v>
      </c>
      <c r="V177" s="721">
        <v>3</v>
      </c>
      <c r="W177" s="55">
        <f>I177+K177+M177+O177+G177+E177+C177+Q177</f>
        <v>20</v>
      </c>
      <c r="X177" s="56">
        <f>J177+L177+N177+P177+H177+F177+D177</f>
        <v>14</v>
      </c>
      <c r="Y177" s="57">
        <f t="shared" si="78"/>
        <v>34</v>
      </c>
    </row>
    <row r="178" spans="2:16149" ht="15" hidden="1" customHeight="1" x14ac:dyDescent="0.2">
      <c r="B178" s="442" t="s">
        <v>30</v>
      </c>
      <c r="C178" s="447">
        <f>C165</f>
        <v>0</v>
      </c>
      <c r="D178" s="467">
        <f t="shared" ref="D178:P178" si="80">D165</f>
        <v>0</v>
      </c>
      <c r="E178" s="447">
        <f t="shared" si="80"/>
        <v>0</v>
      </c>
      <c r="F178" s="467">
        <f t="shared" si="80"/>
        <v>0</v>
      </c>
      <c r="G178" s="447">
        <f t="shared" si="80"/>
        <v>1</v>
      </c>
      <c r="H178" s="467">
        <f t="shared" si="80"/>
        <v>0</v>
      </c>
      <c r="I178" s="447">
        <f t="shared" si="80"/>
        <v>0</v>
      </c>
      <c r="J178" s="467">
        <f t="shared" si="80"/>
        <v>1</v>
      </c>
      <c r="K178" s="447">
        <f t="shared" si="80"/>
        <v>0</v>
      </c>
      <c r="L178" s="467">
        <f t="shared" si="80"/>
        <v>0</v>
      </c>
      <c r="M178" s="447">
        <f t="shared" si="80"/>
        <v>0</v>
      </c>
      <c r="N178" s="467">
        <f t="shared" si="80"/>
        <v>0</v>
      </c>
      <c r="O178" s="447">
        <f t="shared" si="80"/>
        <v>0</v>
      </c>
      <c r="P178" s="467">
        <f t="shared" si="80"/>
        <v>0</v>
      </c>
      <c r="Q178" s="275"/>
      <c r="R178" s="482"/>
      <c r="S178" s="482"/>
      <c r="T178" s="483">
        <f>T165</f>
        <v>6</v>
      </c>
      <c r="U178" s="476">
        <f>U165</f>
        <v>2</v>
      </c>
      <c r="V178" s="14"/>
      <c r="W178" s="447">
        <f>W165</f>
        <v>1</v>
      </c>
      <c r="X178" s="449">
        <f>X165</f>
        <v>1</v>
      </c>
      <c r="Y178" s="456">
        <f>Y165</f>
        <v>2</v>
      </c>
    </row>
    <row r="179" spans="2:16149" hidden="1" x14ac:dyDescent="0.2">
      <c r="B179" s="443" t="s">
        <v>31</v>
      </c>
      <c r="C179" s="461">
        <f>C166+C178</f>
        <v>1</v>
      </c>
      <c r="D179" s="468">
        <f t="shared" ref="D179:P189" si="81">D166+D178</f>
        <v>4</v>
      </c>
      <c r="E179" s="461">
        <f t="shared" si="81"/>
        <v>0</v>
      </c>
      <c r="F179" s="468">
        <f t="shared" si="81"/>
        <v>0</v>
      </c>
      <c r="G179" s="461">
        <f t="shared" si="81"/>
        <v>2</v>
      </c>
      <c r="H179" s="468">
        <f t="shared" si="81"/>
        <v>0</v>
      </c>
      <c r="I179" s="461">
        <f t="shared" si="81"/>
        <v>0</v>
      </c>
      <c r="J179" s="468">
        <f t="shared" si="81"/>
        <v>1</v>
      </c>
      <c r="K179" s="461">
        <f t="shared" si="81"/>
        <v>0</v>
      </c>
      <c r="L179" s="468">
        <f t="shared" si="81"/>
        <v>0</v>
      </c>
      <c r="M179" s="461">
        <f t="shared" si="81"/>
        <v>0</v>
      </c>
      <c r="N179" s="468">
        <f t="shared" si="81"/>
        <v>0</v>
      </c>
      <c r="O179" s="461">
        <f t="shared" si="81"/>
        <v>1</v>
      </c>
      <c r="P179" s="468">
        <f t="shared" si="81"/>
        <v>0</v>
      </c>
      <c r="Q179" s="275"/>
      <c r="R179" s="482"/>
      <c r="S179" s="482"/>
      <c r="T179" s="484">
        <f t="shared" ref="T179:U189" si="82">T166+T178</f>
        <v>13</v>
      </c>
      <c r="U179" s="477">
        <f t="shared" si="82"/>
        <v>5</v>
      </c>
      <c r="V179" s="14"/>
      <c r="W179" s="461">
        <f t="shared" ref="W179:Y189" si="83">W166+W178</f>
        <v>4</v>
      </c>
      <c r="X179" s="450">
        <f t="shared" si="83"/>
        <v>5</v>
      </c>
      <c r="Y179" s="457">
        <f t="shared" si="83"/>
        <v>9</v>
      </c>
    </row>
    <row r="180" spans="2:16149" s="10" customFormat="1" hidden="1" x14ac:dyDescent="0.2">
      <c r="B180" s="443" t="s">
        <v>58</v>
      </c>
      <c r="C180" s="462">
        <f t="shared" ref="C180:C189" si="84">C167+C179</f>
        <v>2</v>
      </c>
      <c r="D180" s="469">
        <f t="shared" si="81"/>
        <v>4</v>
      </c>
      <c r="E180" s="462">
        <f t="shared" si="81"/>
        <v>0</v>
      </c>
      <c r="F180" s="469">
        <f t="shared" si="81"/>
        <v>0</v>
      </c>
      <c r="G180" s="462">
        <f t="shared" si="81"/>
        <v>4</v>
      </c>
      <c r="H180" s="469">
        <f t="shared" si="81"/>
        <v>0</v>
      </c>
      <c r="I180" s="462">
        <f t="shared" si="81"/>
        <v>0</v>
      </c>
      <c r="J180" s="469">
        <f t="shared" si="81"/>
        <v>1</v>
      </c>
      <c r="K180" s="462">
        <f t="shared" si="81"/>
        <v>0</v>
      </c>
      <c r="L180" s="469">
        <f t="shared" si="81"/>
        <v>0</v>
      </c>
      <c r="M180" s="462">
        <f t="shared" si="81"/>
        <v>0</v>
      </c>
      <c r="N180" s="469">
        <f t="shared" si="81"/>
        <v>0</v>
      </c>
      <c r="O180" s="462">
        <f t="shared" si="81"/>
        <v>2</v>
      </c>
      <c r="P180" s="469">
        <f t="shared" si="81"/>
        <v>0</v>
      </c>
      <c r="Q180" s="275"/>
      <c r="R180" s="482"/>
      <c r="S180" s="482"/>
      <c r="T180" s="485">
        <f t="shared" si="82"/>
        <v>17</v>
      </c>
      <c r="U180" s="478">
        <f t="shared" si="82"/>
        <v>8</v>
      </c>
      <c r="V180" s="14"/>
      <c r="W180" s="462">
        <f t="shared" si="83"/>
        <v>8</v>
      </c>
      <c r="X180" s="452">
        <f t="shared" si="83"/>
        <v>5</v>
      </c>
      <c r="Y180" s="458">
        <f t="shared" si="83"/>
        <v>13</v>
      </c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  <c r="IW180" s="1"/>
      <c r="IX180" s="1"/>
      <c r="IY180" s="1"/>
      <c r="IZ180" s="1"/>
      <c r="JA180" s="1"/>
      <c r="JB180" s="1"/>
      <c r="JC180" s="1"/>
      <c r="JD180" s="1"/>
      <c r="JE180" s="1"/>
      <c r="JF180" s="1"/>
      <c r="JG180" s="1"/>
      <c r="JH180" s="1"/>
      <c r="JI180" s="1"/>
      <c r="JJ180" s="1"/>
      <c r="JK180" s="1"/>
      <c r="JL180" s="1"/>
      <c r="JM180" s="1"/>
      <c r="JN180" s="1"/>
      <c r="JO180" s="1"/>
      <c r="JP180" s="1"/>
      <c r="JQ180" s="1"/>
      <c r="JR180" s="1"/>
      <c r="JS180" s="1"/>
      <c r="JT180" s="1"/>
      <c r="JU180" s="1"/>
      <c r="JV180" s="1"/>
      <c r="JW180" s="1"/>
      <c r="JX180" s="1"/>
      <c r="JY180" s="1"/>
      <c r="JZ180" s="1"/>
      <c r="KA180" s="1"/>
      <c r="KB180" s="1"/>
      <c r="KC180" s="1"/>
      <c r="KD180" s="1"/>
      <c r="KE180" s="1"/>
      <c r="KF180" s="1"/>
      <c r="KG180" s="1"/>
      <c r="KH180" s="1"/>
      <c r="KI180" s="1"/>
      <c r="KJ180" s="1"/>
      <c r="KK180" s="1"/>
      <c r="KL180" s="1"/>
      <c r="KM180" s="1"/>
      <c r="KN180" s="1"/>
      <c r="KO180" s="1"/>
      <c r="KP180" s="1"/>
      <c r="KQ180" s="1"/>
      <c r="KR180" s="1"/>
      <c r="KS180" s="1"/>
      <c r="KT180" s="1"/>
      <c r="KU180" s="1"/>
      <c r="KV180" s="1"/>
      <c r="KW180" s="1"/>
      <c r="KX180" s="1"/>
      <c r="KY180" s="1"/>
      <c r="KZ180" s="1"/>
      <c r="LA180" s="1"/>
      <c r="LB180" s="1"/>
      <c r="LC180" s="1"/>
      <c r="LD180" s="1"/>
      <c r="LE180" s="1"/>
      <c r="LF180" s="1"/>
      <c r="LG180" s="1"/>
      <c r="LH180" s="1"/>
      <c r="LI180" s="1"/>
      <c r="LJ180" s="1"/>
      <c r="LK180" s="1"/>
      <c r="LL180" s="1"/>
      <c r="LM180" s="1"/>
      <c r="LN180" s="1"/>
      <c r="LO180" s="1"/>
      <c r="LP180" s="1"/>
      <c r="LQ180" s="1"/>
      <c r="LR180" s="1"/>
      <c r="LS180" s="1"/>
      <c r="LT180" s="1"/>
      <c r="LU180" s="1"/>
      <c r="LV180" s="1"/>
      <c r="LW180" s="1"/>
      <c r="LX180" s="1"/>
      <c r="LY180" s="1"/>
      <c r="LZ180" s="1"/>
      <c r="MA180" s="1"/>
      <c r="MB180" s="1"/>
      <c r="MC180" s="1"/>
      <c r="MD180" s="1"/>
      <c r="ME180" s="1"/>
      <c r="MF180" s="1"/>
      <c r="MG180" s="1"/>
      <c r="MH180" s="1"/>
      <c r="MI180" s="1"/>
      <c r="MJ180" s="1"/>
      <c r="MK180" s="1"/>
      <c r="ML180" s="1"/>
      <c r="MM180" s="1"/>
      <c r="MN180" s="1"/>
      <c r="MO180" s="1"/>
      <c r="MP180" s="1"/>
      <c r="MQ180" s="1"/>
      <c r="MR180" s="1"/>
      <c r="MS180" s="1"/>
      <c r="MT180" s="1"/>
      <c r="MU180" s="1"/>
      <c r="MV180" s="1"/>
      <c r="MW180" s="1"/>
      <c r="MX180" s="1"/>
      <c r="MY180" s="1"/>
      <c r="MZ180" s="1"/>
      <c r="NA180" s="1"/>
      <c r="NB180" s="1"/>
      <c r="NC180" s="1"/>
      <c r="ND180" s="1"/>
      <c r="NE180" s="1"/>
      <c r="NF180" s="1"/>
      <c r="NG180" s="1"/>
      <c r="NH180" s="1"/>
      <c r="NI180" s="1"/>
      <c r="NJ180" s="1"/>
      <c r="NK180" s="1"/>
      <c r="NL180" s="1"/>
      <c r="NM180" s="1"/>
      <c r="NN180" s="1"/>
      <c r="NO180" s="1"/>
      <c r="NP180" s="1"/>
      <c r="NQ180" s="1"/>
      <c r="NR180" s="1"/>
      <c r="NS180" s="1"/>
      <c r="NT180" s="1"/>
      <c r="NU180" s="1"/>
      <c r="NV180" s="1"/>
      <c r="NW180" s="1"/>
      <c r="NX180" s="1"/>
      <c r="NY180" s="1"/>
      <c r="NZ180" s="1"/>
      <c r="OA180" s="1"/>
      <c r="OB180" s="1"/>
      <c r="OC180" s="1"/>
      <c r="OD180" s="1"/>
      <c r="OE180" s="1"/>
      <c r="OF180" s="1"/>
      <c r="OG180" s="1"/>
      <c r="OH180" s="1"/>
      <c r="OI180" s="1"/>
      <c r="OJ180" s="1"/>
      <c r="OK180" s="1"/>
      <c r="OL180" s="1"/>
      <c r="OM180" s="1"/>
      <c r="ON180" s="1"/>
      <c r="OO180" s="1"/>
      <c r="OP180" s="1"/>
      <c r="OQ180" s="1"/>
      <c r="OR180" s="1"/>
      <c r="OS180" s="1"/>
      <c r="OT180" s="1"/>
      <c r="OU180" s="1"/>
      <c r="OV180" s="1"/>
      <c r="OW180" s="1"/>
      <c r="OX180" s="1"/>
      <c r="OY180" s="1"/>
      <c r="OZ180" s="1"/>
      <c r="PA180" s="1"/>
      <c r="PB180" s="1"/>
      <c r="PC180" s="1"/>
      <c r="PD180" s="1"/>
      <c r="PE180" s="1"/>
      <c r="PF180" s="1"/>
      <c r="PG180" s="1"/>
      <c r="PH180" s="1"/>
      <c r="PI180" s="1"/>
      <c r="PJ180" s="1"/>
      <c r="PK180" s="1"/>
      <c r="PL180" s="1"/>
      <c r="PM180" s="1"/>
      <c r="PN180" s="1"/>
      <c r="PO180" s="1"/>
      <c r="PP180" s="1"/>
      <c r="PQ180" s="1"/>
      <c r="PR180" s="1"/>
      <c r="PS180" s="1"/>
      <c r="PT180" s="1"/>
      <c r="PU180" s="1"/>
      <c r="PV180" s="1"/>
      <c r="PW180" s="1"/>
      <c r="PX180" s="1"/>
      <c r="PY180" s="1"/>
      <c r="PZ180" s="1"/>
      <c r="QA180" s="1"/>
      <c r="QB180" s="1"/>
      <c r="QC180" s="1"/>
      <c r="QD180" s="1"/>
      <c r="QE180" s="1"/>
      <c r="QF180" s="1"/>
      <c r="QG180" s="1"/>
      <c r="QH180" s="1"/>
      <c r="QI180" s="1"/>
      <c r="QJ180" s="1"/>
      <c r="QK180" s="1"/>
      <c r="QL180" s="1"/>
      <c r="QM180" s="1"/>
      <c r="QN180" s="1"/>
      <c r="QO180" s="1"/>
      <c r="QP180" s="1"/>
      <c r="QQ180" s="1"/>
      <c r="QR180" s="1"/>
      <c r="QS180" s="1"/>
      <c r="QT180" s="1"/>
      <c r="QU180" s="1"/>
      <c r="QV180" s="1"/>
      <c r="QW180" s="1"/>
      <c r="QX180" s="1"/>
      <c r="QY180" s="1"/>
      <c r="QZ180" s="1"/>
      <c r="RA180" s="1"/>
      <c r="RB180" s="1"/>
      <c r="RC180" s="1"/>
      <c r="RD180" s="1"/>
      <c r="RE180" s="1"/>
      <c r="RF180" s="1"/>
      <c r="RG180" s="1"/>
      <c r="RH180" s="1"/>
      <c r="RI180" s="1"/>
      <c r="RJ180" s="1"/>
      <c r="RK180" s="1"/>
      <c r="RL180" s="1"/>
      <c r="RM180" s="1"/>
      <c r="RN180" s="1"/>
      <c r="RO180" s="1"/>
      <c r="RP180" s="1"/>
      <c r="RQ180" s="1"/>
      <c r="RR180" s="1"/>
      <c r="RS180" s="1"/>
      <c r="RT180" s="1"/>
      <c r="RU180" s="1"/>
      <c r="RV180" s="1"/>
      <c r="RW180" s="1"/>
      <c r="RX180" s="1"/>
      <c r="RY180" s="1"/>
      <c r="RZ180" s="1"/>
      <c r="SA180" s="1"/>
      <c r="SB180" s="1"/>
      <c r="SC180" s="1"/>
      <c r="SD180" s="1"/>
      <c r="SE180" s="1"/>
      <c r="SF180" s="1"/>
      <c r="SG180" s="1"/>
      <c r="SH180" s="1"/>
      <c r="SI180" s="1"/>
      <c r="SJ180" s="1"/>
      <c r="SK180" s="1"/>
      <c r="SL180" s="1"/>
      <c r="SM180" s="1"/>
      <c r="SN180" s="1"/>
      <c r="SO180" s="1"/>
      <c r="SP180" s="1"/>
      <c r="SQ180" s="1"/>
      <c r="SR180" s="1"/>
      <c r="SS180" s="1"/>
      <c r="ST180" s="1"/>
      <c r="SU180" s="1"/>
      <c r="SV180" s="1"/>
      <c r="SW180" s="1"/>
      <c r="SX180" s="1"/>
      <c r="SY180" s="1"/>
      <c r="SZ180" s="1"/>
      <c r="TA180" s="1"/>
      <c r="TB180" s="1"/>
      <c r="TC180" s="1"/>
      <c r="TD180" s="1"/>
      <c r="TE180" s="1"/>
      <c r="TF180" s="1"/>
      <c r="TG180" s="1"/>
      <c r="TH180" s="1"/>
      <c r="TI180" s="1"/>
      <c r="TJ180" s="1"/>
      <c r="TK180" s="1"/>
      <c r="TL180" s="1"/>
      <c r="TM180" s="1"/>
      <c r="TN180" s="1"/>
      <c r="TO180" s="1"/>
      <c r="TP180" s="1"/>
      <c r="TQ180" s="1"/>
      <c r="TR180" s="1"/>
      <c r="TS180" s="1"/>
      <c r="TT180" s="1"/>
      <c r="TU180" s="1"/>
      <c r="TV180" s="1"/>
      <c r="TW180" s="1"/>
      <c r="TX180" s="1"/>
      <c r="TY180" s="1"/>
      <c r="TZ180" s="1"/>
      <c r="UA180" s="1"/>
      <c r="UB180" s="1"/>
      <c r="UC180" s="1"/>
      <c r="UD180" s="1"/>
      <c r="UE180" s="1"/>
      <c r="UF180" s="1"/>
      <c r="UG180" s="1"/>
      <c r="UH180" s="1"/>
      <c r="UI180" s="1"/>
      <c r="UJ180" s="1"/>
      <c r="UK180" s="1"/>
      <c r="UL180" s="1"/>
      <c r="UM180" s="1"/>
      <c r="UN180" s="1"/>
      <c r="UO180" s="1"/>
      <c r="UP180" s="1"/>
      <c r="UQ180" s="1"/>
      <c r="UR180" s="1"/>
      <c r="US180" s="1"/>
      <c r="UT180" s="1"/>
      <c r="UU180" s="1"/>
      <c r="UV180" s="1"/>
      <c r="UW180" s="1"/>
      <c r="UX180" s="1"/>
      <c r="UY180" s="1"/>
      <c r="UZ180" s="1"/>
      <c r="VA180" s="1"/>
      <c r="VB180" s="1"/>
      <c r="VC180" s="1"/>
      <c r="VD180" s="1"/>
      <c r="VE180" s="1"/>
      <c r="VF180" s="1"/>
      <c r="VG180" s="1"/>
      <c r="VH180" s="1"/>
      <c r="VI180" s="1"/>
      <c r="VJ180" s="1"/>
      <c r="VK180" s="1"/>
      <c r="VL180" s="1"/>
      <c r="VM180" s="1"/>
      <c r="VN180" s="1"/>
      <c r="VO180" s="1"/>
      <c r="VP180" s="1"/>
      <c r="VQ180" s="1"/>
      <c r="VR180" s="1"/>
      <c r="VS180" s="1"/>
      <c r="VT180" s="1"/>
      <c r="VU180" s="1"/>
      <c r="VV180" s="1"/>
      <c r="VW180" s="1"/>
      <c r="VX180" s="1"/>
      <c r="VY180" s="1"/>
      <c r="VZ180" s="1"/>
      <c r="WA180" s="1"/>
      <c r="WB180" s="1"/>
      <c r="WC180" s="1"/>
      <c r="WD180" s="1"/>
      <c r="WE180" s="1"/>
      <c r="WF180" s="1"/>
      <c r="WG180" s="1"/>
      <c r="WH180" s="1"/>
      <c r="WI180" s="1"/>
      <c r="WJ180" s="1"/>
      <c r="WK180" s="1"/>
      <c r="WL180" s="1"/>
      <c r="WM180" s="1"/>
      <c r="WN180" s="1"/>
      <c r="WO180" s="1"/>
      <c r="WP180" s="1"/>
      <c r="WQ180" s="1"/>
      <c r="WR180" s="1"/>
      <c r="WS180" s="1"/>
      <c r="WT180" s="1"/>
      <c r="WU180" s="1"/>
      <c r="WV180" s="1"/>
      <c r="WW180" s="1"/>
      <c r="WX180" s="1"/>
      <c r="WY180" s="1"/>
      <c r="WZ180" s="1"/>
      <c r="XA180" s="1"/>
      <c r="XB180" s="1"/>
      <c r="XC180" s="1"/>
      <c r="XD180" s="1"/>
      <c r="XE180" s="1"/>
      <c r="XF180" s="1"/>
      <c r="XG180" s="1"/>
      <c r="XH180" s="1"/>
      <c r="XI180" s="1"/>
      <c r="XJ180" s="1"/>
      <c r="XK180" s="1"/>
      <c r="XL180" s="1"/>
      <c r="XM180" s="1"/>
      <c r="XN180" s="1"/>
      <c r="XO180" s="1"/>
      <c r="XP180" s="1"/>
      <c r="XQ180" s="1"/>
      <c r="XR180" s="1"/>
      <c r="XS180" s="1"/>
      <c r="XT180" s="1"/>
      <c r="XU180" s="1"/>
      <c r="XV180" s="1"/>
      <c r="XW180" s="1"/>
      <c r="XX180" s="1"/>
      <c r="XY180" s="1"/>
      <c r="XZ180" s="1"/>
      <c r="YA180" s="1"/>
      <c r="YB180" s="1"/>
      <c r="YC180" s="1"/>
      <c r="YD180" s="1"/>
      <c r="YE180" s="1"/>
      <c r="YF180" s="1"/>
      <c r="YG180" s="1"/>
      <c r="YH180" s="1"/>
      <c r="YI180" s="1"/>
      <c r="YJ180" s="1"/>
      <c r="YK180" s="1"/>
      <c r="YL180" s="1"/>
      <c r="YM180" s="1"/>
      <c r="YN180" s="1"/>
      <c r="YO180" s="1"/>
      <c r="YP180" s="1"/>
      <c r="YQ180" s="1"/>
      <c r="YR180" s="1"/>
      <c r="YS180" s="1"/>
      <c r="YT180" s="1"/>
      <c r="YU180" s="1"/>
      <c r="YV180" s="1"/>
      <c r="YW180" s="1"/>
      <c r="YX180" s="1"/>
      <c r="YY180" s="1"/>
      <c r="YZ180" s="1"/>
      <c r="ZA180" s="1"/>
      <c r="ZB180" s="1"/>
      <c r="ZC180" s="1"/>
      <c r="ZD180" s="1"/>
      <c r="ZE180" s="1"/>
      <c r="ZF180" s="1"/>
      <c r="ZG180" s="1"/>
      <c r="ZH180" s="1"/>
      <c r="ZI180" s="1"/>
      <c r="ZJ180" s="1"/>
      <c r="ZK180" s="1"/>
      <c r="ZL180" s="1"/>
      <c r="ZM180" s="1"/>
      <c r="ZN180" s="1"/>
      <c r="ZO180" s="1"/>
      <c r="ZP180" s="1"/>
      <c r="ZQ180" s="1"/>
      <c r="ZR180" s="1"/>
      <c r="ZS180" s="1"/>
      <c r="ZT180" s="1"/>
      <c r="ZU180" s="1"/>
      <c r="ZV180" s="1"/>
      <c r="ZW180" s="1"/>
      <c r="ZX180" s="1"/>
      <c r="ZY180" s="1"/>
      <c r="ZZ180" s="1"/>
      <c r="AAA180" s="1"/>
      <c r="AAB180" s="1"/>
      <c r="AAC180" s="1"/>
      <c r="AAD180" s="1"/>
      <c r="AAE180" s="1"/>
      <c r="AAF180" s="1"/>
      <c r="AAG180" s="1"/>
      <c r="AAH180" s="1"/>
      <c r="AAI180" s="1"/>
      <c r="AAJ180" s="1"/>
      <c r="AAK180" s="1"/>
      <c r="AAL180" s="1"/>
      <c r="AAM180" s="1"/>
      <c r="AAN180" s="1"/>
      <c r="AAO180" s="1"/>
      <c r="AAP180" s="1"/>
      <c r="AAQ180" s="1"/>
      <c r="AAR180" s="1"/>
      <c r="AAS180" s="1"/>
      <c r="AAT180" s="1"/>
      <c r="AAU180" s="1"/>
      <c r="AAV180" s="1"/>
      <c r="AAW180" s="1"/>
      <c r="AAX180" s="1"/>
      <c r="AAY180" s="1"/>
      <c r="AAZ180" s="1"/>
      <c r="ABA180" s="1"/>
      <c r="ABB180" s="1"/>
      <c r="ABC180" s="1"/>
      <c r="ABD180" s="1"/>
      <c r="ABE180" s="1"/>
      <c r="ABF180" s="1"/>
      <c r="ABG180" s="1"/>
      <c r="ABH180" s="1"/>
      <c r="ABI180" s="1"/>
      <c r="ABJ180" s="1"/>
      <c r="ABK180" s="1"/>
      <c r="ABL180" s="1"/>
      <c r="ABM180" s="1"/>
      <c r="ABN180" s="1"/>
      <c r="ABO180" s="1"/>
      <c r="ABP180" s="1"/>
      <c r="ABQ180" s="1"/>
      <c r="ABR180" s="1"/>
      <c r="ABS180" s="1"/>
      <c r="ABT180" s="1"/>
      <c r="ABU180" s="1"/>
      <c r="ABV180" s="1"/>
      <c r="ABW180" s="1"/>
      <c r="ABX180" s="1"/>
      <c r="ABY180" s="1"/>
      <c r="ABZ180" s="1"/>
      <c r="ACA180" s="1"/>
      <c r="ACB180" s="1"/>
      <c r="ACC180" s="1"/>
      <c r="ACD180" s="1"/>
      <c r="ACE180" s="1"/>
      <c r="ACF180" s="1"/>
      <c r="ACG180" s="1"/>
      <c r="ACH180" s="1"/>
      <c r="ACI180" s="1"/>
      <c r="ACJ180" s="1"/>
      <c r="ACK180" s="1"/>
      <c r="ACL180" s="1"/>
      <c r="ACM180" s="1"/>
      <c r="ACN180" s="1"/>
      <c r="ACO180" s="1"/>
      <c r="ACP180" s="1"/>
      <c r="ACQ180" s="1"/>
      <c r="ACR180" s="1"/>
      <c r="ACS180" s="1"/>
      <c r="ACT180" s="1"/>
      <c r="ACU180" s="1"/>
      <c r="ACV180" s="1"/>
      <c r="ACW180" s="1"/>
      <c r="ACX180" s="1"/>
      <c r="ACY180" s="1"/>
      <c r="ACZ180" s="1"/>
      <c r="ADA180" s="1"/>
      <c r="ADB180" s="1"/>
      <c r="ADC180" s="1"/>
      <c r="ADD180" s="1"/>
      <c r="ADE180" s="1"/>
      <c r="ADF180" s="1"/>
      <c r="ADG180" s="1"/>
      <c r="ADH180" s="1"/>
      <c r="ADI180" s="1"/>
      <c r="ADJ180" s="1"/>
      <c r="ADK180" s="1"/>
      <c r="ADL180" s="1"/>
      <c r="ADM180" s="1"/>
      <c r="ADN180" s="1"/>
      <c r="ADO180" s="1"/>
      <c r="ADP180" s="1"/>
      <c r="ADQ180" s="1"/>
      <c r="ADR180" s="1"/>
      <c r="ADS180" s="1"/>
      <c r="ADT180" s="1"/>
      <c r="ADU180" s="1"/>
      <c r="ADV180" s="1"/>
      <c r="ADW180" s="1"/>
      <c r="ADX180" s="1"/>
      <c r="ADY180" s="1"/>
      <c r="ADZ180" s="1"/>
      <c r="AEA180" s="1"/>
      <c r="AEB180" s="1"/>
      <c r="AEC180" s="1"/>
      <c r="AED180" s="1"/>
      <c r="AEE180" s="1"/>
      <c r="AEF180" s="1"/>
      <c r="AEG180" s="1"/>
      <c r="AEH180" s="1"/>
      <c r="AEI180" s="1"/>
      <c r="AEJ180" s="1"/>
      <c r="AEK180" s="1"/>
      <c r="AEL180" s="1"/>
      <c r="AEM180" s="1"/>
      <c r="AEN180" s="1"/>
      <c r="AEO180" s="1"/>
      <c r="AEP180" s="1"/>
      <c r="AEQ180" s="1"/>
      <c r="AER180" s="1"/>
      <c r="AES180" s="1"/>
      <c r="AET180" s="1"/>
      <c r="AEU180" s="1"/>
      <c r="AEV180" s="1"/>
      <c r="AEW180" s="1"/>
      <c r="AEX180" s="1"/>
      <c r="AEY180" s="1"/>
      <c r="AEZ180" s="1"/>
      <c r="AFA180" s="1"/>
      <c r="AFB180" s="1"/>
      <c r="AFC180" s="1"/>
      <c r="AFD180" s="1"/>
      <c r="AFE180" s="1"/>
      <c r="AFF180" s="1"/>
      <c r="AFG180" s="1"/>
      <c r="AFH180" s="1"/>
      <c r="AFI180" s="1"/>
      <c r="AFJ180" s="1"/>
      <c r="AFK180" s="1"/>
      <c r="AFL180" s="1"/>
      <c r="AFM180" s="1"/>
      <c r="AFN180" s="1"/>
      <c r="AFO180" s="1"/>
      <c r="AFP180" s="1"/>
      <c r="AFQ180" s="1"/>
      <c r="AFR180" s="1"/>
      <c r="AFS180" s="1"/>
      <c r="AFT180" s="1"/>
      <c r="AFU180" s="1"/>
      <c r="AFV180" s="1"/>
      <c r="AFW180" s="1"/>
      <c r="AFX180" s="1"/>
      <c r="AFY180" s="1"/>
      <c r="AFZ180" s="1"/>
      <c r="AGA180" s="1"/>
      <c r="AGB180" s="1"/>
      <c r="AGC180" s="1"/>
      <c r="AGD180" s="1"/>
      <c r="AGE180" s="1"/>
      <c r="AGF180" s="1"/>
      <c r="AGG180" s="1"/>
      <c r="AGH180" s="1"/>
      <c r="AGI180" s="1"/>
      <c r="AGJ180" s="1"/>
      <c r="AGK180" s="1"/>
      <c r="AGL180" s="1"/>
      <c r="AGM180" s="1"/>
      <c r="AGN180" s="1"/>
      <c r="AGO180" s="1"/>
      <c r="AGP180" s="1"/>
      <c r="AGQ180" s="1"/>
      <c r="AGR180" s="1"/>
      <c r="AGS180" s="1"/>
      <c r="AGT180" s="1"/>
      <c r="AGU180" s="1"/>
      <c r="AGV180" s="1"/>
      <c r="AGW180" s="1"/>
      <c r="AGX180" s="1"/>
      <c r="AGY180" s="1"/>
      <c r="AGZ180" s="1"/>
      <c r="AHA180" s="1"/>
      <c r="AHB180" s="1"/>
      <c r="AHC180" s="1"/>
      <c r="AHD180" s="1"/>
      <c r="AHE180" s="1"/>
      <c r="AHF180" s="1"/>
      <c r="AHG180" s="1"/>
      <c r="AHH180" s="1"/>
      <c r="AHI180" s="1"/>
      <c r="AHJ180" s="1"/>
      <c r="AHK180" s="1"/>
      <c r="AHL180" s="1"/>
      <c r="AHM180" s="1"/>
      <c r="AHN180" s="1"/>
      <c r="AHO180" s="1"/>
      <c r="AHP180" s="1"/>
      <c r="AHQ180" s="1"/>
      <c r="AHR180" s="1"/>
      <c r="AHS180" s="1"/>
      <c r="AHT180" s="1"/>
      <c r="AHU180" s="1"/>
      <c r="AHV180" s="1"/>
      <c r="AHW180" s="1"/>
      <c r="AHX180" s="1"/>
      <c r="AHY180" s="1"/>
      <c r="AHZ180" s="1"/>
      <c r="AIA180" s="1"/>
      <c r="AIB180" s="1"/>
      <c r="AIC180" s="1"/>
      <c r="AID180" s="1"/>
      <c r="AIE180" s="1"/>
      <c r="AIF180" s="1"/>
      <c r="AIG180" s="1"/>
      <c r="AIH180" s="1"/>
      <c r="AII180" s="1"/>
      <c r="AIJ180" s="1"/>
      <c r="AIK180" s="1"/>
      <c r="AIL180" s="1"/>
      <c r="AIM180" s="1"/>
      <c r="AIN180" s="1"/>
      <c r="AIO180" s="1"/>
      <c r="AIP180" s="1"/>
      <c r="AIQ180" s="1"/>
      <c r="AIR180" s="1"/>
      <c r="AIS180" s="1"/>
      <c r="AIT180" s="1"/>
      <c r="AIU180" s="1"/>
      <c r="AIV180" s="1"/>
      <c r="AIW180" s="1"/>
      <c r="AIX180" s="1"/>
      <c r="AIY180" s="1"/>
      <c r="AIZ180" s="1"/>
      <c r="AJA180" s="1"/>
      <c r="AJB180" s="1"/>
      <c r="AJC180" s="1"/>
      <c r="AJD180" s="1"/>
      <c r="AJE180" s="1"/>
      <c r="AJF180" s="1"/>
      <c r="AJG180" s="1"/>
      <c r="AJH180" s="1"/>
      <c r="AJI180" s="1"/>
      <c r="AJJ180" s="1"/>
      <c r="AJK180" s="1"/>
      <c r="AJL180" s="1"/>
      <c r="AJM180" s="1"/>
      <c r="AJN180" s="1"/>
      <c r="AJO180" s="1"/>
      <c r="AJP180" s="1"/>
      <c r="AJQ180" s="1"/>
      <c r="AJR180" s="1"/>
      <c r="AJS180" s="1"/>
      <c r="AJT180" s="1"/>
      <c r="AJU180" s="1"/>
      <c r="AJV180" s="1"/>
      <c r="AJW180" s="1"/>
      <c r="AJX180" s="1"/>
      <c r="AJY180" s="1"/>
      <c r="AJZ180" s="1"/>
      <c r="AKA180" s="1"/>
      <c r="AKB180" s="1"/>
      <c r="AKC180" s="1"/>
      <c r="AKD180" s="1"/>
      <c r="AKE180" s="1"/>
      <c r="AKF180" s="1"/>
      <c r="AKG180" s="1"/>
      <c r="AKH180" s="1"/>
      <c r="AKI180" s="1"/>
      <c r="AKJ180" s="1"/>
      <c r="AKK180" s="1"/>
      <c r="AKL180" s="1"/>
      <c r="AKM180" s="1"/>
      <c r="AKN180" s="1"/>
      <c r="AKO180" s="1"/>
      <c r="AKP180" s="1"/>
      <c r="AKQ180" s="1"/>
      <c r="AKR180" s="1"/>
      <c r="AKS180" s="1"/>
      <c r="AKT180" s="1"/>
      <c r="AKU180" s="1"/>
      <c r="AKV180" s="1"/>
      <c r="AKW180" s="1"/>
      <c r="AKX180" s="1"/>
      <c r="AKY180" s="1"/>
      <c r="AKZ180" s="1"/>
      <c r="ALA180" s="1"/>
      <c r="ALB180" s="1"/>
      <c r="ALC180" s="1"/>
      <c r="ALD180" s="1"/>
      <c r="ALE180" s="1"/>
      <c r="ALF180" s="1"/>
      <c r="ALG180" s="1"/>
      <c r="ALH180" s="1"/>
      <c r="ALI180" s="1"/>
      <c r="ALJ180" s="1"/>
      <c r="ALK180" s="1"/>
      <c r="ALL180" s="1"/>
      <c r="ALM180" s="1"/>
      <c r="ALN180" s="1"/>
      <c r="ALO180" s="1"/>
      <c r="ALP180" s="1"/>
      <c r="ALQ180" s="1"/>
      <c r="ALR180" s="1"/>
      <c r="ALS180" s="1"/>
      <c r="ALT180" s="1"/>
      <c r="ALU180" s="1"/>
      <c r="ALV180" s="1"/>
      <c r="ALW180" s="1"/>
      <c r="ALX180" s="1"/>
      <c r="ALY180" s="1"/>
      <c r="ALZ180" s="1"/>
      <c r="AMA180" s="1"/>
      <c r="AMB180" s="1"/>
      <c r="AMC180" s="1"/>
      <c r="AMD180" s="1"/>
      <c r="AME180" s="1"/>
      <c r="AMF180" s="1"/>
      <c r="AMG180" s="1"/>
      <c r="AMH180" s="1"/>
      <c r="AMI180" s="1"/>
      <c r="AMJ180" s="1"/>
      <c r="AMK180" s="1"/>
      <c r="AML180" s="1"/>
      <c r="AMM180" s="1"/>
      <c r="AMN180" s="1"/>
      <c r="AMO180" s="1"/>
      <c r="AMP180" s="1"/>
      <c r="AMQ180" s="1"/>
      <c r="AMR180" s="1"/>
      <c r="AMS180" s="1"/>
      <c r="AMT180" s="1"/>
      <c r="AMU180" s="1"/>
      <c r="AMV180" s="1"/>
      <c r="AMW180" s="1"/>
      <c r="AMX180" s="1"/>
      <c r="AMY180" s="1"/>
      <c r="AMZ180" s="1"/>
      <c r="ANA180" s="1"/>
      <c r="ANB180" s="1"/>
      <c r="ANC180" s="1"/>
      <c r="AND180" s="1"/>
      <c r="ANE180" s="1"/>
      <c r="ANF180" s="1"/>
      <c r="ANG180" s="1"/>
      <c r="ANH180" s="1"/>
      <c r="ANI180" s="1"/>
      <c r="ANJ180" s="1"/>
      <c r="ANK180" s="1"/>
      <c r="ANL180" s="1"/>
      <c r="ANM180" s="1"/>
      <c r="ANN180" s="1"/>
      <c r="ANO180" s="1"/>
      <c r="ANP180" s="1"/>
      <c r="ANQ180" s="1"/>
      <c r="ANR180" s="1"/>
      <c r="ANS180" s="1"/>
      <c r="ANT180" s="1"/>
      <c r="ANU180" s="1"/>
      <c r="ANV180" s="1"/>
      <c r="ANW180" s="1"/>
      <c r="ANX180" s="1"/>
      <c r="ANY180" s="1"/>
      <c r="ANZ180" s="1"/>
      <c r="AOA180" s="1"/>
      <c r="AOB180" s="1"/>
      <c r="AOC180" s="1"/>
      <c r="AOD180" s="1"/>
      <c r="AOE180" s="1"/>
      <c r="AOF180" s="1"/>
      <c r="AOG180" s="1"/>
      <c r="AOH180" s="1"/>
      <c r="AOI180" s="1"/>
      <c r="AOJ180" s="1"/>
      <c r="AOK180" s="1"/>
      <c r="AOL180" s="1"/>
      <c r="AOM180" s="1"/>
      <c r="AON180" s="1"/>
      <c r="AOO180" s="1"/>
      <c r="AOP180" s="1"/>
      <c r="AOQ180" s="1"/>
      <c r="AOR180" s="1"/>
      <c r="AOS180" s="1"/>
      <c r="AOT180" s="1"/>
      <c r="AOU180" s="1"/>
      <c r="AOV180" s="1"/>
      <c r="AOW180" s="1"/>
      <c r="AOX180" s="1"/>
      <c r="AOY180" s="1"/>
      <c r="AOZ180" s="1"/>
      <c r="APA180" s="1"/>
      <c r="APB180" s="1"/>
      <c r="APC180" s="1"/>
      <c r="APD180" s="1"/>
      <c r="APE180" s="1"/>
      <c r="APF180" s="1"/>
      <c r="APG180" s="1"/>
      <c r="APH180" s="1"/>
      <c r="API180" s="1"/>
      <c r="APJ180" s="1"/>
      <c r="APK180" s="1"/>
      <c r="APL180" s="1"/>
      <c r="APM180" s="1"/>
      <c r="APN180" s="1"/>
      <c r="APO180" s="1"/>
      <c r="APP180" s="1"/>
      <c r="APQ180" s="1"/>
      <c r="APR180" s="1"/>
      <c r="APS180" s="1"/>
      <c r="APT180" s="1"/>
      <c r="APU180" s="1"/>
      <c r="APV180" s="1"/>
      <c r="APW180" s="1"/>
      <c r="APX180" s="1"/>
      <c r="APY180" s="1"/>
      <c r="APZ180" s="1"/>
      <c r="AQA180" s="1"/>
      <c r="AQB180" s="1"/>
      <c r="AQC180" s="1"/>
      <c r="AQD180" s="1"/>
      <c r="AQE180" s="1"/>
      <c r="AQF180" s="1"/>
      <c r="AQG180" s="1"/>
      <c r="AQH180" s="1"/>
      <c r="AQI180" s="1"/>
      <c r="AQJ180" s="1"/>
      <c r="AQK180" s="1"/>
      <c r="AQL180" s="1"/>
      <c r="AQM180" s="1"/>
      <c r="AQN180" s="1"/>
      <c r="AQO180" s="1"/>
      <c r="AQP180" s="1"/>
      <c r="AQQ180" s="1"/>
      <c r="AQR180" s="1"/>
      <c r="AQS180" s="1"/>
      <c r="AQT180" s="1"/>
      <c r="AQU180" s="1"/>
      <c r="AQV180" s="1"/>
      <c r="AQW180" s="1"/>
      <c r="AQX180" s="1"/>
      <c r="AQY180" s="1"/>
      <c r="AQZ180" s="1"/>
      <c r="ARA180" s="1"/>
      <c r="ARB180" s="1"/>
      <c r="ARC180" s="1"/>
      <c r="ARD180" s="1"/>
      <c r="ARE180" s="1"/>
      <c r="ARF180" s="1"/>
      <c r="ARG180" s="1"/>
      <c r="ARH180" s="1"/>
      <c r="ARI180" s="1"/>
      <c r="ARJ180" s="1"/>
      <c r="ARK180" s="1"/>
      <c r="ARL180" s="1"/>
      <c r="ARM180" s="1"/>
      <c r="ARN180" s="1"/>
      <c r="ARO180" s="1"/>
      <c r="ARP180" s="1"/>
      <c r="ARQ180" s="1"/>
      <c r="ARR180" s="1"/>
      <c r="ARS180" s="1"/>
      <c r="ART180" s="1"/>
      <c r="ARU180" s="1"/>
      <c r="ARV180" s="1"/>
      <c r="ARW180" s="1"/>
      <c r="ARX180" s="1"/>
      <c r="ARY180" s="1"/>
      <c r="ARZ180" s="1"/>
      <c r="ASA180" s="1"/>
      <c r="ASB180" s="1"/>
      <c r="ASC180" s="1"/>
      <c r="ASD180" s="1"/>
      <c r="ASE180" s="1"/>
      <c r="ASF180" s="1"/>
      <c r="ASG180" s="1"/>
      <c r="ASH180" s="1"/>
      <c r="ASI180" s="1"/>
      <c r="ASJ180" s="1"/>
      <c r="ASK180" s="1"/>
      <c r="ASL180" s="1"/>
      <c r="ASM180" s="1"/>
      <c r="ASN180" s="1"/>
      <c r="ASO180" s="1"/>
      <c r="ASP180" s="1"/>
      <c r="ASQ180" s="1"/>
      <c r="ASR180" s="1"/>
      <c r="ASS180" s="1"/>
      <c r="AST180" s="1"/>
      <c r="ASU180" s="1"/>
      <c r="ASV180" s="1"/>
      <c r="ASW180" s="1"/>
      <c r="ASX180" s="1"/>
      <c r="ASY180" s="1"/>
      <c r="ASZ180" s="1"/>
      <c r="ATA180" s="1"/>
      <c r="ATB180" s="1"/>
      <c r="ATC180" s="1"/>
      <c r="ATD180" s="1"/>
      <c r="ATE180" s="1"/>
      <c r="ATF180" s="1"/>
      <c r="ATG180" s="1"/>
      <c r="ATH180" s="1"/>
      <c r="ATI180" s="1"/>
      <c r="ATJ180" s="1"/>
      <c r="ATK180" s="1"/>
      <c r="ATL180" s="1"/>
      <c r="ATM180" s="1"/>
      <c r="ATN180" s="1"/>
      <c r="ATO180" s="1"/>
      <c r="ATP180" s="1"/>
      <c r="ATQ180" s="1"/>
      <c r="ATR180" s="1"/>
      <c r="ATS180" s="1"/>
      <c r="ATT180" s="1"/>
      <c r="ATU180" s="1"/>
      <c r="ATV180" s="1"/>
      <c r="ATW180" s="1"/>
      <c r="ATX180" s="1"/>
      <c r="ATY180" s="1"/>
      <c r="ATZ180" s="1"/>
      <c r="AUA180" s="1"/>
      <c r="AUB180" s="1"/>
      <c r="AUC180" s="1"/>
      <c r="AUD180" s="1"/>
      <c r="AUE180" s="1"/>
      <c r="AUF180" s="1"/>
      <c r="AUG180" s="1"/>
      <c r="AUH180" s="1"/>
      <c r="AUI180" s="1"/>
      <c r="AUJ180" s="1"/>
      <c r="AUK180" s="1"/>
      <c r="AUL180" s="1"/>
      <c r="AUM180" s="1"/>
      <c r="AUN180" s="1"/>
      <c r="AUO180" s="1"/>
      <c r="AUP180" s="1"/>
      <c r="AUQ180" s="1"/>
      <c r="AUR180" s="1"/>
      <c r="AUS180" s="1"/>
      <c r="AUT180" s="1"/>
      <c r="AUU180" s="1"/>
      <c r="AUV180" s="1"/>
      <c r="AUW180" s="1"/>
      <c r="AUX180" s="1"/>
      <c r="AUY180" s="1"/>
      <c r="AUZ180" s="1"/>
      <c r="AVA180" s="1"/>
      <c r="AVB180" s="1"/>
      <c r="AVC180" s="1"/>
      <c r="AVD180" s="1"/>
      <c r="AVE180" s="1"/>
      <c r="AVF180" s="1"/>
      <c r="AVG180" s="1"/>
      <c r="AVH180" s="1"/>
      <c r="AVI180" s="1"/>
      <c r="AVJ180" s="1"/>
      <c r="AVK180" s="1"/>
      <c r="AVL180" s="1"/>
      <c r="AVM180" s="1"/>
      <c r="AVN180" s="1"/>
      <c r="AVO180" s="1"/>
      <c r="AVP180" s="1"/>
      <c r="AVQ180" s="1"/>
      <c r="AVR180" s="1"/>
      <c r="AVS180" s="1"/>
      <c r="AVT180" s="1"/>
      <c r="AVU180" s="1"/>
      <c r="AVV180" s="1"/>
      <c r="AVW180" s="1"/>
      <c r="AVX180" s="1"/>
      <c r="AVY180" s="1"/>
      <c r="AVZ180" s="1"/>
      <c r="AWA180" s="1"/>
      <c r="AWB180" s="1"/>
      <c r="AWC180" s="1"/>
      <c r="AWD180" s="1"/>
      <c r="AWE180" s="1"/>
      <c r="AWF180" s="1"/>
      <c r="AWG180" s="1"/>
      <c r="AWH180" s="1"/>
      <c r="AWI180" s="1"/>
      <c r="AWJ180" s="1"/>
      <c r="AWK180" s="1"/>
      <c r="AWL180" s="1"/>
      <c r="AWM180" s="1"/>
      <c r="AWN180" s="1"/>
      <c r="AWO180" s="1"/>
      <c r="AWP180" s="1"/>
      <c r="AWQ180" s="1"/>
      <c r="AWR180" s="1"/>
      <c r="AWS180" s="1"/>
      <c r="AWT180" s="1"/>
      <c r="AWU180" s="1"/>
      <c r="AWV180" s="1"/>
      <c r="AWW180" s="1"/>
      <c r="AWX180" s="1"/>
      <c r="AWY180" s="1"/>
      <c r="AWZ180" s="1"/>
      <c r="AXA180" s="1"/>
      <c r="AXB180" s="1"/>
      <c r="AXC180" s="1"/>
      <c r="AXD180" s="1"/>
      <c r="AXE180" s="1"/>
      <c r="AXF180" s="1"/>
      <c r="AXG180" s="1"/>
      <c r="AXH180" s="1"/>
      <c r="AXI180" s="1"/>
      <c r="AXJ180" s="1"/>
      <c r="AXK180" s="1"/>
      <c r="AXL180" s="1"/>
      <c r="AXM180" s="1"/>
      <c r="AXN180" s="1"/>
      <c r="AXO180" s="1"/>
      <c r="AXP180" s="1"/>
      <c r="AXQ180" s="1"/>
      <c r="AXR180" s="1"/>
      <c r="AXS180" s="1"/>
      <c r="AXT180" s="1"/>
      <c r="AXU180" s="1"/>
      <c r="AXV180" s="1"/>
      <c r="AXW180" s="1"/>
      <c r="AXX180" s="1"/>
      <c r="AXY180" s="1"/>
      <c r="AXZ180" s="1"/>
      <c r="AYA180" s="1"/>
      <c r="AYB180" s="1"/>
      <c r="AYC180" s="1"/>
      <c r="AYD180" s="1"/>
      <c r="AYE180" s="1"/>
      <c r="AYF180" s="1"/>
      <c r="AYG180" s="1"/>
      <c r="AYH180" s="1"/>
      <c r="AYI180" s="1"/>
      <c r="AYJ180" s="1"/>
      <c r="AYK180" s="1"/>
      <c r="AYL180" s="1"/>
      <c r="AYM180" s="1"/>
      <c r="AYN180" s="1"/>
      <c r="AYO180" s="1"/>
      <c r="AYP180" s="1"/>
      <c r="AYQ180" s="1"/>
      <c r="AYR180" s="1"/>
      <c r="AYS180" s="1"/>
      <c r="AYT180" s="1"/>
      <c r="AYU180" s="1"/>
      <c r="AYV180" s="1"/>
      <c r="AYW180" s="1"/>
      <c r="AYX180" s="1"/>
      <c r="AYY180" s="1"/>
      <c r="AYZ180" s="1"/>
      <c r="AZA180" s="1"/>
      <c r="AZB180" s="1"/>
      <c r="AZC180" s="1"/>
      <c r="AZD180" s="1"/>
      <c r="AZE180" s="1"/>
      <c r="AZF180" s="1"/>
      <c r="AZG180" s="1"/>
      <c r="AZH180" s="1"/>
      <c r="AZI180" s="1"/>
      <c r="AZJ180" s="1"/>
      <c r="AZK180" s="1"/>
      <c r="AZL180" s="1"/>
      <c r="AZM180" s="1"/>
      <c r="AZN180" s="1"/>
      <c r="AZO180" s="1"/>
      <c r="AZP180" s="1"/>
      <c r="AZQ180" s="1"/>
      <c r="AZR180" s="1"/>
      <c r="AZS180" s="1"/>
      <c r="AZT180" s="1"/>
      <c r="AZU180" s="1"/>
      <c r="AZV180" s="1"/>
      <c r="AZW180" s="1"/>
      <c r="AZX180" s="1"/>
      <c r="AZY180" s="1"/>
      <c r="AZZ180" s="1"/>
      <c r="BAA180" s="1"/>
      <c r="BAB180" s="1"/>
      <c r="BAC180" s="1"/>
      <c r="BAD180" s="1"/>
      <c r="BAE180" s="1"/>
      <c r="BAF180" s="1"/>
      <c r="BAG180" s="1"/>
      <c r="BAH180" s="1"/>
      <c r="BAI180" s="1"/>
      <c r="BAJ180" s="1"/>
      <c r="BAK180" s="1"/>
      <c r="BAL180" s="1"/>
      <c r="BAM180" s="1"/>
      <c r="BAN180" s="1"/>
      <c r="BAO180" s="1"/>
      <c r="BAP180" s="1"/>
      <c r="BAQ180" s="1"/>
      <c r="BAR180" s="1"/>
      <c r="BAS180" s="1"/>
      <c r="BAT180" s="1"/>
      <c r="BAU180" s="1"/>
      <c r="BAV180" s="1"/>
      <c r="BAW180" s="1"/>
      <c r="BAX180" s="1"/>
      <c r="BAY180" s="1"/>
      <c r="BAZ180" s="1"/>
      <c r="BBA180" s="1"/>
      <c r="BBB180" s="1"/>
      <c r="BBC180" s="1"/>
      <c r="BBD180" s="1"/>
      <c r="BBE180" s="1"/>
      <c r="BBF180" s="1"/>
      <c r="BBG180" s="1"/>
      <c r="BBH180" s="1"/>
      <c r="BBI180" s="1"/>
      <c r="BBJ180" s="1"/>
      <c r="BBK180" s="1"/>
      <c r="BBL180" s="1"/>
      <c r="BBM180" s="1"/>
      <c r="BBN180" s="1"/>
      <c r="BBO180" s="1"/>
      <c r="BBP180" s="1"/>
      <c r="BBQ180" s="1"/>
      <c r="BBR180" s="1"/>
      <c r="BBS180" s="1"/>
      <c r="BBT180" s="1"/>
      <c r="BBU180" s="1"/>
      <c r="BBV180" s="1"/>
      <c r="BBW180" s="1"/>
      <c r="BBX180" s="1"/>
      <c r="BBY180" s="1"/>
      <c r="BBZ180" s="1"/>
      <c r="BCA180" s="1"/>
      <c r="BCB180" s="1"/>
      <c r="BCC180" s="1"/>
      <c r="BCD180" s="1"/>
      <c r="BCE180" s="1"/>
      <c r="BCF180" s="1"/>
      <c r="BCG180" s="1"/>
      <c r="BCH180" s="1"/>
      <c r="BCI180" s="1"/>
      <c r="BCJ180" s="1"/>
      <c r="BCK180" s="1"/>
      <c r="BCL180" s="1"/>
      <c r="BCM180" s="1"/>
      <c r="BCN180" s="1"/>
      <c r="BCO180" s="1"/>
      <c r="BCP180" s="1"/>
      <c r="BCQ180" s="1"/>
      <c r="BCR180" s="1"/>
      <c r="BCS180" s="1"/>
      <c r="BCT180" s="1"/>
      <c r="BCU180" s="1"/>
      <c r="BCV180" s="1"/>
      <c r="BCW180" s="1"/>
      <c r="BCX180" s="1"/>
      <c r="BCY180" s="1"/>
      <c r="BCZ180" s="1"/>
      <c r="BDA180" s="1"/>
      <c r="BDB180" s="1"/>
      <c r="BDC180" s="1"/>
      <c r="BDD180" s="1"/>
      <c r="BDE180" s="1"/>
      <c r="BDF180" s="1"/>
      <c r="BDG180" s="1"/>
      <c r="BDH180" s="1"/>
      <c r="BDI180" s="1"/>
      <c r="BDJ180" s="1"/>
      <c r="BDK180" s="1"/>
      <c r="BDL180" s="1"/>
      <c r="BDM180" s="1"/>
      <c r="BDN180" s="1"/>
      <c r="BDO180" s="1"/>
      <c r="BDP180" s="1"/>
      <c r="BDQ180" s="1"/>
      <c r="BDR180" s="1"/>
      <c r="BDS180" s="1"/>
      <c r="BDT180" s="1"/>
      <c r="BDU180" s="1"/>
      <c r="BDV180" s="1"/>
      <c r="BDW180" s="1"/>
      <c r="BDX180" s="1"/>
      <c r="BDY180" s="1"/>
      <c r="BDZ180" s="1"/>
      <c r="BEA180" s="1"/>
      <c r="BEB180" s="1"/>
      <c r="BEC180" s="1"/>
      <c r="BED180" s="1"/>
      <c r="BEE180" s="1"/>
      <c r="BEF180" s="1"/>
      <c r="BEG180" s="1"/>
      <c r="BEH180" s="1"/>
      <c r="BEI180" s="1"/>
      <c r="BEJ180" s="1"/>
      <c r="BEK180" s="1"/>
      <c r="BEL180" s="1"/>
      <c r="BEM180" s="1"/>
      <c r="BEN180" s="1"/>
      <c r="BEO180" s="1"/>
      <c r="BEP180" s="1"/>
      <c r="BEQ180" s="1"/>
      <c r="BER180" s="1"/>
      <c r="BES180" s="1"/>
      <c r="BET180" s="1"/>
      <c r="BEU180" s="1"/>
      <c r="BEV180" s="1"/>
      <c r="BEW180" s="1"/>
      <c r="BEX180" s="1"/>
      <c r="BEY180" s="1"/>
      <c r="BEZ180" s="1"/>
      <c r="BFA180" s="1"/>
      <c r="BFB180" s="1"/>
      <c r="BFC180" s="1"/>
      <c r="BFD180" s="1"/>
      <c r="BFE180" s="1"/>
      <c r="BFF180" s="1"/>
      <c r="BFG180" s="1"/>
      <c r="BFH180" s="1"/>
      <c r="BFI180" s="1"/>
      <c r="BFJ180" s="1"/>
      <c r="BFK180" s="1"/>
      <c r="BFL180" s="1"/>
      <c r="BFM180" s="1"/>
      <c r="BFN180" s="1"/>
      <c r="BFO180" s="1"/>
      <c r="BFP180" s="1"/>
      <c r="BFQ180" s="1"/>
      <c r="BFR180" s="1"/>
      <c r="BFS180" s="1"/>
      <c r="BFT180" s="1"/>
      <c r="BFU180" s="1"/>
      <c r="BFV180" s="1"/>
      <c r="BFW180" s="1"/>
      <c r="BFX180" s="1"/>
      <c r="BFY180" s="1"/>
      <c r="BFZ180" s="1"/>
      <c r="BGA180" s="1"/>
      <c r="BGB180" s="1"/>
      <c r="BGC180" s="1"/>
      <c r="BGD180" s="1"/>
      <c r="BGE180" s="1"/>
      <c r="BGF180" s="1"/>
      <c r="BGG180" s="1"/>
      <c r="BGH180" s="1"/>
      <c r="BGI180" s="1"/>
      <c r="BGJ180" s="1"/>
      <c r="BGK180" s="1"/>
      <c r="BGL180" s="1"/>
      <c r="BGM180" s="1"/>
      <c r="BGN180" s="1"/>
      <c r="BGO180" s="1"/>
      <c r="BGP180" s="1"/>
      <c r="BGQ180" s="1"/>
      <c r="BGR180" s="1"/>
      <c r="BGS180" s="1"/>
      <c r="BGT180" s="1"/>
      <c r="BGU180" s="1"/>
      <c r="BGV180" s="1"/>
      <c r="BGW180" s="1"/>
      <c r="BGX180" s="1"/>
      <c r="BGY180" s="1"/>
      <c r="BGZ180" s="1"/>
      <c r="BHA180" s="1"/>
      <c r="BHB180" s="1"/>
      <c r="BHC180" s="1"/>
      <c r="BHD180" s="1"/>
      <c r="BHE180" s="1"/>
      <c r="BHF180" s="1"/>
      <c r="BHG180" s="1"/>
      <c r="BHH180" s="1"/>
      <c r="BHI180" s="1"/>
      <c r="BHJ180" s="1"/>
      <c r="BHK180" s="1"/>
      <c r="BHL180" s="1"/>
      <c r="BHM180" s="1"/>
      <c r="BHN180" s="1"/>
      <c r="BHO180" s="1"/>
      <c r="BHP180" s="1"/>
      <c r="BHQ180" s="1"/>
      <c r="BHR180" s="1"/>
      <c r="BHS180" s="1"/>
      <c r="BHT180" s="1"/>
      <c r="BHU180" s="1"/>
      <c r="BHV180" s="1"/>
      <c r="BHW180" s="1"/>
      <c r="BHX180" s="1"/>
      <c r="BHY180" s="1"/>
      <c r="BHZ180" s="1"/>
      <c r="BIA180" s="1"/>
      <c r="BIB180" s="1"/>
      <c r="BIC180" s="1"/>
      <c r="BID180" s="1"/>
      <c r="BIE180" s="1"/>
      <c r="BIF180" s="1"/>
      <c r="BIG180" s="1"/>
      <c r="BIH180" s="1"/>
      <c r="BII180" s="1"/>
      <c r="BIJ180" s="1"/>
      <c r="BIK180" s="1"/>
      <c r="BIL180" s="1"/>
      <c r="BIM180" s="1"/>
      <c r="BIN180" s="1"/>
      <c r="BIO180" s="1"/>
      <c r="BIP180" s="1"/>
      <c r="BIQ180" s="1"/>
      <c r="BIR180" s="1"/>
      <c r="BIS180" s="1"/>
      <c r="BIT180" s="1"/>
      <c r="BIU180" s="1"/>
      <c r="BIV180" s="1"/>
      <c r="BIW180" s="1"/>
      <c r="BIX180" s="1"/>
      <c r="BIY180" s="1"/>
      <c r="BIZ180" s="1"/>
      <c r="BJA180" s="1"/>
      <c r="BJB180" s="1"/>
      <c r="BJC180" s="1"/>
      <c r="BJD180" s="1"/>
      <c r="BJE180" s="1"/>
      <c r="BJF180" s="1"/>
      <c r="BJG180" s="1"/>
      <c r="BJH180" s="1"/>
      <c r="BJI180" s="1"/>
      <c r="BJJ180" s="1"/>
      <c r="BJK180" s="1"/>
      <c r="BJL180" s="1"/>
      <c r="BJM180" s="1"/>
      <c r="BJN180" s="1"/>
      <c r="BJO180" s="1"/>
      <c r="BJP180" s="1"/>
      <c r="BJQ180" s="1"/>
      <c r="BJR180" s="1"/>
      <c r="BJS180" s="1"/>
      <c r="BJT180" s="1"/>
      <c r="BJU180" s="1"/>
      <c r="BJV180" s="1"/>
      <c r="BJW180" s="1"/>
      <c r="BJX180" s="1"/>
      <c r="BJY180" s="1"/>
      <c r="BJZ180" s="1"/>
      <c r="BKA180" s="1"/>
      <c r="BKB180" s="1"/>
      <c r="BKC180" s="1"/>
      <c r="BKD180" s="1"/>
      <c r="BKE180" s="1"/>
      <c r="BKF180" s="1"/>
      <c r="BKG180" s="1"/>
      <c r="BKH180" s="1"/>
      <c r="BKI180" s="1"/>
      <c r="BKJ180" s="1"/>
      <c r="BKK180" s="1"/>
      <c r="BKL180" s="1"/>
      <c r="BKM180" s="1"/>
      <c r="BKN180" s="1"/>
      <c r="BKO180" s="1"/>
      <c r="BKP180" s="1"/>
      <c r="BKQ180" s="1"/>
      <c r="BKR180" s="1"/>
      <c r="BKS180" s="1"/>
      <c r="BKT180" s="1"/>
      <c r="BKU180" s="1"/>
      <c r="BKV180" s="1"/>
      <c r="BKW180" s="1"/>
      <c r="BKX180" s="1"/>
      <c r="BKY180" s="1"/>
      <c r="BKZ180" s="1"/>
      <c r="BLA180" s="1"/>
      <c r="BLB180" s="1"/>
      <c r="BLC180" s="1"/>
      <c r="BLD180" s="1"/>
      <c r="BLE180" s="1"/>
      <c r="BLF180" s="1"/>
      <c r="BLG180" s="1"/>
      <c r="BLH180" s="1"/>
      <c r="BLI180" s="1"/>
      <c r="BLJ180" s="1"/>
      <c r="BLK180" s="1"/>
      <c r="BLL180" s="1"/>
      <c r="BLM180" s="1"/>
      <c r="BLN180" s="1"/>
      <c r="BLO180" s="1"/>
      <c r="BLP180" s="1"/>
      <c r="BLQ180" s="1"/>
      <c r="BLR180" s="1"/>
      <c r="BLS180" s="1"/>
      <c r="BLT180" s="1"/>
      <c r="BLU180" s="1"/>
      <c r="BLV180" s="1"/>
      <c r="BLW180" s="1"/>
      <c r="BLX180" s="1"/>
      <c r="BLY180" s="1"/>
      <c r="BLZ180" s="1"/>
      <c r="BMA180" s="1"/>
      <c r="BMB180" s="1"/>
      <c r="BMC180" s="1"/>
      <c r="BMD180" s="1"/>
      <c r="BME180" s="1"/>
      <c r="BMF180" s="1"/>
      <c r="BMG180" s="1"/>
      <c r="BMH180" s="1"/>
      <c r="BMI180" s="1"/>
      <c r="BMJ180" s="1"/>
      <c r="BMK180" s="1"/>
      <c r="BML180" s="1"/>
      <c r="BMM180" s="1"/>
      <c r="BMN180" s="1"/>
      <c r="BMO180" s="1"/>
      <c r="BMP180" s="1"/>
      <c r="BMQ180" s="1"/>
      <c r="BMR180" s="1"/>
      <c r="BMS180" s="1"/>
      <c r="BMT180" s="1"/>
      <c r="BMU180" s="1"/>
      <c r="BMV180" s="1"/>
      <c r="BMW180" s="1"/>
      <c r="BMX180" s="1"/>
      <c r="BMY180" s="1"/>
      <c r="BMZ180" s="1"/>
      <c r="BNA180" s="1"/>
      <c r="BNB180" s="1"/>
      <c r="BNC180" s="1"/>
      <c r="BND180" s="1"/>
      <c r="BNE180" s="1"/>
      <c r="BNF180" s="1"/>
      <c r="BNG180" s="1"/>
      <c r="BNH180" s="1"/>
      <c r="BNI180" s="1"/>
      <c r="BNJ180" s="1"/>
      <c r="BNK180" s="1"/>
      <c r="BNL180" s="1"/>
      <c r="BNM180" s="1"/>
      <c r="BNN180" s="1"/>
      <c r="BNO180" s="1"/>
      <c r="BNP180" s="1"/>
      <c r="BNQ180" s="1"/>
      <c r="BNR180" s="1"/>
      <c r="BNS180" s="1"/>
      <c r="BNT180" s="1"/>
      <c r="BNU180" s="1"/>
      <c r="BNV180" s="1"/>
      <c r="BNW180" s="1"/>
      <c r="BNX180" s="1"/>
      <c r="BNY180" s="1"/>
      <c r="BNZ180" s="1"/>
      <c r="BOA180" s="1"/>
      <c r="BOB180" s="1"/>
      <c r="BOC180" s="1"/>
      <c r="BOD180" s="1"/>
      <c r="BOE180" s="1"/>
      <c r="BOF180" s="1"/>
      <c r="BOG180" s="1"/>
      <c r="BOH180" s="1"/>
      <c r="BOI180" s="1"/>
      <c r="BOJ180" s="1"/>
      <c r="BOK180" s="1"/>
      <c r="BOL180" s="1"/>
      <c r="BOM180" s="1"/>
      <c r="BON180" s="1"/>
      <c r="BOO180" s="1"/>
      <c r="BOP180" s="1"/>
      <c r="BOQ180" s="1"/>
      <c r="BOR180" s="1"/>
      <c r="BOS180" s="1"/>
      <c r="BOT180" s="1"/>
      <c r="BOU180" s="1"/>
      <c r="BOV180" s="1"/>
      <c r="BOW180" s="1"/>
      <c r="BOX180" s="1"/>
      <c r="BOY180" s="1"/>
      <c r="BOZ180" s="1"/>
      <c r="BPA180" s="1"/>
      <c r="BPB180" s="1"/>
      <c r="BPC180" s="1"/>
      <c r="BPD180" s="1"/>
      <c r="BPE180" s="1"/>
      <c r="BPF180" s="1"/>
      <c r="BPG180" s="1"/>
      <c r="BPH180" s="1"/>
      <c r="BPI180" s="1"/>
      <c r="BPJ180" s="1"/>
      <c r="BPK180" s="1"/>
      <c r="BPL180" s="1"/>
      <c r="BPM180" s="1"/>
      <c r="BPN180" s="1"/>
      <c r="BPO180" s="1"/>
      <c r="BPP180" s="1"/>
      <c r="BPQ180" s="1"/>
      <c r="BPR180" s="1"/>
      <c r="BPS180" s="1"/>
      <c r="BPT180" s="1"/>
      <c r="BPU180" s="1"/>
      <c r="BPV180" s="1"/>
      <c r="BPW180" s="1"/>
      <c r="BPX180" s="1"/>
      <c r="BPY180" s="1"/>
      <c r="BPZ180" s="1"/>
      <c r="BQA180" s="1"/>
      <c r="BQB180" s="1"/>
      <c r="BQC180" s="1"/>
      <c r="BQD180" s="1"/>
      <c r="BQE180" s="1"/>
      <c r="BQF180" s="1"/>
      <c r="BQG180" s="1"/>
      <c r="BQH180" s="1"/>
      <c r="BQI180" s="1"/>
      <c r="BQJ180" s="1"/>
      <c r="BQK180" s="1"/>
      <c r="BQL180" s="1"/>
      <c r="BQM180" s="1"/>
      <c r="BQN180" s="1"/>
      <c r="BQO180" s="1"/>
      <c r="BQP180" s="1"/>
      <c r="BQQ180" s="1"/>
      <c r="BQR180" s="1"/>
      <c r="BQS180" s="1"/>
      <c r="BQT180" s="1"/>
      <c r="BQU180" s="1"/>
      <c r="BQV180" s="1"/>
      <c r="BQW180" s="1"/>
      <c r="BQX180" s="1"/>
      <c r="BQY180" s="1"/>
      <c r="BQZ180" s="1"/>
      <c r="BRA180" s="1"/>
      <c r="BRB180" s="1"/>
      <c r="BRC180" s="1"/>
      <c r="BRD180" s="1"/>
      <c r="BRE180" s="1"/>
      <c r="BRF180" s="1"/>
      <c r="BRG180" s="1"/>
      <c r="BRH180" s="1"/>
      <c r="BRI180" s="1"/>
      <c r="BRJ180" s="1"/>
      <c r="BRK180" s="1"/>
      <c r="BRL180" s="1"/>
      <c r="BRM180" s="1"/>
      <c r="BRN180" s="1"/>
      <c r="BRO180" s="1"/>
      <c r="BRP180" s="1"/>
      <c r="BRQ180" s="1"/>
      <c r="BRR180" s="1"/>
      <c r="BRS180" s="1"/>
      <c r="BRT180" s="1"/>
      <c r="BRU180" s="1"/>
      <c r="BRV180" s="1"/>
      <c r="BRW180" s="1"/>
      <c r="BRX180" s="1"/>
      <c r="BRY180" s="1"/>
      <c r="BRZ180" s="1"/>
      <c r="BSA180" s="1"/>
      <c r="BSB180" s="1"/>
      <c r="BSC180" s="1"/>
      <c r="BSD180" s="1"/>
      <c r="BSE180" s="1"/>
      <c r="BSF180" s="1"/>
      <c r="BSG180" s="1"/>
      <c r="BSH180" s="1"/>
      <c r="BSI180" s="1"/>
      <c r="BSJ180" s="1"/>
      <c r="BSK180" s="1"/>
      <c r="BSL180" s="1"/>
      <c r="BSM180" s="1"/>
      <c r="BSN180" s="1"/>
      <c r="BSO180" s="1"/>
      <c r="BSP180" s="1"/>
      <c r="BSQ180" s="1"/>
      <c r="BSR180" s="1"/>
      <c r="BSS180" s="1"/>
      <c r="BST180" s="1"/>
      <c r="BSU180" s="1"/>
      <c r="BSV180" s="1"/>
      <c r="BSW180" s="1"/>
      <c r="BSX180" s="1"/>
      <c r="BSY180" s="1"/>
      <c r="BSZ180" s="1"/>
      <c r="BTA180" s="1"/>
      <c r="BTB180" s="1"/>
      <c r="BTC180" s="1"/>
      <c r="BTD180" s="1"/>
      <c r="BTE180" s="1"/>
      <c r="BTF180" s="1"/>
      <c r="BTG180" s="1"/>
      <c r="BTH180" s="1"/>
      <c r="BTI180" s="1"/>
      <c r="BTJ180" s="1"/>
      <c r="BTK180" s="1"/>
      <c r="BTL180" s="1"/>
      <c r="BTM180" s="1"/>
      <c r="BTN180" s="1"/>
      <c r="BTO180" s="1"/>
      <c r="BTP180" s="1"/>
      <c r="BTQ180" s="1"/>
      <c r="BTR180" s="1"/>
      <c r="BTS180" s="1"/>
      <c r="BTT180" s="1"/>
      <c r="BTU180" s="1"/>
      <c r="BTV180" s="1"/>
      <c r="BTW180" s="1"/>
      <c r="BTX180" s="1"/>
      <c r="BTY180" s="1"/>
      <c r="BTZ180" s="1"/>
      <c r="BUA180" s="1"/>
      <c r="BUB180" s="1"/>
      <c r="BUC180" s="1"/>
      <c r="BUD180" s="1"/>
      <c r="BUE180" s="1"/>
      <c r="BUF180" s="1"/>
      <c r="BUG180" s="1"/>
      <c r="BUH180" s="1"/>
      <c r="BUI180" s="1"/>
      <c r="BUJ180" s="1"/>
      <c r="BUK180" s="1"/>
      <c r="BUL180" s="1"/>
      <c r="BUM180" s="1"/>
      <c r="BUN180" s="1"/>
      <c r="BUO180" s="1"/>
      <c r="BUP180" s="1"/>
      <c r="BUQ180" s="1"/>
      <c r="BUR180" s="1"/>
      <c r="BUS180" s="1"/>
      <c r="BUT180" s="1"/>
      <c r="BUU180" s="1"/>
      <c r="BUV180" s="1"/>
      <c r="BUW180" s="1"/>
      <c r="BUX180" s="1"/>
      <c r="BUY180" s="1"/>
      <c r="BUZ180" s="1"/>
      <c r="BVA180" s="1"/>
      <c r="BVB180" s="1"/>
      <c r="BVC180" s="1"/>
      <c r="BVD180" s="1"/>
      <c r="BVE180" s="1"/>
      <c r="BVF180" s="1"/>
      <c r="BVG180" s="1"/>
      <c r="BVH180" s="1"/>
      <c r="BVI180" s="1"/>
      <c r="BVJ180" s="1"/>
      <c r="BVK180" s="1"/>
      <c r="BVL180" s="1"/>
      <c r="BVM180" s="1"/>
      <c r="BVN180" s="1"/>
      <c r="BVO180" s="1"/>
      <c r="BVP180" s="1"/>
      <c r="BVQ180" s="1"/>
      <c r="BVR180" s="1"/>
      <c r="BVS180" s="1"/>
      <c r="BVT180" s="1"/>
      <c r="BVU180" s="1"/>
      <c r="BVV180" s="1"/>
      <c r="BVW180" s="1"/>
      <c r="BVX180" s="1"/>
      <c r="BVY180" s="1"/>
      <c r="BVZ180" s="1"/>
      <c r="BWA180" s="1"/>
      <c r="BWB180" s="1"/>
      <c r="BWC180" s="1"/>
      <c r="BWD180" s="1"/>
      <c r="BWE180" s="1"/>
      <c r="BWF180" s="1"/>
      <c r="BWG180" s="1"/>
      <c r="BWH180" s="1"/>
      <c r="BWI180" s="1"/>
      <c r="BWJ180" s="1"/>
      <c r="BWK180" s="1"/>
      <c r="BWL180" s="1"/>
      <c r="BWM180" s="1"/>
      <c r="BWN180" s="1"/>
      <c r="BWO180" s="1"/>
      <c r="BWP180" s="1"/>
      <c r="BWQ180" s="1"/>
      <c r="BWR180" s="1"/>
      <c r="BWS180" s="1"/>
      <c r="BWT180" s="1"/>
      <c r="BWU180" s="1"/>
      <c r="BWV180" s="1"/>
      <c r="BWW180" s="1"/>
      <c r="BWX180" s="1"/>
      <c r="BWY180" s="1"/>
      <c r="BWZ180" s="1"/>
      <c r="BXA180" s="1"/>
      <c r="BXB180" s="1"/>
      <c r="BXC180" s="1"/>
      <c r="BXD180" s="1"/>
      <c r="BXE180" s="1"/>
      <c r="BXF180" s="1"/>
      <c r="BXG180" s="1"/>
      <c r="BXH180" s="1"/>
      <c r="BXI180" s="1"/>
      <c r="BXJ180" s="1"/>
      <c r="BXK180" s="1"/>
      <c r="BXL180" s="1"/>
      <c r="BXM180" s="1"/>
      <c r="BXN180" s="1"/>
      <c r="BXO180" s="1"/>
      <c r="BXP180" s="1"/>
      <c r="BXQ180" s="1"/>
      <c r="BXR180" s="1"/>
      <c r="BXS180" s="1"/>
      <c r="BXT180" s="1"/>
      <c r="BXU180" s="1"/>
      <c r="BXV180" s="1"/>
      <c r="BXW180" s="1"/>
      <c r="BXX180" s="1"/>
      <c r="BXY180" s="1"/>
      <c r="BXZ180" s="1"/>
      <c r="BYA180" s="1"/>
      <c r="BYB180" s="1"/>
      <c r="BYC180" s="1"/>
      <c r="BYD180" s="1"/>
      <c r="BYE180" s="1"/>
      <c r="BYF180" s="1"/>
      <c r="BYG180" s="1"/>
      <c r="BYH180" s="1"/>
      <c r="BYI180" s="1"/>
      <c r="BYJ180" s="1"/>
      <c r="BYK180" s="1"/>
      <c r="BYL180" s="1"/>
      <c r="BYM180" s="1"/>
      <c r="BYN180" s="1"/>
      <c r="BYO180" s="1"/>
      <c r="BYP180" s="1"/>
      <c r="BYQ180" s="1"/>
      <c r="BYR180" s="1"/>
      <c r="BYS180" s="1"/>
      <c r="BYT180" s="1"/>
      <c r="BYU180" s="1"/>
      <c r="BYV180" s="1"/>
      <c r="BYW180" s="1"/>
      <c r="BYX180" s="1"/>
      <c r="BYY180" s="1"/>
      <c r="BYZ180" s="1"/>
      <c r="BZA180" s="1"/>
      <c r="BZB180" s="1"/>
      <c r="BZC180" s="1"/>
      <c r="BZD180" s="1"/>
      <c r="BZE180" s="1"/>
      <c r="BZF180" s="1"/>
      <c r="BZG180" s="1"/>
      <c r="BZH180" s="1"/>
      <c r="BZI180" s="1"/>
      <c r="BZJ180" s="1"/>
      <c r="BZK180" s="1"/>
      <c r="BZL180" s="1"/>
      <c r="BZM180" s="1"/>
      <c r="BZN180" s="1"/>
      <c r="BZO180" s="1"/>
      <c r="BZP180" s="1"/>
      <c r="BZQ180" s="1"/>
      <c r="BZR180" s="1"/>
      <c r="BZS180" s="1"/>
      <c r="BZT180" s="1"/>
      <c r="BZU180" s="1"/>
      <c r="BZV180" s="1"/>
      <c r="BZW180" s="1"/>
      <c r="BZX180" s="1"/>
      <c r="BZY180" s="1"/>
      <c r="BZZ180" s="1"/>
      <c r="CAA180" s="1"/>
      <c r="CAB180" s="1"/>
      <c r="CAC180" s="1"/>
      <c r="CAD180" s="1"/>
      <c r="CAE180" s="1"/>
      <c r="CAF180" s="1"/>
      <c r="CAG180" s="1"/>
      <c r="CAH180" s="1"/>
      <c r="CAI180" s="1"/>
      <c r="CAJ180" s="1"/>
      <c r="CAK180" s="1"/>
      <c r="CAL180" s="1"/>
      <c r="CAM180" s="1"/>
      <c r="CAN180" s="1"/>
      <c r="CAO180" s="1"/>
      <c r="CAP180" s="1"/>
      <c r="CAQ180" s="1"/>
      <c r="CAR180" s="1"/>
      <c r="CAS180" s="1"/>
      <c r="CAT180" s="1"/>
      <c r="CAU180" s="1"/>
      <c r="CAV180" s="1"/>
      <c r="CAW180" s="1"/>
      <c r="CAX180" s="1"/>
      <c r="CAY180" s="1"/>
      <c r="CAZ180" s="1"/>
      <c r="CBA180" s="1"/>
      <c r="CBB180" s="1"/>
      <c r="CBC180" s="1"/>
      <c r="CBD180" s="1"/>
      <c r="CBE180" s="1"/>
      <c r="CBF180" s="1"/>
      <c r="CBG180" s="1"/>
      <c r="CBH180" s="1"/>
      <c r="CBI180" s="1"/>
      <c r="CBJ180" s="1"/>
      <c r="CBK180" s="1"/>
      <c r="CBL180" s="1"/>
      <c r="CBM180" s="1"/>
      <c r="CBN180" s="1"/>
      <c r="CBO180" s="1"/>
      <c r="CBP180" s="1"/>
      <c r="CBQ180" s="1"/>
      <c r="CBR180" s="1"/>
      <c r="CBS180" s="1"/>
      <c r="CBT180" s="1"/>
      <c r="CBU180" s="1"/>
      <c r="CBV180" s="1"/>
      <c r="CBW180" s="1"/>
      <c r="CBX180" s="1"/>
      <c r="CBY180" s="1"/>
      <c r="CBZ180" s="1"/>
      <c r="CCA180" s="1"/>
      <c r="CCB180" s="1"/>
      <c r="CCC180" s="1"/>
      <c r="CCD180" s="1"/>
      <c r="CCE180" s="1"/>
      <c r="CCF180" s="1"/>
      <c r="CCG180" s="1"/>
      <c r="CCH180" s="1"/>
      <c r="CCI180" s="1"/>
      <c r="CCJ180" s="1"/>
      <c r="CCK180" s="1"/>
      <c r="CCL180" s="1"/>
      <c r="CCM180" s="1"/>
      <c r="CCN180" s="1"/>
      <c r="CCO180" s="1"/>
      <c r="CCP180" s="1"/>
      <c r="CCQ180" s="1"/>
      <c r="CCR180" s="1"/>
      <c r="CCS180" s="1"/>
      <c r="CCT180" s="1"/>
      <c r="CCU180" s="1"/>
      <c r="CCV180" s="1"/>
      <c r="CCW180" s="1"/>
      <c r="CCX180" s="1"/>
      <c r="CCY180" s="1"/>
      <c r="CCZ180" s="1"/>
      <c r="CDA180" s="1"/>
      <c r="CDB180" s="1"/>
      <c r="CDC180" s="1"/>
      <c r="CDD180" s="1"/>
      <c r="CDE180" s="1"/>
      <c r="CDF180" s="1"/>
      <c r="CDG180" s="1"/>
      <c r="CDH180" s="1"/>
      <c r="CDI180" s="1"/>
      <c r="CDJ180" s="1"/>
      <c r="CDK180" s="1"/>
      <c r="CDL180" s="1"/>
      <c r="CDM180" s="1"/>
      <c r="CDN180" s="1"/>
      <c r="CDO180" s="1"/>
      <c r="CDP180" s="1"/>
      <c r="CDQ180" s="1"/>
      <c r="CDR180" s="1"/>
      <c r="CDS180" s="1"/>
      <c r="CDT180" s="1"/>
      <c r="CDU180" s="1"/>
      <c r="CDV180" s="1"/>
      <c r="CDW180" s="1"/>
      <c r="CDX180" s="1"/>
      <c r="CDY180" s="1"/>
      <c r="CDZ180" s="1"/>
      <c r="CEA180" s="1"/>
      <c r="CEB180" s="1"/>
      <c r="CEC180" s="1"/>
      <c r="CED180" s="1"/>
      <c r="CEE180" s="1"/>
      <c r="CEF180" s="1"/>
      <c r="CEG180" s="1"/>
      <c r="CEH180" s="1"/>
      <c r="CEI180" s="1"/>
      <c r="CEJ180" s="1"/>
      <c r="CEK180" s="1"/>
      <c r="CEL180" s="1"/>
      <c r="CEM180" s="1"/>
      <c r="CEN180" s="1"/>
      <c r="CEO180" s="1"/>
      <c r="CEP180" s="1"/>
      <c r="CEQ180" s="1"/>
      <c r="CER180" s="1"/>
      <c r="CES180" s="1"/>
      <c r="CET180" s="1"/>
      <c r="CEU180" s="1"/>
      <c r="CEV180" s="1"/>
      <c r="CEW180" s="1"/>
      <c r="CEX180" s="1"/>
      <c r="CEY180" s="1"/>
      <c r="CEZ180" s="1"/>
      <c r="CFA180" s="1"/>
      <c r="CFB180" s="1"/>
      <c r="CFC180" s="1"/>
      <c r="CFD180" s="1"/>
      <c r="CFE180" s="1"/>
      <c r="CFF180" s="1"/>
      <c r="CFG180" s="1"/>
      <c r="CFH180" s="1"/>
      <c r="CFI180" s="1"/>
      <c r="CFJ180" s="1"/>
      <c r="CFK180" s="1"/>
      <c r="CFL180" s="1"/>
      <c r="CFM180" s="1"/>
      <c r="CFN180" s="1"/>
      <c r="CFO180" s="1"/>
      <c r="CFP180" s="1"/>
      <c r="CFQ180" s="1"/>
      <c r="CFR180" s="1"/>
      <c r="CFS180" s="1"/>
      <c r="CFT180" s="1"/>
      <c r="CFU180" s="1"/>
      <c r="CFV180" s="1"/>
      <c r="CFW180" s="1"/>
      <c r="CFX180" s="1"/>
      <c r="CFY180" s="1"/>
      <c r="CFZ180" s="1"/>
      <c r="CGA180" s="1"/>
      <c r="CGB180" s="1"/>
      <c r="CGC180" s="1"/>
      <c r="CGD180" s="1"/>
      <c r="CGE180" s="1"/>
      <c r="CGF180" s="1"/>
      <c r="CGG180" s="1"/>
      <c r="CGH180" s="1"/>
      <c r="CGI180" s="1"/>
      <c r="CGJ180" s="1"/>
      <c r="CGK180" s="1"/>
      <c r="CGL180" s="1"/>
      <c r="CGM180" s="1"/>
      <c r="CGN180" s="1"/>
      <c r="CGO180" s="1"/>
      <c r="CGP180" s="1"/>
      <c r="CGQ180" s="1"/>
      <c r="CGR180" s="1"/>
      <c r="CGS180" s="1"/>
      <c r="CGT180" s="1"/>
      <c r="CGU180" s="1"/>
      <c r="CGV180" s="1"/>
      <c r="CGW180" s="1"/>
      <c r="CGX180" s="1"/>
      <c r="CGY180" s="1"/>
      <c r="CGZ180" s="1"/>
      <c r="CHA180" s="1"/>
      <c r="CHB180" s="1"/>
      <c r="CHC180" s="1"/>
      <c r="CHD180" s="1"/>
      <c r="CHE180" s="1"/>
      <c r="CHF180" s="1"/>
      <c r="CHG180" s="1"/>
      <c r="CHH180" s="1"/>
      <c r="CHI180" s="1"/>
      <c r="CHJ180" s="1"/>
      <c r="CHK180" s="1"/>
      <c r="CHL180" s="1"/>
      <c r="CHM180" s="1"/>
      <c r="CHN180" s="1"/>
      <c r="CHO180" s="1"/>
      <c r="CHP180" s="1"/>
      <c r="CHQ180" s="1"/>
      <c r="CHR180" s="1"/>
      <c r="CHS180" s="1"/>
      <c r="CHT180" s="1"/>
      <c r="CHU180" s="1"/>
      <c r="CHV180" s="1"/>
      <c r="CHW180" s="1"/>
      <c r="CHX180" s="1"/>
      <c r="CHY180" s="1"/>
      <c r="CHZ180" s="1"/>
      <c r="CIA180" s="1"/>
      <c r="CIB180" s="1"/>
      <c r="CIC180" s="1"/>
      <c r="CID180" s="1"/>
      <c r="CIE180" s="1"/>
      <c r="CIF180" s="1"/>
      <c r="CIG180" s="1"/>
      <c r="CIH180" s="1"/>
      <c r="CII180" s="1"/>
      <c r="CIJ180" s="1"/>
      <c r="CIK180" s="1"/>
      <c r="CIL180" s="1"/>
      <c r="CIM180" s="1"/>
      <c r="CIN180" s="1"/>
      <c r="CIO180" s="1"/>
      <c r="CIP180" s="1"/>
      <c r="CIQ180" s="1"/>
      <c r="CIR180" s="1"/>
      <c r="CIS180" s="1"/>
      <c r="CIT180" s="1"/>
      <c r="CIU180" s="1"/>
      <c r="CIV180" s="1"/>
      <c r="CIW180" s="1"/>
      <c r="CIX180" s="1"/>
      <c r="CIY180" s="1"/>
      <c r="CIZ180" s="1"/>
      <c r="CJA180" s="1"/>
      <c r="CJB180" s="1"/>
      <c r="CJC180" s="1"/>
      <c r="CJD180" s="1"/>
      <c r="CJE180" s="1"/>
      <c r="CJF180" s="1"/>
      <c r="CJG180" s="1"/>
      <c r="CJH180" s="1"/>
      <c r="CJI180" s="1"/>
      <c r="CJJ180" s="1"/>
      <c r="CJK180" s="1"/>
      <c r="CJL180" s="1"/>
      <c r="CJM180" s="1"/>
      <c r="CJN180" s="1"/>
      <c r="CJO180" s="1"/>
      <c r="CJP180" s="1"/>
      <c r="CJQ180" s="1"/>
      <c r="CJR180" s="1"/>
      <c r="CJS180" s="1"/>
      <c r="CJT180" s="1"/>
      <c r="CJU180" s="1"/>
      <c r="CJV180" s="1"/>
      <c r="CJW180" s="1"/>
      <c r="CJX180" s="1"/>
      <c r="CJY180" s="1"/>
      <c r="CJZ180" s="1"/>
      <c r="CKA180" s="1"/>
      <c r="CKB180" s="1"/>
      <c r="CKC180" s="1"/>
      <c r="CKD180" s="1"/>
      <c r="CKE180" s="1"/>
      <c r="CKF180" s="1"/>
      <c r="CKG180" s="1"/>
      <c r="CKH180" s="1"/>
      <c r="CKI180" s="1"/>
      <c r="CKJ180" s="1"/>
      <c r="CKK180" s="1"/>
      <c r="CKL180" s="1"/>
      <c r="CKM180" s="1"/>
      <c r="CKN180" s="1"/>
      <c r="CKO180" s="1"/>
      <c r="CKP180" s="1"/>
      <c r="CKQ180" s="1"/>
      <c r="CKR180" s="1"/>
      <c r="CKS180" s="1"/>
      <c r="CKT180" s="1"/>
      <c r="CKU180" s="1"/>
      <c r="CKV180" s="1"/>
      <c r="CKW180" s="1"/>
      <c r="CKX180" s="1"/>
      <c r="CKY180" s="1"/>
      <c r="CKZ180" s="1"/>
      <c r="CLA180" s="1"/>
      <c r="CLB180" s="1"/>
      <c r="CLC180" s="1"/>
      <c r="CLD180" s="1"/>
      <c r="CLE180" s="1"/>
      <c r="CLF180" s="1"/>
      <c r="CLG180" s="1"/>
      <c r="CLH180" s="1"/>
      <c r="CLI180" s="1"/>
      <c r="CLJ180" s="1"/>
      <c r="CLK180" s="1"/>
      <c r="CLL180" s="1"/>
      <c r="CLM180" s="1"/>
      <c r="CLN180" s="1"/>
      <c r="CLO180" s="1"/>
      <c r="CLP180" s="1"/>
      <c r="CLQ180" s="1"/>
      <c r="CLR180" s="1"/>
      <c r="CLS180" s="1"/>
      <c r="CLT180" s="1"/>
      <c r="CLU180" s="1"/>
      <c r="CLV180" s="1"/>
      <c r="CLW180" s="1"/>
      <c r="CLX180" s="1"/>
      <c r="CLY180" s="1"/>
      <c r="CLZ180" s="1"/>
      <c r="CMA180" s="1"/>
      <c r="CMB180" s="1"/>
      <c r="CMC180" s="1"/>
      <c r="CMD180" s="1"/>
      <c r="CME180" s="1"/>
      <c r="CMF180" s="1"/>
      <c r="CMG180" s="1"/>
      <c r="CMH180" s="1"/>
      <c r="CMI180" s="1"/>
      <c r="CMJ180" s="1"/>
      <c r="CMK180" s="1"/>
      <c r="CML180" s="1"/>
      <c r="CMM180" s="1"/>
      <c r="CMN180" s="1"/>
      <c r="CMO180" s="1"/>
      <c r="CMP180" s="1"/>
      <c r="CMQ180" s="1"/>
      <c r="CMR180" s="1"/>
      <c r="CMS180" s="1"/>
      <c r="CMT180" s="1"/>
      <c r="CMU180" s="1"/>
      <c r="CMV180" s="1"/>
      <c r="CMW180" s="1"/>
      <c r="CMX180" s="1"/>
      <c r="CMY180" s="1"/>
      <c r="CMZ180" s="1"/>
      <c r="CNA180" s="1"/>
      <c r="CNB180" s="1"/>
      <c r="CNC180" s="1"/>
      <c r="CND180" s="1"/>
      <c r="CNE180" s="1"/>
      <c r="CNF180" s="1"/>
      <c r="CNG180" s="1"/>
      <c r="CNH180" s="1"/>
      <c r="CNI180" s="1"/>
      <c r="CNJ180" s="1"/>
      <c r="CNK180" s="1"/>
      <c r="CNL180" s="1"/>
      <c r="CNM180" s="1"/>
      <c r="CNN180" s="1"/>
      <c r="CNO180" s="1"/>
      <c r="CNP180" s="1"/>
      <c r="CNQ180" s="1"/>
      <c r="CNR180" s="1"/>
      <c r="CNS180" s="1"/>
      <c r="CNT180" s="1"/>
      <c r="CNU180" s="1"/>
      <c r="CNV180" s="1"/>
      <c r="CNW180" s="1"/>
      <c r="CNX180" s="1"/>
      <c r="CNY180" s="1"/>
      <c r="CNZ180" s="1"/>
      <c r="COA180" s="1"/>
      <c r="COB180" s="1"/>
      <c r="COC180" s="1"/>
      <c r="COD180" s="1"/>
      <c r="COE180" s="1"/>
      <c r="COF180" s="1"/>
      <c r="COG180" s="1"/>
      <c r="COH180" s="1"/>
      <c r="COI180" s="1"/>
      <c r="COJ180" s="1"/>
      <c r="COK180" s="1"/>
      <c r="COL180" s="1"/>
      <c r="COM180" s="1"/>
      <c r="CON180" s="1"/>
      <c r="COO180" s="1"/>
      <c r="COP180" s="1"/>
      <c r="COQ180" s="1"/>
      <c r="COR180" s="1"/>
      <c r="COS180" s="1"/>
      <c r="COT180" s="1"/>
      <c r="COU180" s="1"/>
      <c r="COV180" s="1"/>
      <c r="COW180" s="1"/>
      <c r="COX180" s="1"/>
      <c r="COY180" s="1"/>
      <c r="COZ180" s="1"/>
      <c r="CPA180" s="1"/>
      <c r="CPB180" s="1"/>
      <c r="CPC180" s="1"/>
      <c r="CPD180" s="1"/>
      <c r="CPE180" s="1"/>
      <c r="CPF180" s="1"/>
      <c r="CPG180" s="1"/>
      <c r="CPH180" s="1"/>
      <c r="CPI180" s="1"/>
      <c r="CPJ180" s="1"/>
      <c r="CPK180" s="1"/>
      <c r="CPL180" s="1"/>
      <c r="CPM180" s="1"/>
      <c r="CPN180" s="1"/>
      <c r="CPO180" s="1"/>
      <c r="CPP180" s="1"/>
      <c r="CPQ180" s="1"/>
      <c r="CPR180" s="1"/>
      <c r="CPS180" s="1"/>
      <c r="CPT180" s="1"/>
      <c r="CPU180" s="1"/>
      <c r="CPV180" s="1"/>
      <c r="CPW180" s="1"/>
      <c r="CPX180" s="1"/>
      <c r="CPY180" s="1"/>
      <c r="CPZ180" s="1"/>
      <c r="CQA180" s="1"/>
      <c r="CQB180" s="1"/>
      <c r="CQC180" s="1"/>
      <c r="CQD180" s="1"/>
      <c r="CQE180" s="1"/>
      <c r="CQF180" s="1"/>
      <c r="CQG180" s="1"/>
      <c r="CQH180" s="1"/>
      <c r="CQI180" s="1"/>
      <c r="CQJ180" s="1"/>
      <c r="CQK180" s="1"/>
      <c r="CQL180" s="1"/>
      <c r="CQM180" s="1"/>
      <c r="CQN180" s="1"/>
      <c r="CQO180" s="1"/>
      <c r="CQP180" s="1"/>
      <c r="CQQ180" s="1"/>
      <c r="CQR180" s="1"/>
      <c r="CQS180" s="1"/>
      <c r="CQT180" s="1"/>
      <c r="CQU180" s="1"/>
      <c r="CQV180" s="1"/>
      <c r="CQW180" s="1"/>
      <c r="CQX180" s="1"/>
      <c r="CQY180" s="1"/>
      <c r="CQZ180" s="1"/>
      <c r="CRA180" s="1"/>
      <c r="CRB180" s="1"/>
      <c r="CRC180" s="1"/>
      <c r="CRD180" s="1"/>
      <c r="CRE180" s="1"/>
      <c r="CRF180" s="1"/>
      <c r="CRG180" s="1"/>
      <c r="CRH180" s="1"/>
      <c r="CRI180" s="1"/>
      <c r="CRJ180" s="1"/>
      <c r="CRK180" s="1"/>
      <c r="CRL180" s="1"/>
      <c r="CRM180" s="1"/>
      <c r="CRN180" s="1"/>
      <c r="CRO180" s="1"/>
      <c r="CRP180" s="1"/>
      <c r="CRQ180" s="1"/>
      <c r="CRR180" s="1"/>
      <c r="CRS180" s="1"/>
      <c r="CRT180" s="1"/>
      <c r="CRU180" s="1"/>
      <c r="CRV180" s="1"/>
      <c r="CRW180" s="1"/>
      <c r="CRX180" s="1"/>
      <c r="CRY180" s="1"/>
      <c r="CRZ180" s="1"/>
      <c r="CSA180" s="1"/>
      <c r="CSB180" s="1"/>
      <c r="CSC180" s="1"/>
      <c r="CSD180" s="1"/>
      <c r="CSE180" s="1"/>
      <c r="CSF180" s="1"/>
      <c r="CSG180" s="1"/>
      <c r="CSH180" s="1"/>
      <c r="CSI180" s="1"/>
      <c r="CSJ180" s="1"/>
      <c r="CSK180" s="1"/>
      <c r="CSL180" s="1"/>
      <c r="CSM180" s="1"/>
      <c r="CSN180" s="1"/>
      <c r="CSO180" s="1"/>
      <c r="CSP180" s="1"/>
      <c r="CSQ180" s="1"/>
      <c r="CSR180" s="1"/>
      <c r="CSS180" s="1"/>
      <c r="CST180" s="1"/>
      <c r="CSU180" s="1"/>
      <c r="CSV180" s="1"/>
      <c r="CSW180" s="1"/>
      <c r="CSX180" s="1"/>
      <c r="CSY180" s="1"/>
      <c r="CSZ180" s="1"/>
      <c r="CTA180" s="1"/>
      <c r="CTB180" s="1"/>
      <c r="CTC180" s="1"/>
      <c r="CTD180" s="1"/>
      <c r="CTE180" s="1"/>
      <c r="CTF180" s="1"/>
      <c r="CTG180" s="1"/>
      <c r="CTH180" s="1"/>
      <c r="CTI180" s="1"/>
      <c r="CTJ180" s="1"/>
      <c r="CTK180" s="1"/>
      <c r="CTL180" s="1"/>
      <c r="CTM180" s="1"/>
      <c r="CTN180" s="1"/>
      <c r="CTO180" s="1"/>
      <c r="CTP180" s="1"/>
      <c r="CTQ180" s="1"/>
      <c r="CTR180" s="1"/>
      <c r="CTS180" s="1"/>
      <c r="CTT180" s="1"/>
      <c r="CTU180" s="1"/>
      <c r="CTV180" s="1"/>
      <c r="CTW180" s="1"/>
      <c r="CTX180" s="1"/>
      <c r="CTY180" s="1"/>
      <c r="CTZ180" s="1"/>
      <c r="CUA180" s="1"/>
      <c r="CUB180" s="1"/>
      <c r="CUC180" s="1"/>
      <c r="CUD180" s="1"/>
      <c r="CUE180" s="1"/>
      <c r="CUF180" s="1"/>
      <c r="CUG180" s="1"/>
      <c r="CUH180" s="1"/>
      <c r="CUI180" s="1"/>
      <c r="CUJ180" s="1"/>
      <c r="CUK180" s="1"/>
      <c r="CUL180" s="1"/>
      <c r="CUM180" s="1"/>
      <c r="CUN180" s="1"/>
      <c r="CUO180" s="1"/>
      <c r="CUP180" s="1"/>
      <c r="CUQ180" s="1"/>
      <c r="CUR180" s="1"/>
      <c r="CUS180" s="1"/>
      <c r="CUT180" s="1"/>
      <c r="CUU180" s="1"/>
      <c r="CUV180" s="1"/>
      <c r="CUW180" s="1"/>
      <c r="CUX180" s="1"/>
      <c r="CUY180" s="1"/>
      <c r="CUZ180" s="1"/>
      <c r="CVA180" s="1"/>
      <c r="CVB180" s="1"/>
      <c r="CVC180" s="1"/>
      <c r="CVD180" s="1"/>
      <c r="CVE180" s="1"/>
      <c r="CVF180" s="1"/>
      <c r="CVG180" s="1"/>
      <c r="CVH180" s="1"/>
      <c r="CVI180" s="1"/>
      <c r="CVJ180" s="1"/>
      <c r="CVK180" s="1"/>
      <c r="CVL180" s="1"/>
      <c r="CVM180" s="1"/>
      <c r="CVN180" s="1"/>
      <c r="CVO180" s="1"/>
      <c r="CVP180" s="1"/>
      <c r="CVQ180" s="1"/>
      <c r="CVR180" s="1"/>
      <c r="CVS180" s="1"/>
      <c r="CVT180" s="1"/>
      <c r="CVU180" s="1"/>
      <c r="CVV180" s="1"/>
      <c r="CVW180" s="1"/>
      <c r="CVX180" s="1"/>
      <c r="CVY180" s="1"/>
      <c r="CVZ180" s="1"/>
      <c r="CWA180" s="1"/>
      <c r="CWB180" s="1"/>
      <c r="CWC180" s="1"/>
      <c r="CWD180" s="1"/>
      <c r="CWE180" s="1"/>
      <c r="CWF180" s="1"/>
      <c r="CWG180" s="1"/>
      <c r="CWH180" s="1"/>
      <c r="CWI180" s="1"/>
      <c r="CWJ180" s="1"/>
      <c r="CWK180" s="1"/>
      <c r="CWL180" s="1"/>
      <c r="CWM180" s="1"/>
      <c r="CWN180" s="1"/>
      <c r="CWO180" s="1"/>
      <c r="CWP180" s="1"/>
      <c r="CWQ180" s="1"/>
      <c r="CWR180" s="1"/>
      <c r="CWS180" s="1"/>
      <c r="CWT180" s="1"/>
      <c r="CWU180" s="1"/>
      <c r="CWV180" s="1"/>
      <c r="CWW180" s="1"/>
      <c r="CWX180" s="1"/>
      <c r="CWY180" s="1"/>
      <c r="CWZ180" s="1"/>
      <c r="CXA180" s="1"/>
      <c r="CXB180" s="1"/>
      <c r="CXC180" s="1"/>
      <c r="CXD180" s="1"/>
      <c r="CXE180" s="1"/>
      <c r="CXF180" s="1"/>
      <c r="CXG180" s="1"/>
      <c r="CXH180" s="1"/>
      <c r="CXI180" s="1"/>
      <c r="CXJ180" s="1"/>
      <c r="CXK180" s="1"/>
      <c r="CXL180" s="1"/>
      <c r="CXM180" s="1"/>
      <c r="CXN180" s="1"/>
      <c r="CXO180" s="1"/>
      <c r="CXP180" s="1"/>
      <c r="CXQ180" s="1"/>
      <c r="CXR180" s="1"/>
      <c r="CXS180" s="1"/>
      <c r="CXT180" s="1"/>
      <c r="CXU180" s="1"/>
      <c r="CXV180" s="1"/>
      <c r="CXW180" s="1"/>
      <c r="CXX180" s="1"/>
      <c r="CXY180" s="1"/>
      <c r="CXZ180" s="1"/>
      <c r="CYA180" s="1"/>
      <c r="CYB180" s="1"/>
      <c r="CYC180" s="1"/>
      <c r="CYD180" s="1"/>
      <c r="CYE180" s="1"/>
      <c r="CYF180" s="1"/>
      <c r="CYG180" s="1"/>
      <c r="CYH180" s="1"/>
      <c r="CYI180" s="1"/>
      <c r="CYJ180" s="1"/>
      <c r="CYK180" s="1"/>
      <c r="CYL180" s="1"/>
      <c r="CYM180" s="1"/>
      <c r="CYN180" s="1"/>
      <c r="CYO180" s="1"/>
      <c r="CYP180" s="1"/>
      <c r="CYQ180" s="1"/>
      <c r="CYR180" s="1"/>
      <c r="CYS180" s="1"/>
      <c r="CYT180" s="1"/>
      <c r="CYU180" s="1"/>
      <c r="CYV180" s="1"/>
      <c r="CYW180" s="1"/>
      <c r="CYX180" s="1"/>
      <c r="CYY180" s="1"/>
      <c r="CYZ180" s="1"/>
      <c r="CZA180" s="1"/>
      <c r="CZB180" s="1"/>
      <c r="CZC180" s="1"/>
      <c r="CZD180" s="1"/>
      <c r="CZE180" s="1"/>
      <c r="CZF180" s="1"/>
      <c r="CZG180" s="1"/>
      <c r="CZH180" s="1"/>
      <c r="CZI180" s="1"/>
      <c r="CZJ180" s="1"/>
      <c r="CZK180" s="1"/>
      <c r="CZL180" s="1"/>
      <c r="CZM180" s="1"/>
      <c r="CZN180" s="1"/>
      <c r="CZO180" s="1"/>
      <c r="CZP180" s="1"/>
      <c r="CZQ180" s="1"/>
      <c r="CZR180" s="1"/>
      <c r="CZS180" s="1"/>
      <c r="CZT180" s="1"/>
      <c r="CZU180" s="1"/>
      <c r="CZV180" s="1"/>
      <c r="CZW180" s="1"/>
      <c r="CZX180" s="1"/>
      <c r="CZY180" s="1"/>
      <c r="CZZ180" s="1"/>
      <c r="DAA180" s="1"/>
      <c r="DAB180" s="1"/>
      <c r="DAC180" s="1"/>
      <c r="DAD180" s="1"/>
      <c r="DAE180" s="1"/>
      <c r="DAF180" s="1"/>
      <c r="DAG180" s="1"/>
      <c r="DAH180" s="1"/>
      <c r="DAI180" s="1"/>
      <c r="DAJ180" s="1"/>
      <c r="DAK180" s="1"/>
      <c r="DAL180" s="1"/>
      <c r="DAM180" s="1"/>
      <c r="DAN180" s="1"/>
      <c r="DAO180" s="1"/>
      <c r="DAP180" s="1"/>
      <c r="DAQ180" s="1"/>
      <c r="DAR180" s="1"/>
      <c r="DAS180" s="1"/>
      <c r="DAT180" s="1"/>
      <c r="DAU180" s="1"/>
      <c r="DAV180" s="1"/>
      <c r="DAW180" s="1"/>
      <c r="DAX180" s="1"/>
      <c r="DAY180" s="1"/>
      <c r="DAZ180" s="1"/>
      <c r="DBA180" s="1"/>
      <c r="DBB180" s="1"/>
      <c r="DBC180" s="1"/>
      <c r="DBD180" s="1"/>
      <c r="DBE180" s="1"/>
      <c r="DBF180" s="1"/>
      <c r="DBG180" s="1"/>
      <c r="DBH180" s="1"/>
      <c r="DBI180" s="1"/>
      <c r="DBJ180" s="1"/>
      <c r="DBK180" s="1"/>
      <c r="DBL180" s="1"/>
      <c r="DBM180" s="1"/>
      <c r="DBN180" s="1"/>
      <c r="DBO180" s="1"/>
      <c r="DBP180" s="1"/>
      <c r="DBQ180" s="1"/>
      <c r="DBR180" s="1"/>
      <c r="DBS180" s="1"/>
      <c r="DBT180" s="1"/>
      <c r="DBU180" s="1"/>
      <c r="DBV180" s="1"/>
      <c r="DBW180" s="1"/>
      <c r="DBX180" s="1"/>
      <c r="DBY180" s="1"/>
      <c r="DBZ180" s="1"/>
      <c r="DCA180" s="1"/>
      <c r="DCB180" s="1"/>
      <c r="DCC180" s="1"/>
      <c r="DCD180" s="1"/>
      <c r="DCE180" s="1"/>
      <c r="DCF180" s="1"/>
      <c r="DCG180" s="1"/>
      <c r="DCH180" s="1"/>
      <c r="DCI180" s="1"/>
      <c r="DCJ180" s="1"/>
      <c r="DCK180" s="1"/>
      <c r="DCL180" s="1"/>
      <c r="DCM180" s="1"/>
      <c r="DCN180" s="1"/>
      <c r="DCO180" s="1"/>
      <c r="DCP180" s="1"/>
      <c r="DCQ180" s="1"/>
      <c r="DCR180" s="1"/>
      <c r="DCS180" s="1"/>
      <c r="DCT180" s="1"/>
      <c r="DCU180" s="1"/>
      <c r="DCV180" s="1"/>
      <c r="DCW180" s="1"/>
      <c r="DCX180" s="1"/>
      <c r="DCY180" s="1"/>
      <c r="DCZ180" s="1"/>
      <c r="DDA180" s="1"/>
      <c r="DDB180" s="1"/>
      <c r="DDC180" s="1"/>
      <c r="DDD180" s="1"/>
      <c r="DDE180" s="1"/>
      <c r="DDF180" s="1"/>
      <c r="DDG180" s="1"/>
      <c r="DDH180" s="1"/>
      <c r="DDI180" s="1"/>
      <c r="DDJ180" s="1"/>
      <c r="DDK180" s="1"/>
      <c r="DDL180" s="1"/>
      <c r="DDM180" s="1"/>
      <c r="DDN180" s="1"/>
      <c r="DDO180" s="1"/>
      <c r="DDP180" s="1"/>
      <c r="DDQ180" s="1"/>
      <c r="DDR180" s="1"/>
      <c r="DDS180" s="1"/>
      <c r="DDT180" s="1"/>
      <c r="DDU180" s="1"/>
      <c r="DDV180" s="1"/>
      <c r="DDW180" s="1"/>
      <c r="DDX180" s="1"/>
      <c r="DDY180" s="1"/>
      <c r="DDZ180" s="1"/>
      <c r="DEA180" s="1"/>
      <c r="DEB180" s="1"/>
      <c r="DEC180" s="1"/>
      <c r="DED180" s="1"/>
      <c r="DEE180" s="1"/>
      <c r="DEF180" s="1"/>
      <c r="DEG180" s="1"/>
      <c r="DEH180" s="1"/>
      <c r="DEI180" s="1"/>
      <c r="DEJ180" s="1"/>
      <c r="DEK180" s="1"/>
      <c r="DEL180" s="1"/>
      <c r="DEM180" s="1"/>
      <c r="DEN180" s="1"/>
      <c r="DEO180" s="1"/>
      <c r="DEP180" s="1"/>
      <c r="DEQ180" s="1"/>
      <c r="DER180" s="1"/>
      <c r="DES180" s="1"/>
      <c r="DET180" s="1"/>
      <c r="DEU180" s="1"/>
      <c r="DEV180" s="1"/>
      <c r="DEW180" s="1"/>
      <c r="DEX180" s="1"/>
      <c r="DEY180" s="1"/>
      <c r="DEZ180" s="1"/>
      <c r="DFA180" s="1"/>
      <c r="DFB180" s="1"/>
      <c r="DFC180" s="1"/>
      <c r="DFD180" s="1"/>
      <c r="DFE180" s="1"/>
      <c r="DFF180" s="1"/>
      <c r="DFG180" s="1"/>
      <c r="DFH180" s="1"/>
      <c r="DFI180" s="1"/>
      <c r="DFJ180" s="1"/>
      <c r="DFK180" s="1"/>
      <c r="DFL180" s="1"/>
      <c r="DFM180" s="1"/>
      <c r="DFN180" s="1"/>
      <c r="DFO180" s="1"/>
      <c r="DFP180" s="1"/>
      <c r="DFQ180" s="1"/>
      <c r="DFR180" s="1"/>
      <c r="DFS180" s="1"/>
      <c r="DFT180" s="1"/>
      <c r="DFU180" s="1"/>
      <c r="DFV180" s="1"/>
      <c r="DFW180" s="1"/>
      <c r="DFX180" s="1"/>
      <c r="DFY180" s="1"/>
      <c r="DFZ180" s="1"/>
      <c r="DGA180" s="1"/>
      <c r="DGB180" s="1"/>
      <c r="DGC180" s="1"/>
      <c r="DGD180" s="1"/>
      <c r="DGE180" s="1"/>
      <c r="DGF180" s="1"/>
      <c r="DGG180" s="1"/>
      <c r="DGH180" s="1"/>
      <c r="DGI180" s="1"/>
      <c r="DGJ180" s="1"/>
      <c r="DGK180" s="1"/>
      <c r="DGL180" s="1"/>
      <c r="DGM180" s="1"/>
      <c r="DGN180" s="1"/>
      <c r="DGO180" s="1"/>
      <c r="DGP180" s="1"/>
      <c r="DGQ180" s="1"/>
      <c r="DGR180" s="1"/>
      <c r="DGS180" s="1"/>
      <c r="DGT180" s="1"/>
      <c r="DGU180" s="1"/>
      <c r="DGV180" s="1"/>
      <c r="DGW180" s="1"/>
      <c r="DGX180" s="1"/>
      <c r="DGY180" s="1"/>
      <c r="DGZ180" s="1"/>
      <c r="DHA180" s="1"/>
      <c r="DHB180" s="1"/>
      <c r="DHC180" s="1"/>
      <c r="DHD180" s="1"/>
      <c r="DHE180" s="1"/>
      <c r="DHF180" s="1"/>
      <c r="DHG180" s="1"/>
      <c r="DHH180" s="1"/>
      <c r="DHI180" s="1"/>
      <c r="DHJ180" s="1"/>
      <c r="DHK180" s="1"/>
      <c r="DHL180" s="1"/>
      <c r="DHM180" s="1"/>
      <c r="DHN180" s="1"/>
      <c r="DHO180" s="1"/>
      <c r="DHP180" s="1"/>
      <c r="DHQ180" s="1"/>
      <c r="DHR180" s="1"/>
      <c r="DHS180" s="1"/>
      <c r="DHT180" s="1"/>
      <c r="DHU180" s="1"/>
      <c r="DHV180" s="1"/>
      <c r="DHW180" s="1"/>
      <c r="DHX180" s="1"/>
      <c r="DHY180" s="1"/>
      <c r="DHZ180" s="1"/>
      <c r="DIA180" s="1"/>
      <c r="DIB180" s="1"/>
      <c r="DIC180" s="1"/>
      <c r="DID180" s="1"/>
      <c r="DIE180" s="1"/>
      <c r="DIF180" s="1"/>
      <c r="DIG180" s="1"/>
      <c r="DIH180" s="1"/>
      <c r="DII180" s="1"/>
      <c r="DIJ180" s="1"/>
      <c r="DIK180" s="1"/>
      <c r="DIL180" s="1"/>
      <c r="DIM180" s="1"/>
      <c r="DIN180" s="1"/>
      <c r="DIO180" s="1"/>
      <c r="DIP180" s="1"/>
      <c r="DIQ180" s="1"/>
      <c r="DIR180" s="1"/>
      <c r="DIS180" s="1"/>
      <c r="DIT180" s="1"/>
      <c r="DIU180" s="1"/>
      <c r="DIV180" s="1"/>
      <c r="DIW180" s="1"/>
      <c r="DIX180" s="1"/>
      <c r="DIY180" s="1"/>
      <c r="DIZ180" s="1"/>
      <c r="DJA180" s="1"/>
      <c r="DJB180" s="1"/>
      <c r="DJC180" s="1"/>
      <c r="DJD180" s="1"/>
      <c r="DJE180" s="1"/>
      <c r="DJF180" s="1"/>
      <c r="DJG180" s="1"/>
      <c r="DJH180" s="1"/>
      <c r="DJI180" s="1"/>
      <c r="DJJ180" s="1"/>
      <c r="DJK180" s="1"/>
      <c r="DJL180" s="1"/>
      <c r="DJM180" s="1"/>
      <c r="DJN180" s="1"/>
      <c r="DJO180" s="1"/>
      <c r="DJP180" s="1"/>
      <c r="DJQ180" s="1"/>
      <c r="DJR180" s="1"/>
      <c r="DJS180" s="1"/>
      <c r="DJT180" s="1"/>
      <c r="DJU180" s="1"/>
      <c r="DJV180" s="1"/>
      <c r="DJW180" s="1"/>
      <c r="DJX180" s="1"/>
      <c r="DJY180" s="1"/>
      <c r="DJZ180" s="1"/>
      <c r="DKA180" s="1"/>
      <c r="DKB180" s="1"/>
      <c r="DKC180" s="1"/>
      <c r="DKD180" s="1"/>
      <c r="DKE180" s="1"/>
      <c r="DKF180" s="1"/>
      <c r="DKG180" s="1"/>
      <c r="DKH180" s="1"/>
      <c r="DKI180" s="1"/>
      <c r="DKJ180" s="1"/>
      <c r="DKK180" s="1"/>
      <c r="DKL180" s="1"/>
      <c r="DKM180" s="1"/>
      <c r="DKN180" s="1"/>
      <c r="DKO180" s="1"/>
      <c r="DKP180" s="1"/>
      <c r="DKQ180" s="1"/>
      <c r="DKR180" s="1"/>
      <c r="DKS180" s="1"/>
      <c r="DKT180" s="1"/>
      <c r="DKU180" s="1"/>
      <c r="DKV180" s="1"/>
      <c r="DKW180" s="1"/>
      <c r="DKX180" s="1"/>
      <c r="DKY180" s="1"/>
      <c r="DKZ180" s="1"/>
      <c r="DLA180" s="1"/>
      <c r="DLB180" s="1"/>
      <c r="DLC180" s="1"/>
      <c r="DLD180" s="1"/>
      <c r="DLE180" s="1"/>
      <c r="DLF180" s="1"/>
      <c r="DLG180" s="1"/>
      <c r="DLH180" s="1"/>
      <c r="DLI180" s="1"/>
      <c r="DLJ180" s="1"/>
      <c r="DLK180" s="1"/>
      <c r="DLL180" s="1"/>
      <c r="DLM180" s="1"/>
      <c r="DLN180" s="1"/>
      <c r="DLO180" s="1"/>
      <c r="DLP180" s="1"/>
      <c r="DLQ180" s="1"/>
      <c r="DLR180" s="1"/>
      <c r="DLS180" s="1"/>
      <c r="DLT180" s="1"/>
      <c r="DLU180" s="1"/>
      <c r="DLV180" s="1"/>
      <c r="DLW180" s="1"/>
      <c r="DLX180" s="1"/>
      <c r="DLY180" s="1"/>
      <c r="DLZ180" s="1"/>
      <c r="DMA180" s="1"/>
      <c r="DMB180" s="1"/>
      <c r="DMC180" s="1"/>
      <c r="DMD180" s="1"/>
      <c r="DME180" s="1"/>
      <c r="DMF180" s="1"/>
      <c r="DMG180" s="1"/>
      <c r="DMH180" s="1"/>
      <c r="DMI180" s="1"/>
      <c r="DMJ180" s="1"/>
      <c r="DMK180" s="1"/>
      <c r="DML180" s="1"/>
      <c r="DMM180" s="1"/>
      <c r="DMN180" s="1"/>
      <c r="DMO180" s="1"/>
      <c r="DMP180" s="1"/>
      <c r="DMQ180" s="1"/>
      <c r="DMR180" s="1"/>
      <c r="DMS180" s="1"/>
      <c r="DMT180" s="1"/>
      <c r="DMU180" s="1"/>
      <c r="DMV180" s="1"/>
      <c r="DMW180" s="1"/>
      <c r="DMX180" s="1"/>
      <c r="DMY180" s="1"/>
      <c r="DMZ180" s="1"/>
      <c r="DNA180" s="1"/>
      <c r="DNB180" s="1"/>
      <c r="DNC180" s="1"/>
      <c r="DND180" s="1"/>
      <c r="DNE180" s="1"/>
      <c r="DNF180" s="1"/>
      <c r="DNG180" s="1"/>
      <c r="DNH180" s="1"/>
      <c r="DNI180" s="1"/>
      <c r="DNJ180" s="1"/>
      <c r="DNK180" s="1"/>
      <c r="DNL180" s="1"/>
      <c r="DNM180" s="1"/>
      <c r="DNN180" s="1"/>
      <c r="DNO180" s="1"/>
      <c r="DNP180" s="1"/>
      <c r="DNQ180" s="1"/>
      <c r="DNR180" s="1"/>
      <c r="DNS180" s="1"/>
      <c r="DNT180" s="1"/>
      <c r="DNU180" s="1"/>
      <c r="DNV180" s="1"/>
      <c r="DNW180" s="1"/>
      <c r="DNX180" s="1"/>
      <c r="DNY180" s="1"/>
      <c r="DNZ180" s="1"/>
      <c r="DOA180" s="1"/>
      <c r="DOB180" s="1"/>
      <c r="DOC180" s="1"/>
      <c r="DOD180" s="1"/>
      <c r="DOE180" s="1"/>
      <c r="DOF180" s="1"/>
      <c r="DOG180" s="1"/>
      <c r="DOH180" s="1"/>
      <c r="DOI180" s="1"/>
      <c r="DOJ180" s="1"/>
      <c r="DOK180" s="1"/>
      <c r="DOL180" s="1"/>
      <c r="DOM180" s="1"/>
      <c r="DON180" s="1"/>
      <c r="DOO180" s="1"/>
      <c r="DOP180" s="1"/>
      <c r="DOQ180" s="1"/>
      <c r="DOR180" s="1"/>
      <c r="DOS180" s="1"/>
      <c r="DOT180" s="1"/>
      <c r="DOU180" s="1"/>
      <c r="DOV180" s="1"/>
      <c r="DOW180" s="1"/>
      <c r="DOX180" s="1"/>
      <c r="DOY180" s="1"/>
      <c r="DOZ180" s="1"/>
      <c r="DPA180" s="1"/>
      <c r="DPB180" s="1"/>
      <c r="DPC180" s="1"/>
      <c r="DPD180" s="1"/>
      <c r="DPE180" s="1"/>
      <c r="DPF180" s="1"/>
      <c r="DPG180" s="1"/>
      <c r="DPH180" s="1"/>
      <c r="DPI180" s="1"/>
      <c r="DPJ180" s="1"/>
      <c r="DPK180" s="1"/>
      <c r="DPL180" s="1"/>
      <c r="DPM180" s="1"/>
      <c r="DPN180" s="1"/>
      <c r="DPO180" s="1"/>
      <c r="DPP180" s="1"/>
      <c r="DPQ180" s="1"/>
      <c r="DPR180" s="1"/>
      <c r="DPS180" s="1"/>
      <c r="DPT180" s="1"/>
      <c r="DPU180" s="1"/>
      <c r="DPV180" s="1"/>
      <c r="DPW180" s="1"/>
      <c r="DPX180" s="1"/>
      <c r="DPY180" s="1"/>
      <c r="DPZ180" s="1"/>
      <c r="DQA180" s="1"/>
      <c r="DQB180" s="1"/>
      <c r="DQC180" s="1"/>
      <c r="DQD180" s="1"/>
      <c r="DQE180" s="1"/>
      <c r="DQF180" s="1"/>
      <c r="DQG180" s="1"/>
      <c r="DQH180" s="1"/>
      <c r="DQI180" s="1"/>
      <c r="DQJ180" s="1"/>
      <c r="DQK180" s="1"/>
      <c r="DQL180" s="1"/>
      <c r="DQM180" s="1"/>
      <c r="DQN180" s="1"/>
      <c r="DQO180" s="1"/>
      <c r="DQP180" s="1"/>
      <c r="DQQ180" s="1"/>
      <c r="DQR180" s="1"/>
      <c r="DQS180" s="1"/>
      <c r="DQT180" s="1"/>
      <c r="DQU180" s="1"/>
      <c r="DQV180" s="1"/>
      <c r="DQW180" s="1"/>
      <c r="DQX180" s="1"/>
      <c r="DQY180" s="1"/>
      <c r="DQZ180" s="1"/>
      <c r="DRA180" s="1"/>
      <c r="DRB180" s="1"/>
      <c r="DRC180" s="1"/>
      <c r="DRD180" s="1"/>
      <c r="DRE180" s="1"/>
      <c r="DRF180" s="1"/>
      <c r="DRG180" s="1"/>
      <c r="DRH180" s="1"/>
      <c r="DRI180" s="1"/>
      <c r="DRJ180" s="1"/>
      <c r="DRK180" s="1"/>
      <c r="DRL180" s="1"/>
      <c r="DRM180" s="1"/>
      <c r="DRN180" s="1"/>
      <c r="DRO180" s="1"/>
      <c r="DRP180" s="1"/>
      <c r="DRQ180" s="1"/>
      <c r="DRR180" s="1"/>
      <c r="DRS180" s="1"/>
      <c r="DRT180" s="1"/>
      <c r="DRU180" s="1"/>
      <c r="DRV180" s="1"/>
      <c r="DRW180" s="1"/>
      <c r="DRX180" s="1"/>
      <c r="DRY180" s="1"/>
      <c r="DRZ180" s="1"/>
      <c r="DSA180" s="1"/>
      <c r="DSB180" s="1"/>
      <c r="DSC180" s="1"/>
      <c r="DSD180" s="1"/>
      <c r="DSE180" s="1"/>
      <c r="DSF180" s="1"/>
      <c r="DSG180" s="1"/>
      <c r="DSH180" s="1"/>
      <c r="DSI180" s="1"/>
      <c r="DSJ180" s="1"/>
      <c r="DSK180" s="1"/>
      <c r="DSL180" s="1"/>
      <c r="DSM180" s="1"/>
      <c r="DSN180" s="1"/>
      <c r="DSO180" s="1"/>
      <c r="DSP180" s="1"/>
      <c r="DSQ180" s="1"/>
      <c r="DSR180" s="1"/>
      <c r="DSS180" s="1"/>
      <c r="DST180" s="1"/>
      <c r="DSU180" s="1"/>
      <c r="DSV180" s="1"/>
      <c r="DSW180" s="1"/>
      <c r="DSX180" s="1"/>
      <c r="DSY180" s="1"/>
      <c r="DSZ180" s="1"/>
      <c r="DTA180" s="1"/>
      <c r="DTB180" s="1"/>
      <c r="DTC180" s="1"/>
      <c r="DTD180" s="1"/>
      <c r="DTE180" s="1"/>
      <c r="DTF180" s="1"/>
      <c r="DTG180" s="1"/>
      <c r="DTH180" s="1"/>
      <c r="DTI180" s="1"/>
      <c r="DTJ180" s="1"/>
      <c r="DTK180" s="1"/>
      <c r="DTL180" s="1"/>
      <c r="DTM180" s="1"/>
      <c r="DTN180" s="1"/>
      <c r="DTO180" s="1"/>
      <c r="DTP180" s="1"/>
      <c r="DTQ180" s="1"/>
      <c r="DTR180" s="1"/>
      <c r="DTS180" s="1"/>
      <c r="DTT180" s="1"/>
      <c r="DTU180" s="1"/>
      <c r="DTV180" s="1"/>
      <c r="DTW180" s="1"/>
      <c r="DTX180" s="1"/>
      <c r="DTY180" s="1"/>
      <c r="DTZ180" s="1"/>
      <c r="DUA180" s="1"/>
      <c r="DUB180" s="1"/>
      <c r="DUC180" s="1"/>
      <c r="DUD180" s="1"/>
      <c r="DUE180" s="1"/>
      <c r="DUF180" s="1"/>
      <c r="DUG180" s="1"/>
      <c r="DUH180" s="1"/>
      <c r="DUI180" s="1"/>
      <c r="DUJ180" s="1"/>
      <c r="DUK180" s="1"/>
      <c r="DUL180" s="1"/>
      <c r="DUM180" s="1"/>
      <c r="DUN180" s="1"/>
      <c r="DUO180" s="1"/>
      <c r="DUP180" s="1"/>
      <c r="DUQ180" s="1"/>
      <c r="DUR180" s="1"/>
      <c r="DUS180" s="1"/>
      <c r="DUT180" s="1"/>
      <c r="DUU180" s="1"/>
      <c r="DUV180" s="1"/>
      <c r="DUW180" s="1"/>
      <c r="DUX180" s="1"/>
      <c r="DUY180" s="1"/>
      <c r="DUZ180" s="1"/>
      <c r="DVA180" s="1"/>
      <c r="DVB180" s="1"/>
      <c r="DVC180" s="1"/>
      <c r="DVD180" s="1"/>
      <c r="DVE180" s="1"/>
      <c r="DVF180" s="1"/>
      <c r="DVG180" s="1"/>
      <c r="DVH180" s="1"/>
      <c r="DVI180" s="1"/>
      <c r="DVJ180" s="1"/>
      <c r="DVK180" s="1"/>
      <c r="DVL180" s="1"/>
      <c r="DVM180" s="1"/>
      <c r="DVN180" s="1"/>
      <c r="DVO180" s="1"/>
      <c r="DVP180" s="1"/>
      <c r="DVQ180" s="1"/>
      <c r="DVR180" s="1"/>
      <c r="DVS180" s="1"/>
      <c r="DVT180" s="1"/>
      <c r="DVU180" s="1"/>
      <c r="DVV180" s="1"/>
      <c r="DVW180" s="1"/>
      <c r="DVX180" s="1"/>
      <c r="DVY180" s="1"/>
      <c r="DVZ180" s="1"/>
      <c r="DWA180" s="1"/>
      <c r="DWB180" s="1"/>
      <c r="DWC180" s="1"/>
      <c r="DWD180" s="1"/>
      <c r="DWE180" s="1"/>
      <c r="DWF180" s="1"/>
      <c r="DWG180" s="1"/>
      <c r="DWH180" s="1"/>
      <c r="DWI180" s="1"/>
      <c r="DWJ180" s="1"/>
      <c r="DWK180" s="1"/>
      <c r="DWL180" s="1"/>
      <c r="DWM180" s="1"/>
      <c r="DWN180" s="1"/>
      <c r="DWO180" s="1"/>
      <c r="DWP180" s="1"/>
      <c r="DWQ180" s="1"/>
      <c r="DWR180" s="1"/>
      <c r="DWS180" s="1"/>
      <c r="DWT180" s="1"/>
      <c r="DWU180" s="1"/>
      <c r="DWV180" s="1"/>
      <c r="DWW180" s="1"/>
      <c r="DWX180" s="1"/>
      <c r="DWY180" s="1"/>
      <c r="DWZ180" s="1"/>
      <c r="DXA180" s="1"/>
      <c r="DXB180" s="1"/>
      <c r="DXC180" s="1"/>
      <c r="DXD180" s="1"/>
      <c r="DXE180" s="1"/>
      <c r="DXF180" s="1"/>
      <c r="DXG180" s="1"/>
      <c r="DXH180" s="1"/>
      <c r="DXI180" s="1"/>
      <c r="DXJ180" s="1"/>
      <c r="DXK180" s="1"/>
      <c r="DXL180" s="1"/>
      <c r="DXM180" s="1"/>
      <c r="DXN180" s="1"/>
      <c r="DXO180" s="1"/>
      <c r="DXP180" s="1"/>
      <c r="DXQ180" s="1"/>
      <c r="DXR180" s="1"/>
      <c r="DXS180" s="1"/>
      <c r="DXT180" s="1"/>
      <c r="DXU180" s="1"/>
      <c r="DXV180" s="1"/>
      <c r="DXW180" s="1"/>
      <c r="DXX180" s="1"/>
      <c r="DXY180" s="1"/>
      <c r="DXZ180" s="1"/>
      <c r="DYA180" s="1"/>
      <c r="DYB180" s="1"/>
      <c r="DYC180" s="1"/>
      <c r="DYD180" s="1"/>
      <c r="DYE180" s="1"/>
      <c r="DYF180" s="1"/>
      <c r="DYG180" s="1"/>
      <c r="DYH180" s="1"/>
      <c r="DYI180" s="1"/>
      <c r="DYJ180" s="1"/>
      <c r="DYK180" s="1"/>
      <c r="DYL180" s="1"/>
      <c r="DYM180" s="1"/>
      <c r="DYN180" s="1"/>
      <c r="DYO180" s="1"/>
      <c r="DYP180" s="1"/>
      <c r="DYQ180" s="1"/>
      <c r="DYR180" s="1"/>
      <c r="DYS180" s="1"/>
      <c r="DYT180" s="1"/>
      <c r="DYU180" s="1"/>
      <c r="DYV180" s="1"/>
      <c r="DYW180" s="1"/>
      <c r="DYX180" s="1"/>
      <c r="DYY180" s="1"/>
      <c r="DYZ180" s="1"/>
      <c r="DZA180" s="1"/>
      <c r="DZB180" s="1"/>
      <c r="DZC180" s="1"/>
      <c r="DZD180" s="1"/>
      <c r="DZE180" s="1"/>
      <c r="DZF180" s="1"/>
      <c r="DZG180" s="1"/>
      <c r="DZH180" s="1"/>
      <c r="DZI180" s="1"/>
      <c r="DZJ180" s="1"/>
      <c r="DZK180" s="1"/>
      <c r="DZL180" s="1"/>
      <c r="DZM180" s="1"/>
      <c r="DZN180" s="1"/>
      <c r="DZO180" s="1"/>
      <c r="DZP180" s="1"/>
      <c r="DZQ180" s="1"/>
      <c r="DZR180" s="1"/>
      <c r="DZS180" s="1"/>
      <c r="DZT180" s="1"/>
      <c r="DZU180" s="1"/>
      <c r="DZV180" s="1"/>
      <c r="DZW180" s="1"/>
      <c r="DZX180" s="1"/>
      <c r="DZY180" s="1"/>
      <c r="DZZ180" s="1"/>
      <c r="EAA180" s="1"/>
      <c r="EAB180" s="1"/>
      <c r="EAC180" s="1"/>
      <c r="EAD180" s="1"/>
      <c r="EAE180" s="1"/>
      <c r="EAF180" s="1"/>
      <c r="EAG180" s="1"/>
      <c r="EAH180" s="1"/>
      <c r="EAI180" s="1"/>
      <c r="EAJ180" s="1"/>
      <c r="EAK180" s="1"/>
      <c r="EAL180" s="1"/>
      <c r="EAM180" s="1"/>
      <c r="EAN180" s="1"/>
      <c r="EAO180" s="1"/>
      <c r="EAP180" s="1"/>
      <c r="EAQ180" s="1"/>
      <c r="EAR180" s="1"/>
      <c r="EAS180" s="1"/>
      <c r="EAT180" s="1"/>
      <c r="EAU180" s="1"/>
      <c r="EAV180" s="1"/>
      <c r="EAW180" s="1"/>
      <c r="EAX180" s="1"/>
      <c r="EAY180" s="1"/>
      <c r="EAZ180" s="1"/>
      <c r="EBA180" s="1"/>
      <c r="EBB180" s="1"/>
      <c r="EBC180" s="1"/>
      <c r="EBD180" s="1"/>
      <c r="EBE180" s="1"/>
      <c r="EBF180" s="1"/>
      <c r="EBG180" s="1"/>
      <c r="EBH180" s="1"/>
      <c r="EBI180" s="1"/>
      <c r="EBJ180" s="1"/>
      <c r="EBK180" s="1"/>
      <c r="EBL180" s="1"/>
      <c r="EBM180" s="1"/>
      <c r="EBN180" s="1"/>
      <c r="EBO180" s="1"/>
      <c r="EBP180" s="1"/>
      <c r="EBQ180" s="1"/>
      <c r="EBR180" s="1"/>
      <c r="EBS180" s="1"/>
      <c r="EBT180" s="1"/>
      <c r="EBU180" s="1"/>
      <c r="EBV180" s="1"/>
      <c r="EBW180" s="1"/>
      <c r="EBX180" s="1"/>
      <c r="EBY180" s="1"/>
      <c r="EBZ180" s="1"/>
      <c r="ECA180" s="1"/>
      <c r="ECB180" s="1"/>
      <c r="ECC180" s="1"/>
      <c r="ECD180" s="1"/>
      <c r="ECE180" s="1"/>
      <c r="ECF180" s="1"/>
      <c r="ECG180" s="1"/>
      <c r="ECH180" s="1"/>
      <c r="ECI180" s="1"/>
      <c r="ECJ180" s="1"/>
      <c r="ECK180" s="1"/>
      <c r="ECL180" s="1"/>
      <c r="ECM180" s="1"/>
      <c r="ECN180" s="1"/>
      <c r="ECO180" s="1"/>
      <c r="ECP180" s="1"/>
      <c r="ECQ180" s="1"/>
      <c r="ECR180" s="1"/>
      <c r="ECS180" s="1"/>
      <c r="ECT180" s="1"/>
      <c r="ECU180" s="1"/>
      <c r="ECV180" s="1"/>
      <c r="ECW180" s="1"/>
      <c r="ECX180" s="1"/>
      <c r="ECY180" s="1"/>
      <c r="ECZ180" s="1"/>
      <c r="EDA180" s="1"/>
      <c r="EDB180" s="1"/>
      <c r="EDC180" s="1"/>
      <c r="EDD180" s="1"/>
      <c r="EDE180" s="1"/>
      <c r="EDF180" s="1"/>
      <c r="EDG180" s="1"/>
      <c r="EDH180" s="1"/>
      <c r="EDI180" s="1"/>
      <c r="EDJ180" s="1"/>
      <c r="EDK180" s="1"/>
      <c r="EDL180" s="1"/>
      <c r="EDM180" s="1"/>
      <c r="EDN180" s="1"/>
      <c r="EDO180" s="1"/>
      <c r="EDP180" s="1"/>
      <c r="EDQ180" s="1"/>
      <c r="EDR180" s="1"/>
      <c r="EDS180" s="1"/>
      <c r="EDT180" s="1"/>
      <c r="EDU180" s="1"/>
      <c r="EDV180" s="1"/>
      <c r="EDW180" s="1"/>
      <c r="EDX180" s="1"/>
      <c r="EDY180" s="1"/>
      <c r="EDZ180" s="1"/>
      <c r="EEA180" s="1"/>
      <c r="EEB180" s="1"/>
      <c r="EEC180" s="1"/>
      <c r="EED180" s="1"/>
      <c r="EEE180" s="1"/>
      <c r="EEF180" s="1"/>
      <c r="EEG180" s="1"/>
      <c r="EEH180" s="1"/>
      <c r="EEI180" s="1"/>
      <c r="EEJ180" s="1"/>
      <c r="EEK180" s="1"/>
      <c r="EEL180" s="1"/>
      <c r="EEM180" s="1"/>
      <c r="EEN180" s="1"/>
      <c r="EEO180" s="1"/>
      <c r="EEP180" s="1"/>
      <c r="EEQ180" s="1"/>
      <c r="EER180" s="1"/>
      <c r="EES180" s="1"/>
      <c r="EET180" s="1"/>
      <c r="EEU180" s="1"/>
      <c r="EEV180" s="1"/>
      <c r="EEW180" s="1"/>
      <c r="EEX180" s="1"/>
      <c r="EEY180" s="1"/>
      <c r="EEZ180" s="1"/>
      <c r="EFA180" s="1"/>
      <c r="EFB180" s="1"/>
      <c r="EFC180" s="1"/>
      <c r="EFD180" s="1"/>
      <c r="EFE180" s="1"/>
      <c r="EFF180" s="1"/>
      <c r="EFG180" s="1"/>
      <c r="EFH180" s="1"/>
      <c r="EFI180" s="1"/>
      <c r="EFJ180" s="1"/>
      <c r="EFK180" s="1"/>
      <c r="EFL180" s="1"/>
      <c r="EFM180" s="1"/>
      <c r="EFN180" s="1"/>
      <c r="EFO180" s="1"/>
      <c r="EFP180" s="1"/>
      <c r="EFQ180" s="1"/>
      <c r="EFR180" s="1"/>
      <c r="EFS180" s="1"/>
      <c r="EFT180" s="1"/>
      <c r="EFU180" s="1"/>
      <c r="EFV180" s="1"/>
      <c r="EFW180" s="1"/>
      <c r="EFX180" s="1"/>
      <c r="EFY180" s="1"/>
      <c r="EFZ180" s="1"/>
      <c r="EGA180" s="1"/>
      <c r="EGB180" s="1"/>
      <c r="EGC180" s="1"/>
      <c r="EGD180" s="1"/>
      <c r="EGE180" s="1"/>
      <c r="EGF180" s="1"/>
      <c r="EGG180" s="1"/>
      <c r="EGH180" s="1"/>
      <c r="EGI180" s="1"/>
      <c r="EGJ180" s="1"/>
      <c r="EGK180" s="1"/>
      <c r="EGL180" s="1"/>
      <c r="EGM180" s="1"/>
      <c r="EGN180" s="1"/>
      <c r="EGO180" s="1"/>
      <c r="EGP180" s="1"/>
      <c r="EGQ180" s="1"/>
      <c r="EGR180" s="1"/>
      <c r="EGS180" s="1"/>
      <c r="EGT180" s="1"/>
      <c r="EGU180" s="1"/>
      <c r="EGV180" s="1"/>
      <c r="EGW180" s="1"/>
      <c r="EGX180" s="1"/>
      <c r="EGY180" s="1"/>
      <c r="EGZ180" s="1"/>
      <c r="EHA180" s="1"/>
      <c r="EHB180" s="1"/>
      <c r="EHC180" s="1"/>
      <c r="EHD180" s="1"/>
      <c r="EHE180" s="1"/>
      <c r="EHF180" s="1"/>
      <c r="EHG180" s="1"/>
      <c r="EHH180" s="1"/>
      <c r="EHI180" s="1"/>
      <c r="EHJ180" s="1"/>
      <c r="EHK180" s="1"/>
      <c r="EHL180" s="1"/>
      <c r="EHM180" s="1"/>
      <c r="EHN180" s="1"/>
      <c r="EHO180" s="1"/>
      <c r="EHP180" s="1"/>
      <c r="EHQ180" s="1"/>
      <c r="EHR180" s="1"/>
      <c r="EHS180" s="1"/>
      <c r="EHT180" s="1"/>
      <c r="EHU180" s="1"/>
      <c r="EHV180" s="1"/>
      <c r="EHW180" s="1"/>
      <c r="EHX180" s="1"/>
      <c r="EHY180" s="1"/>
      <c r="EHZ180" s="1"/>
      <c r="EIA180" s="1"/>
      <c r="EIB180" s="1"/>
      <c r="EIC180" s="1"/>
      <c r="EID180" s="1"/>
      <c r="EIE180" s="1"/>
      <c r="EIF180" s="1"/>
      <c r="EIG180" s="1"/>
      <c r="EIH180" s="1"/>
      <c r="EII180" s="1"/>
      <c r="EIJ180" s="1"/>
      <c r="EIK180" s="1"/>
      <c r="EIL180" s="1"/>
      <c r="EIM180" s="1"/>
      <c r="EIN180" s="1"/>
      <c r="EIO180" s="1"/>
      <c r="EIP180" s="1"/>
      <c r="EIQ180" s="1"/>
      <c r="EIR180" s="1"/>
      <c r="EIS180" s="1"/>
      <c r="EIT180" s="1"/>
      <c r="EIU180" s="1"/>
      <c r="EIV180" s="1"/>
      <c r="EIW180" s="1"/>
      <c r="EIX180" s="1"/>
      <c r="EIY180" s="1"/>
      <c r="EIZ180" s="1"/>
      <c r="EJA180" s="1"/>
      <c r="EJB180" s="1"/>
      <c r="EJC180" s="1"/>
      <c r="EJD180" s="1"/>
      <c r="EJE180" s="1"/>
      <c r="EJF180" s="1"/>
      <c r="EJG180" s="1"/>
      <c r="EJH180" s="1"/>
      <c r="EJI180" s="1"/>
      <c r="EJJ180" s="1"/>
      <c r="EJK180" s="1"/>
      <c r="EJL180" s="1"/>
      <c r="EJM180" s="1"/>
      <c r="EJN180" s="1"/>
      <c r="EJO180" s="1"/>
      <c r="EJP180" s="1"/>
      <c r="EJQ180" s="1"/>
      <c r="EJR180" s="1"/>
      <c r="EJS180" s="1"/>
      <c r="EJT180" s="1"/>
      <c r="EJU180" s="1"/>
      <c r="EJV180" s="1"/>
      <c r="EJW180" s="1"/>
      <c r="EJX180" s="1"/>
      <c r="EJY180" s="1"/>
      <c r="EJZ180" s="1"/>
      <c r="EKA180" s="1"/>
      <c r="EKB180" s="1"/>
      <c r="EKC180" s="1"/>
      <c r="EKD180" s="1"/>
      <c r="EKE180" s="1"/>
      <c r="EKF180" s="1"/>
      <c r="EKG180" s="1"/>
      <c r="EKH180" s="1"/>
      <c r="EKI180" s="1"/>
      <c r="EKJ180" s="1"/>
      <c r="EKK180" s="1"/>
      <c r="EKL180" s="1"/>
      <c r="EKM180" s="1"/>
      <c r="EKN180" s="1"/>
      <c r="EKO180" s="1"/>
      <c r="EKP180" s="1"/>
      <c r="EKQ180" s="1"/>
      <c r="EKR180" s="1"/>
      <c r="EKS180" s="1"/>
      <c r="EKT180" s="1"/>
      <c r="EKU180" s="1"/>
      <c r="EKV180" s="1"/>
      <c r="EKW180" s="1"/>
      <c r="EKX180" s="1"/>
      <c r="EKY180" s="1"/>
      <c r="EKZ180" s="1"/>
      <c r="ELA180" s="1"/>
      <c r="ELB180" s="1"/>
      <c r="ELC180" s="1"/>
      <c r="ELD180" s="1"/>
      <c r="ELE180" s="1"/>
      <c r="ELF180" s="1"/>
      <c r="ELG180" s="1"/>
      <c r="ELH180" s="1"/>
      <c r="ELI180" s="1"/>
      <c r="ELJ180" s="1"/>
      <c r="ELK180" s="1"/>
      <c r="ELL180" s="1"/>
      <c r="ELM180" s="1"/>
      <c r="ELN180" s="1"/>
      <c r="ELO180" s="1"/>
      <c r="ELP180" s="1"/>
      <c r="ELQ180" s="1"/>
      <c r="ELR180" s="1"/>
      <c r="ELS180" s="1"/>
      <c r="ELT180" s="1"/>
      <c r="ELU180" s="1"/>
      <c r="ELV180" s="1"/>
      <c r="ELW180" s="1"/>
      <c r="ELX180" s="1"/>
      <c r="ELY180" s="1"/>
      <c r="ELZ180" s="1"/>
      <c r="EMA180" s="1"/>
      <c r="EMB180" s="1"/>
      <c r="EMC180" s="1"/>
      <c r="EMD180" s="1"/>
      <c r="EME180" s="1"/>
      <c r="EMF180" s="1"/>
      <c r="EMG180" s="1"/>
      <c r="EMH180" s="1"/>
      <c r="EMI180" s="1"/>
      <c r="EMJ180" s="1"/>
      <c r="EMK180" s="1"/>
      <c r="EML180" s="1"/>
      <c r="EMM180" s="1"/>
      <c r="EMN180" s="1"/>
      <c r="EMO180" s="1"/>
      <c r="EMP180" s="1"/>
      <c r="EMQ180" s="1"/>
      <c r="EMR180" s="1"/>
      <c r="EMS180" s="1"/>
      <c r="EMT180" s="1"/>
      <c r="EMU180" s="1"/>
      <c r="EMV180" s="1"/>
      <c r="EMW180" s="1"/>
      <c r="EMX180" s="1"/>
      <c r="EMY180" s="1"/>
      <c r="EMZ180" s="1"/>
      <c r="ENA180" s="1"/>
      <c r="ENB180" s="1"/>
      <c r="ENC180" s="1"/>
      <c r="END180" s="1"/>
      <c r="ENE180" s="1"/>
      <c r="ENF180" s="1"/>
      <c r="ENG180" s="1"/>
      <c r="ENH180" s="1"/>
      <c r="ENI180" s="1"/>
      <c r="ENJ180" s="1"/>
      <c r="ENK180" s="1"/>
      <c r="ENL180" s="1"/>
      <c r="ENM180" s="1"/>
      <c r="ENN180" s="1"/>
      <c r="ENO180" s="1"/>
      <c r="ENP180" s="1"/>
      <c r="ENQ180" s="1"/>
      <c r="ENR180" s="1"/>
      <c r="ENS180" s="1"/>
      <c r="ENT180" s="1"/>
      <c r="ENU180" s="1"/>
      <c r="ENV180" s="1"/>
      <c r="ENW180" s="1"/>
      <c r="ENX180" s="1"/>
      <c r="ENY180" s="1"/>
      <c r="ENZ180" s="1"/>
      <c r="EOA180" s="1"/>
      <c r="EOB180" s="1"/>
      <c r="EOC180" s="1"/>
      <c r="EOD180" s="1"/>
      <c r="EOE180" s="1"/>
      <c r="EOF180" s="1"/>
      <c r="EOG180" s="1"/>
      <c r="EOH180" s="1"/>
      <c r="EOI180" s="1"/>
      <c r="EOJ180" s="1"/>
      <c r="EOK180" s="1"/>
      <c r="EOL180" s="1"/>
      <c r="EOM180" s="1"/>
      <c r="EON180" s="1"/>
      <c r="EOO180" s="1"/>
      <c r="EOP180" s="1"/>
      <c r="EOQ180" s="1"/>
      <c r="EOR180" s="1"/>
      <c r="EOS180" s="1"/>
      <c r="EOT180" s="1"/>
      <c r="EOU180" s="1"/>
      <c r="EOV180" s="1"/>
      <c r="EOW180" s="1"/>
      <c r="EOX180" s="1"/>
      <c r="EOY180" s="1"/>
      <c r="EOZ180" s="1"/>
      <c r="EPA180" s="1"/>
      <c r="EPB180" s="1"/>
      <c r="EPC180" s="1"/>
      <c r="EPD180" s="1"/>
      <c r="EPE180" s="1"/>
      <c r="EPF180" s="1"/>
      <c r="EPG180" s="1"/>
      <c r="EPH180" s="1"/>
      <c r="EPI180" s="1"/>
      <c r="EPJ180" s="1"/>
      <c r="EPK180" s="1"/>
      <c r="EPL180" s="1"/>
      <c r="EPM180" s="1"/>
      <c r="EPN180" s="1"/>
      <c r="EPO180" s="1"/>
      <c r="EPP180" s="1"/>
      <c r="EPQ180" s="1"/>
      <c r="EPR180" s="1"/>
      <c r="EPS180" s="1"/>
      <c r="EPT180" s="1"/>
      <c r="EPU180" s="1"/>
      <c r="EPV180" s="1"/>
      <c r="EPW180" s="1"/>
      <c r="EPX180" s="1"/>
      <c r="EPY180" s="1"/>
      <c r="EPZ180" s="1"/>
      <c r="EQA180" s="1"/>
      <c r="EQB180" s="1"/>
      <c r="EQC180" s="1"/>
      <c r="EQD180" s="1"/>
      <c r="EQE180" s="1"/>
      <c r="EQF180" s="1"/>
      <c r="EQG180" s="1"/>
      <c r="EQH180" s="1"/>
      <c r="EQI180" s="1"/>
      <c r="EQJ180" s="1"/>
      <c r="EQK180" s="1"/>
      <c r="EQL180" s="1"/>
      <c r="EQM180" s="1"/>
      <c r="EQN180" s="1"/>
      <c r="EQO180" s="1"/>
      <c r="EQP180" s="1"/>
      <c r="EQQ180" s="1"/>
      <c r="EQR180" s="1"/>
      <c r="EQS180" s="1"/>
      <c r="EQT180" s="1"/>
      <c r="EQU180" s="1"/>
      <c r="EQV180" s="1"/>
      <c r="EQW180" s="1"/>
      <c r="EQX180" s="1"/>
      <c r="EQY180" s="1"/>
      <c r="EQZ180" s="1"/>
      <c r="ERA180" s="1"/>
      <c r="ERB180" s="1"/>
      <c r="ERC180" s="1"/>
      <c r="ERD180" s="1"/>
      <c r="ERE180" s="1"/>
      <c r="ERF180" s="1"/>
      <c r="ERG180" s="1"/>
      <c r="ERH180" s="1"/>
      <c r="ERI180" s="1"/>
      <c r="ERJ180" s="1"/>
      <c r="ERK180" s="1"/>
      <c r="ERL180" s="1"/>
      <c r="ERM180" s="1"/>
      <c r="ERN180" s="1"/>
      <c r="ERO180" s="1"/>
      <c r="ERP180" s="1"/>
      <c r="ERQ180" s="1"/>
      <c r="ERR180" s="1"/>
      <c r="ERS180" s="1"/>
      <c r="ERT180" s="1"/>
      <c r="ERU180" s="1"/>
      <c r="ERV180" s="1"/>
      <c r="ERW180" s="1"/>
      <c r="ERX180" s="1"/>
      <c r="ERY180" s="1"/>
      <c r="ERZ180" s="1"/>
      <c r="ESA180" s="1"/>
      <c r="ESB180" s="1"/>
      <c r="ESC180" s="1"/>
      <c r="ESD180" s="1"/>
      <c r="ESE180" s="1"/>
      <c r="ESF180" s="1"/>
      <c r="ESG180" s="1"/>
      <c r="ESH180" s="1"/>
      <c r="ESI180" s="1"/>
      <c r="ESJ180" s="1"/>
      <c r="ESK180" s="1"/>
      <c r="ESL180" s="1"/>
      <c r="ESM180" s="1"/>
      <c r="ESN180" s="1"/>
      <c r="ESO180" s="1"/>
      <c r="ESP180" s="1"/>
      <c r="ESQ180" s="1"/>
      <c r="ESR180" s="1"/>
      <c r="ESS180" s="1"/>
      <c r="EST180" s="1"/>
      <c r="ESU180" s="1"/>
      <c r="ESV180" s="1"/>
      <c r="ESW180" s="1"/>
      <c r="ESX180" s="1"/>
      <c r="ESY180" s="1"/>
      <c r="ESZ180" s="1"/>
      <c r="ETA180" s="1"/>
      <c r="ETB180" s="1"/>
      <c r="ETC180" s="1"/>
      <c r="ETD180" s="1"/>
      <c r="ETE180" s="1"/>
      <c r="ETF180" s="1"/>
      <c r="ETG180" s="1"/>
      <c r="ETH180" s="1"/>
      <c r="ETI180" s="1"/>
      <c r="ETJ180" s="1"/>
      <c r="ETK180" s="1"/>
      <c r="ETL180" s="1"/>
      <c r="ETM180" s="1"/>
      <c r="ETN180" s="1"/>
      <c r="ETO180" s="1"/>
      <c r="ETP180" s="1"/>
      <c r="ETQ180" s="1"/>
      <c r="ETR180" s="1"/>
      <c r="ETS180" s="1"/>
      <c r="ETT180" s="1"/>
      <c r="ETU180" s="1"/>
      <c r="ETV180" s="1"/>
      <c r="ETW180" s="1"/>
      <c r="ETX180" s="1"/>
      <c r="ETY180" s="1"/>
      <c r="ETZ180" s="1"/>
      <c r="EUA180" s="1"/>
      <c r="EUB180" s="1"/>
      <c r="EUC180" s="1"/>
      <c r="EUD180" s="1"/>
      <c r="EUE180" s="1"/>
      <c r="EUF180" s="1"/>
      <c r="EUG180" s="1"/>
      <c r="EUH180" s="1"/>
      <c r="EUI180" s="1"/>
      <c r="EUJ180" s="1"/>
      <c r="EUK180" s="1"/>
      <c r="EUL180" s="1"/>
      <c r="EUM180" s="1"/>
      <c r="EUN180" s="1"/>
      <c r="EUO180" s="1"/>
      <c r="EUP180" s="1"/>
      <c r="EUQ180" s="1"/>
      <c r="EUR180" s="1"/>
      <c r="EUS180" s="1"/>
      <c r="EUT180" s="1"/>
      <c r="EUU180" s="1"/>
      <c r="EUV180" s="1"/>
      <c r="EUW180" s="1"/>
      <c r="EUX180" s="1"/>
      <c r="EUY180" s="1"/>
      <c r="EUZ180" s="1"/>
      <c r="EVA180" s="1"/>
      <c r="EVB180" s="1"/>
      <c r="EVC180" s="1"/>
      <c r="EVD180" s="1"/>
      <c r="EVE180" s="1"/>
      <c r="EVF180" s="1"/>
      <c r="EVG180" s="1"/>
      <c r="EVH180" s="1"/>
      <c r="EVI180" s="1"/>
      <c r="EVJ180" s="1"/>
      <c r="EVK180" s="1"/>
      <c r="EVL180" s="1"/>
      <c r="EVM180" s="1"/>
      <c r="EVN180" s="1"/>
      <c r="EVO180" s="1"/>
      <c r="EVP180" s="1"/>
      <c r="EVQ180" s="1"/>
      <c r="EVR180" s="1"/>
      <c r="EVS180" s="1"/>
      <c r="EVT180" s="1"/>
      <c r="EVU180" s="1"/>
      <c r="EVV180" s="1"/>
      <c r="EVW180" s="1"/>
      <c r="EVX180" s="1"/>
      <c r="EVY180" s="1"/>
      <c r="EVZ180" s="1"/>
      <c r="EWA180" s="1"/>
      <c r="EWB180" s="1"/>
      <c r="EWC180" s="1"/>
      <c r="EWD180" s="1"/>
      <c r="EWE180" s="1"/>
      <c r="EWF180" s="1"/>
      <c r="EWG180" s="1"/>
      <c r="EWH180" s="1"/>
      <c r="EWI180" s="1"/>
      <c r="EWJ180" s="1"/>
      <c r="EWK180" s="1"/>
      <c r="EWL180" s="1"/>
      <c r="EWM180" s="1"/>
      <c r="EWN180" s="1"/>
      <c r="EWO180" s="1"/>
      <c r="EWP180" s="1"/>
      <c r="EWQ180" s="1"/>
      <c r="EWR180" s="1"/>
      <c r="EWS180" s="1"/>
      <c r="EWT180" s="1"/>
      <c r="EWU180" s="1"/>
      <c r="EWV180" s="1"/>
      <c r="EWW180" s="1"/>
      <c r="EWX180" s="1"/>
      <c r="EWY180" s="1"/>
      <c r="EWZ180" s="1"/>
      <c r="EXA180" s="1"/>
      <c r="EXB180" s="1"/>
      <c r="EXC180" s="1"/>
      <c r="EXD180" s="1"/>
      <c r="EXE180" s="1"/>
      <c r="EXF180" s="1"/>
      <c r="EXG180" s="1"/>
      <c r="EXH180" s="1"/>
      <c r="EXI180" s="1"/>
      <c r="EXJ180" s="1"/>
      <c r="EXK180" s="1"/>
      <c r="EXL180" s="1"/>
      <c r="EXM180" s="1"/>
      <c r="EXN180" s="1"/>
      <c r="EXO180" s="1"/>
      <c r="EXP180" s="1"/>
      <c r="EXQ180" s="1"/>
      <c r="EXR180" s="1"/>
      <c r="EXS180" s="1"/>
      <c r="EXT180" s="1"/>
      <c r="EXU180" s="1"/>
      <c r="EXV180" s="1"/>
      <c r="EXW180" s="1"/>
      <c r="EXX180" s="1"/>
      <c r="EXY180" s="1"/>
      <c r="EXZ180" s="1"/>
      <c r="EYA180" s="1"/>
      <c r="EYB180" s="1"/>
      <c r="EYC180" s="1"/>
      <c r="EYD180" s="1"/>
      <c r="EYE180" s="1"/>
      <c r="EYF180" s="1"/>
      <c r="EYG180" s="1"/>
      <c r="EYH180" s="1"/>
      <c r="EYI180" s="1"/>
      <c r="EYJ180" s="1"/>
      <c r="EYK180" s="1"/>
      <c r="EYL180" s="1"/>
      <c r="EYM180" s="1"/>
      <c r="EYN180" s="1"/>
      <c r="EYO180" s="1"/>
      <c r="EYP180" s="1"/>
      <c r="EYQ180" s="1"/>
      <c r="EYR180" s="1"/>
      <c r="EYS180" s="1"/>
      <c r="EYT180" s="1"/>
      <c r="EYU180" s="1"/>
      <c r="EYV180" s="1"/>
      <c r="EYW180" s="1"/>
      <c r="EYX180" s="1"/>
      <c r="EYY180" s="1"/>
      <c r="EYZ180" s="1"/>
      <c r="EZA180" s="1"/>
      <c r="EZB180" s="1"/>
      <c r="EZC180" s="1"/>
      <c r="EZD180" s="1"/>
      <c r="EZE180" s="1"/>
      <c r="EZF180" s="1"/>
      <c r="EZG180" s="1"/>
      <c r="EZH180" s="1"/>
      <c r="EZI180" s="1"/>
      <c r="EZJ180" s="1"/>
      <c r="EZK180" s="1"/>
      <c r="EZL180" s="1"/>
      <c r="EZM180" s="1"/>
      <c r="EZN180" s="1"/>
      <c r="EZO180" s="1"/>
      <c r="EZP180" s="1"/>
      <c r="EZQ180" s="1"/>
      <c r="EZR180" s="1"/>
      <c r="EZS180" s="1"/>
      <c r="EZT180" s="1"/>
      <c r="EZU180" s="1"/>
      <c r="EZV180" s="1"/>
      <c r="EZW180" s="1"/>
      <c r="EZX180" s="1"/>
      <c r="EZY180" s="1"/>
      <c r="EZZ180" s="1"/>
      <c r="FAA180" s="1"/>
      <c r="FAB180" s="1"/>
      <c r="FAC180" s="1"/>
      <c r="FAD180" s="1"/>
      <c r="FAE180" s="1"/>
      <c r="FAF180" s="1"/>
      <c r="FAG180" s="1"/>
      <c r="FAH180" s="1"/>
      <c r="FAI180" s="1"/>
      <c r="FAJ180" s="1"/>
      <c r="FAK180" s="1"/>
      <c r="FAL180" s="1"/>
      <c r="FAM180" s="1"/>
      <c r="FAN180" s="1"/>
      <c r="FAO180" s="1"/>
      <c r="FAP180" s="1"/>
      <c r="FAQ180" s="1"/>
      <c r="FAR180" s="1"/>
      <c r="FAS180" s="1"/>
      <c r="FAT180" s="1"/>
      <c r="FAU180" s="1"/>
      <c r="FAV180" s="1"/>
      <c r="FAW180" s="1"/>
      <c r="FAX180" s="1"/>
      <c r="FAY180" s="1"/>
      <c r="FAZ180" s="1"/>
      <c r="FBA180" s="1"/>
      <c r="FBB180" s="1"/>
      <c r="FBC180" s="1"/>
      <c r="FBD180" s="1"/>
      <c r="FBE180" s="1"/>
      <c r="FBF180" s="1"/>
      <c r="FBG180" s="1"/>
      <c r="FBH180" s="1"/>
      <c r="FBI180" s="1"/>
      <c r="FBJ180" s="1"/>
      <c r="FBK180" s="1"/>
      <c r="FBL180" s="1"/>
      <c r="FBM180" s="1"/>
      <c r="FBN180" s="1"/>
      <c r="FBO180" s="1"/>
      <c r="FBP180" s="1"/>
      <c r="FBQ180" s="1"/>
      <c r="FBR180" s="1"/>
      <c r="FBS180" s="1"/>
      <c r="FBT180" s="1"/>
      <c r="FBU180" s="1"/>
      <c r="FBV180" s="1"/>
      <c r="FBW180" s="1"/>
      <c r="FBX180" s="1"/>
      <c r="FBY180" s="1"/>
      <c r="FBZ180" s="1"/>
      <c r="FCA180" s="1"/>
      <c r="FCB180" s="1"/>
      <c r="FCC180" s="1"/>
      <c r="FCD180" s="1"/>
      <c r="FCE180" s="1"/>
      <c r="FCF180" s="1"/>
      <c r="FCG180" s="1"/>
      <c r="FCH180" s="1"/>
      <c r="FCI180" s="1"/>
      <c r="FCJ180" s="1"/>
      <c r="FCK180" s="1"/>
      <c r="FCL180" s="1"/>
      <c r="FCM180" s="1"/>
      <c r="FCN180" s="1"/>
      <c r="FCO180" s="1"/>
      <c r="FCP180" s="1"/>
      <c r="FCQ180" s="1"/>
      <c r="FCR180" s="1"/>
      <c r="FCS180" s="1"/>
      <c r="FCT180" s="1"/>
      <c r="FCU180" s="1"/>
      <c r="FCV180" s="1"/>
      <c r="FCW180" s="1"/>
      <c r="FCX180" s="1"/>
      <c r="FCY180" s="1"/>
      <c r="FCZ180" s="1"/>
      <c r="FDA180" s="1"/>
      <c r="FDB180" s="1"/>
      <c r="FDC180" s="1"/>
      <c r="FDD180" s="1"/>
      <c r="FDE180" s="1"/>
      <c r="FDF180" s="1"/>
      <c r="FDG180" s="1"/>
      <c r="FDH180" s="1"/>
      <c r="FDI180" s="1"/>
      <c r="FDJ180" s="1"/>
      <c r="FDK180" s="1"/>
      <c r="FDL180" s="1"/>
      <c r="FDM180" s="1"/>
      <c r="FDN180" s="1"/>
      <c r="FDO180" s="1"/>
      <c r="FDP180" s="1"/>
      <c r="FDQ180" s="1"/>
      <c r="FDR180" s="1"/>
      <c r="FDS180" s="1"/>
      <c r="FDT180" s="1"/>
      <c r="FDU180" s="1"/>
      <c r="FDV180" s="1"/>
      <c r="FDW180" s="1"/>
      <c r="FDX180" s="1"/>
      <c r="FDY180" s="1"/>
      <c r="FDZ180" s="1"/>
      <c r="FEA180" s="1"/>
      <c r="FEB180" s="1"/>
      <c r="FEC180" s="1"/>
      <c r="FED180" s="1"/>
      <c r="FEE180" s="1"/>
      <c r="FEF180" s="1"/>
      <c r="FEG180" s="1"/>
      <c r="FEH180" s="1"/>
      <c r="FEI180" s="1"/>
      <c r="FEJ180" s="1"/>
      <c r="FEK180" s="1"/>
      <c r="FEL180" s="1"/>
      <c r="FEM180" s="1"/>
      <c r="FEN180" s="1"/>
      <c r="FEO180" s="1"/>
      <c r="FEP180" s="1"/>
      <c r="FEQ180" s="1"/>
      <c r="FER180" s="1"/>
      <c r="FES180" s="1"/>
      <c r="FET180" s="1"/>
      <c r="FEU180" s="1"/>
      <c r="FEV180" s="1"/>
      <c r="FEW180" s="1"/>
      <c r="FEX180" s="1"/>
      <c r="FEY180" s="1"/>
      <c r="FEZ180" s="1"/>
      <c r="FFA180" s="1"/>
      <c r="FFB180" s="1"/>
      <c r="FFC180" s="1"/>
      <c r="FFD180" s="1"/>
      <c r="FFE180" s="1"/>
      <c r="FFF180" s="1"/>
      <c r="FFG180" s="1"/>
      <c r="FFH180" s="1"/>
      <c r="FFI180" s="1"/>
      <c r="FFJ180" s="1"/>
      <c r="FFK180" s="1"/>
      <c r="FFL180" s="1"/>
      <c r="FFM180" s="1"/>
      <c r="FFN180" s="1"/>
      <c r="FFO180" s="1"/>
      <c r="FFP180" s="1"/>
      <c r="FFQ180" s="1"/>
      <c r="FFR180" s="1"/>
      <c r="FFS180" s="1"/>
      <c r="FFT180" s="1"/>
      <c r="FFU180" s="1"/>
      <c r="FFV180" s="1"/>
      <c r="FFW180" s="1"/>
      <c r="FFX180" s="1"/>
      <c r="FFY180" s="1"/>
      <c r="FFZ180" s="1"/>
      <c r="FGA180" s="1"/>
      <c r="FGB180" s="1"/>
      <c r="FGC180" s="1"/>
      <c r="FGD180" s="1"/>
      <c r="FGE180" s="1"/>
      <c r="FGF180" s="1"/>
      <c r="FGG180" s="1"/>
      <c r="FGH180" s="1"/>
      <c r="FGI180" s="1"/>
      <c r="FGJ180" s="1"/>
      <c r="FGK180" s="1"/>
      <c r="FGL180" s="1"/>
      <c r="FGM180" s="1"/>
      <c r="FGN180" s="1"/>
      <c r="FGO180" s="1"/>
      <c r="FGP180" s="1"/>
      <c r="FGQ180" s="1"/>
      <c r="FGR180" s="1"/>
      <c r="FGS180" s="1"/>
      <c r="FGT180" s="1"/>
      <c r="FGU180" s="1"/>
      <c r="FGV180" s="1"/>
      <c r="FGW180" s="1"/>
      <c r="FGX180" s="1"/>
      <c r="FGY180" s="1"/>
      <c r="FGZ180" s="1"/>
      <c r="FHA180" s="1"/>
      <c r="FHB180" s="1"/>
      <c r="FHC180" s="1"/>
      <c r="FHD180" s="1"/>
      <c r="FHE180" s="1"/>
      <c r="FHF180" s="1"/>
      <c r="FHG180" s="1"/>
      <c r="FHH180" s="1"/>
      <c r="FHI180" s="1"/>
      <c r="FHJ180" s="1"/>
      <c r="FHK180" s="1"/>
      <c r="FHL180" s="1"/>
      <c r="FHM180" s="1"/>
      <c r="FHN180" s="1"/>
      <c r="FHO180" s="1"/>
      <c r="FHP180" s="1"/>
      <c r="FHQ180" s="1"/>
      <c r="FHR180" s="1"/>
      <c r="FHS180" s="1"/>
      <c r="FHT180" s="1"/>
      <c r="FHU180" s="1"/>
      <c r="FHV180" s="1"/>
      <c r="FHW180" s="1"/>
      <c r="FHX180" s="1"/>
      <c r="FHY180" s="1"/>
      <c r="FHZ180" s="1"/>
      <c r="FIA180" s="1"/>
      <c r="FIB180" s="1"/>
      <c r="FIC180" s="1"/>
      <c r="FID180" s="1"/>
      <c r="FIE180" s="1"/>
      <c r="FIF180" s="1"/>
      <c r="FIG180" s="1"/>
      <c r="FIH180" s="1"/>
      <c r="FII180" s="1"/>
      <c r="FIJ180" s="1"/>
      <c r="FIK180" s="1"/>
      <c r="FIL180" s="1"/>
      <c r="FIM180" s="1"/>
      <c r="FIN180" s="1"/>
      <c r="FIO180" s="1"/>
      <c r="FIP180" s="1"/>
      <c r="FIQ180" s="1"/>
      <c r="FIR180" s="1"/>
      <c r="FIS180" s="1"/>
      <c r="FIT180" s="1"/>
      <c r="FIU180" s="1"/>
      <c r="FIV180" s="1"/>
      <c r="FIW180" s="1"/>
      <c r="FIX180" s="1"/>
      <c r="FIY180" s="1"/>
      <c r="FIZ180" s="1"/>
      <c r="FJA180" s="1"/>
      <c r="FJB180" s="1"/>
      <c r="FJC180" s="1"/>
      <c r="FJD180" s="1"/>
      <c r="FJE180" s="1"/>
      <c r="FJF180" s="1"/>
      <c r="FJG180" s="1"/>
      <c r="FJH180" s="1"/>
      <c r="FJI180" s="1"/>
      <c r="FJJ180" s="1"/>
      <c r="FJK180" s="1"/>
      <c r="FJL180" s="1"/>
      <c r="FJM180" s="1"/>
      <c r="FJN180" s="1"/>
      <c r="FJO180" s="1"/>
      <c r="FJP180" s="1"/>
      <c r="FJQ180" s="1"/>
      <c r="FJR180" s="1"/>
      <c r="FJS180" s="1"/>
      <c r="FJT180" s="1"/>
      <c r="FJU180" s="1"/>
      <c r="FJV180" s="1"/>
      <c r="FJW180" s="1"/>
      <c r="FJX180" s="1"/>
      <c r="FJY180" s="1"/>
      <c r="FJZ180" s="1"/>
      <c r="FKA180" s="1"/>
      <c r="FKB180" s="1"/>
      <c r="FKC180" s="1"/>
      <c r="FKD180" s="1"/>
      <c r="FKE180" s="1"/>
      <c r="FKF180" s="1"/>
      <c r="FKG180" s="1"/>
      <c r="FKH180" s="1"/>
      <c r="FKI180" s="1"/>
      <c r="FKJ180" s="1"/>
      <c r="FKK180" s="1"/>
      <c r="FKL180" s="1"/>
      <c r="FKM180" s="1"/>
      <c r="FKN180" s="1"/>
      <c r="FKO180" s="1"/>
      <c r="FKP180" s="1"/>
      <c r="FKQ180" s="1"/>
      <c r="FKR180" s="1"/>
      <c r="FKS180" s="1"/>
      <c r="FKT180" s="1"/>
      <c r="FKU180" s="1"/>
      <c r="FKV180" s="1"/>
      <c r="FKW180" s="1"/>
      <c r="FKX180" s="1"/>
      <c r="FKY180" s="1"/>
      <c r="FKZ180" s="1"/>
      <c r="FLA180" s="1"/>
      <c r="FLB180" s="1"/>
      <c r="FLC180" s="1"/>
      <c r="FLD180" s="1"/>
      <c r="FLE180" s="1"/>
      <c r="FLF180" s="1"/>
      <c r="FLG180" s="1"/>
      <c r="FLH180" s="1"/>
      <c r="FLI180" s="1"/>
      <c r="FLJ180" s="1"/>
      <c r="FLK180" s="1"/>
      <c r="FLL180" s="1"/>
      <c r="FLM180" s="1"/>
      <c r="FLN180" s="1"/>
      <c r="FLO180" s="1"/>
      <c r="FLP180" s="1"/>
      <c r="FLQ180" s="1"/>
      <c r="FLR180" s="1"/>
      <c r="FLS180" s="1"/>
      <c r="FLT180" s="1"/>
      <c r="FLU180" s="1"/>
      <c r="FLV180" s="1"/>
      <c r="FLW180" s="1"/>
      <c r="FLX180" s="1"/>
      <c r="FLY180" s="1"/>
      <c r="FLZ180" s="1"/>
      <c r="FMA180" s="1"/>
      <c r="FMB180" s="1"/>
      <c r="FMC180" s="1"/>
      <c r="FMD180" s="1"/>
      <c r="FME180" s="1"/>
      <c r="FMF180" s="1"/>
      <c r="FMG180" s="1"/>
      <c r="FMH180" s="1"/>
      <c r="FMI180" s="1"/>
      <c r="FMJ180" s="1"/>
      <c r="FMK180" s="1"/>
      <c r="FML180" s="1"/>
      <c r="FMM180" s="1"/>
      <c r="FMN180" s="1"/>
      <c r="FMO180" s="1"/>
      <c r="FMP180" s="1"/>
      <c r="FMQ180" s="1"/>
      <c r="FMR180" s="1"/>
      <c r="FMS180" s="1"/>
      <c r="FMT180" s="1"/>
      <c r="FMU180" s="1"/>
      <c r="FMV180" s="1"/>
      <c r="FMW180" s="1"/>
      <c r="FMX180" s="1"/>
      <c r="FMY180" s="1"/>
      <c r="FMZ180" s="1"/>
      <c r="FNA180" s="1"/>
      <c r="FNB180" s="1"/>
      <c r="FNC180" s="1"/>
      <c r="FND180" s="1"/>
      <c r="FNE180" s="1"/>
      <c r="FNF180" s="1"/>
      <c r="FNG180" s="1"/>
      <c r="FNH180" s="1"/>
      <c r="FNI180" s="1"/>
      <c r="FNJ180" s="1"/>
      <c r="FNK180" s="1"/>
      <c r="FNL180" s="1"/>
      <c r="FNM180" s="1"/>
      <c r="FNN180" s="1"/>
      <c r="FNO180" s="1"/>
      <c r="FNP180" s="1"/>
      <c r="FNQ180" s="1"/>
      <c r="FNR180" s="1"/>
      <c r="FNS180" s="1"/>
      <c r="FNT180" s="1"/>
      <c r="FNU180" s="1"/>
      <c r="FNV180" s="1"/>
      <c r="FNW180" s="1"/>
      <c r="FNX180" s="1"/>
      <c r="FNY180" s="1"/>
      <c r="FNZ180" s="1"/>
      <c r="FOA180" s="1"/>
      <c r="FOB180" s="1"/>
      <c r="FOC180" s="1"/>
      <c r="FOD180" s="1"/>
      <c r="FOE180" s="1"/>
      <c r="FOF180" s="1"/>
      <c r="FOG180" s="1"/>
      <c r="FOH180" s="1"/>
      <c r="FOI180" s="1"/>
      <c r="FOJ180" s="1"/>
      <c r="FOK180" s="1"/>
      <c r="FOL180" s="1"/>
      <c r="FOM180" s="1"/>
      <c r="FON180" s="1"/>
      <c r="FOO180" s="1"/>
      <c r="FOP180" s="1"/>
      <c r="FOQ180" s="1"/>
      <c r="FOR180" s="1"/>
      <c r="FOS180" s="1"/>
      <c r="FOT180" s="1"/>
      <c r="FOU180" s="1"/>
      <c r="FOV180" s="1"/>
      <c r="FOW180" s="1"/>
      <c r="FOX180" s="1"/>
      <c r="FOY180" s="1"/>
      <c r="FOZ180" s="1"/>
      <c r="FPA180" s="1"/>
      <c r="FPB180" s="1"/>
      <c r="FPC180" s="1"/>
      <c r="FPD180" s="1"/>
      <c r="FPE180" s="1"/>
      <c r="FPF180" s="1"/>
      <c r="FPG180" s="1"/>
      <c r="FPH180" s="1"/>
      <c r="FPI180" s="1"/>
      <c r="FPJ180" s="1"/>
      <c r="FPK180" s="1"/>
      <c r="FPL180" s="1"/>
      <c r="FPM180" s="1"/>
      <c r="FPN180" s="1"/>
      <c r="FPO180" s="1"/>
      <c r="FPP180" s="1"/>
      <c r="FPQ180" s="1"/>
      <c r="FPR180" s="1"/>
      <c r="FPS180" s="1"/>
      <c r="FPT180" s="1"/>
      <c r="FPU180" s="1"/>
      <c r="FPV180" s="1"/>
      <c r="FPW180" s="1"/>
      <c r="FPX180" s="1"/>
      <c r="FPY180" s="1"/>
      <c r="FPZ180" s="1"/>
      <c r="FQA180" s="1"/>
      <c r="FQB180" s="1"/>
      <c r="FQC180" s="1"/>
      <c r="FQD180" s="1"/>
      <c r="FQE180" s="1"/>
      <c r="FQF180" s="1"/>
      <c r="FQG180" s="1"/>
      <c r="FQH180" s="1"/>
      <c r="FQI180" s="1"/>
      <c r="FQJ180" s="1"/>
      <c r="FQK180" s="1"/>
      <c r="FQL180" s="1"/>
      <c r="FQM180" s="1"/>
      <c r="FQN180" s="1"/>
      <c r="FQO180" s="1"/>
      <c r="FQP180" s="1"/>
      <c r="FQQ180" s="1"/>
      <c r="FQR180" s="1"/>
      <c r="FQS180" s="1"/>
      <c r="FQT180" s="1"/>
      <c r="FQU180" s="1"/>
      <c r="FQV180" s="1"/>
      <c r="FQW180" s="1"/>
      <c r="FQX180" s="1"/>
      <c r="FQY180" s="1"/>
      <c r="FQZ180" s="1"/>
      <c r="FRA180" s="1"/>
      <c r="FRB180" s="1"/>
      <c r="FRC180" s="1"/>
      <c r="FRD180" s="1"/>
      <c r="FRE180" s="1"/>
      <c r="FRF180" s="1"/>
      <c r="FRG180" s="1"/>
      <c r="FRH180" s="1"/>
      <c r="FRI180" s="1"/>
      <c r="FRJ180" s="1"/>
      <c r="FRK180" s="1"/>
      <c r="FRL180" s="1"/>
      <c r="FRM180" s="1"/>
      <c r="FRN180" s="1"/>
      <c r="FRO180" s="1"/>
      <c r="FRP180" s="1"/>
      <c r="FRQ180" s="1"/>
      <c r="FRR180" s="1"/>
      <c r="FRS180" s="1"/>
      <c r="FRT180" s="1"/>
      <c r="FRU180" s="1"/>
      <c r="FRV180" s="1"/>
      <c r="FRW180" s="1"/>
      <c r="FRX180" s="1"/>
      <c r="FRY180" s="1"/>
      <c r="FRZ180" s="1"/>
      <c r="FSA180" s="1"/>
      <c r="FSB180" s="1"/>
      <c r="FSC180" s="1"/>
      <c r="FSD180" s="1"/>
      <c r="FSE180" s="1"/>
      <c r="FSF180" s="1"/>
      <c r="FSG180" s="1"/>
      <c r="FSH180" s="1"/>
      <c r="FSI180" s="1"/>
      <c r="FSJ180" s="1"/>
      <c r="FSK180" s="1"/>
      <c r="FSL180" s="1"/>
      <c r="FSM180" s="1"/>
      <c r="FSN180" s="1"/>
      <c r="FSO180" s="1"/>
      <c r="FSP180" s="1"/>
      <c r="FSQ180" s="1"/>
      <c r="FSR180" s="1"/>
      <c r="FSS180" s="1"/>
      <c r="FST180" s="1"/>
      <c r="FSU180" s="1"/>
      <c r="FSV180" s="1"/>
      <c r="FSW180" s="1"/>
      <c r="FSX180" s="1"/>
      <c r="FSY180" s="1"/>
      <c r="FSZ180" s="1"/>
      <c r="FTA180" s="1"/>
      <c r="FTB180" s="1"/>
      <c r="FTC180" s="1"/>
      <c r="FTD180" s="1"/>
      <c r="FTE180" s="1"/>
      <c r="FTF180" s="1"/>
      <c r="FTG180" s="1"/>
      <c r="FTH180" s="1"/>
      <c r="FTI180" s="1"/>
      <c r="FTJ180" s="1"/>
      <c r="FTK180" s="1"/>
      <c r="FTL180" s="1"/>
      <c r="FTM180" s="1"/>
      <c r="FTN180" s="1"/>
      <c r="FTO180" s="1"/>
      <c r="FTP180" s="1"/>
      <c r="FTQ180" s="1"/>
      <c r="FTR180" s="1"/>
      <c r="FTS180" s="1"/>
      <c r="FTT180" s="1"/>
      <c r="FTU180" s="1"/>
      <c r="FTV180" s="1"/>
      <c r="FTW180" s="1"/>
      <c r="FTX180" s="1"/>
      <c r="FTY180" s="1"/>
      <c r="FTZ180" s="1"/>
      <c r="FUA180" s="1"/>
      <c r="FUB180" s="1"/>
      <c r="FUC180" s="1"/>
      <c r="FUD180" s="1"/>
      <c r="FUE180" s="1"/>
      <c r="FUF180" s="1"/>
      <c r="FUG180" s="1"/>
      <c r="FUH180" s="1"/>
      <c r="FUI180" s="1"/>
      <c r="FUJ180" s="1"/>
      <c r="FUK180" s="1"/>
      <c r="FUL180" s="1"/>
      <c r="FUM180" s="1"/>
      <c r="FUN180" s="1"/>
      <c r="FUO180" s="1"/>
      <c r="FUP180" s="1"/>
      <c r="FUQ180" s="1"/>
      <c r="FUR180" s="1"/>
      <c r="FUS180" s="1"/>
      <c r="FUT180" s="1"/>
      <c r="FUU180" s="1"/>
      <c r="FUV180" s="1"/>
      <c r="FUW180" s="1"/>
      <c r="FUX180" s="1"/>
      <c r="FUY180" s="1"/>
      <c r="FUZ180" s="1"/>
      <c r="FVA180" s="1"/>
      <c r="FVB180" s="1"/>
      <c r="FVC180" s="1"/>
      <c r="FVD180" s="1"/>
      <c r="FVE180" s="1"/>
      <c r="FVF180" s="1"/>
      <c r="FVG180" s="1"/>
      <c r="FVH180" s="1"/>
      <c r="FVI180" s="1"/>
      <c r="FVJ180" s="1"/>
      <c r="FVK180" s="1"/>
      <c r="FVL180" s="1"/>
      <c r="FVM180" s="1"/>
      <c r="FVN180" s="1"/>
      <c r="FVO180" s="1"/>
      <c r="FVP180" s="1"/>
      <c r="FVQ180" s="1"/>
      <c r="FVR180" s="1"/>
      <c r="FVS180" s="1"/>
      <c r="FVT180" s="1"/>
      <c r="FVU180" s="1"/>
      <c r="FVV180" s="1"/>
      <c r="FVW180" s="1"/>
      <c r="FVX180" s="1"/>
      <c r="FVY180" s="1"/>
      <c r="FVZ180" s="1"/>
      <c r="FWA180" s="1"/>
      <c r="FWB180" s="1"/>
      <c r="FWC180" s="1"/>
      <c r="FWD180" s="1"/>
      <c r="FWE180" s="1"/>
      <c r="FWF180" s="1"/>
      <c r="FWG180" s="1"/>
      <c r="FWH180" s="1"/>
      <c r="FWI180" s="1"/>
      <c r="FWJ180" s="1"/>
      <c r="FWK180" s="1"/>
      <c r="FWL180" s="1"/>
      <c r="FWM180" s="1"/>
      <c r="FWN180" s="1"/>
      <c r="FWO180" s="1"/>
      <c r="FWP180" s="1"/>
      <c r="FWQ180" s="1"/>
      <c r="FWR180" s="1"/>
      <c r="FWS180" s="1"/>
      <c r="FWT180" s="1"/>
      <c r="FWU180" s="1"/>
      <c r="FWV180" s="1"/>
      <c r="FWW180" s="1"/>
      <c r="FWX180" s="1"/>
      <c r="FWY180" s="1"/>
      <c r="FWZ180" s="1"/>
      <c r="FXA180" s="1"/>
      <c r="FXB180" s="1"/>
      <c r="FXC180" s="1"/>
      <c r="FXD180" s="1"/>
      <c r="FXE180" s="1"/>
      <c r="FXF180" s="1"/>
      <c r="FXG180" s="1"/>
      <c r="FXH180" s="1"/>
      <c r="FXI180" s="1"/>
      <c r="FXJ180" s="1"/>
      <c r="FXK180" s="1"/>
      <c r="FXL180" s="1"/>
      <c r="FXM180" s="1"/>
      <c r="FXN180" s="1"/>
      <c r="FXO180" s="1"/>
      <c r="FXP180" s="1"/>
      <c r="FXQ180" s="1"/>
      <c r="FXR180" s="1"/>
      <c r="FXS180" s="1"/>
      <c r="FXT180" s="1"/>
      <c r="FXU180" s="1"/>
      <c r="FXV180" s="1"/>
      <c r="FXW180" s="1"/>
      <c r="FXX180" s="1"/>
      <c r="FXY180" s="1"/>
      <c r="FXZ180" s="1"/>
      <c r="FYA180" s="1"/>
      <c r="FYB180" s="1"/>
      <c r="FYC180" s="1"/>
      <c r="FYD180" s="1"/>
      <c r="FYE180" s="1"/>
      <c r="FYF180" s="1"/>
      <c r="FYG180" s="1"/>
      <c r="FYH180" s="1"/>
      <c r="FYI180" s="1"/>
      <c r="FYJ180" s="1"/>
      <c r="FYK180" s="1"/>
      <c r="FYL180" s="1"/>
      <c r="FYM180" s="1"/>
      <c r="FYN180" s="1"/>
      <c r="FYO180" s="1"/>
      <c r="FYP180" s="1"/>
      <c r="FYQ180" s="1"/>
      <c r="FYR180" s="1"/>
      <c r="FYS180" s="1"/>
      <c r="FYT180" s="1"/>
      <c r="FYU180" s="1"/>
      <c r="FYV180" s="1"/>
      <c r="FYW180" s="1"/>
      <c r="FYX180" s="1"/>
      <c r="FYY180" s="1"/>
      <c r="FYZ180" s="1"/>
      <c r="FZA180" s="1"/>
      <c r="FZB180" s="1"/>
      <c r="FZC180" s="1"/>
      <c r="FZD180" s="1"/>
      <c r="FZE180" s="1"/>
      <c r="FZF180" s="1"/>
      <c r="FZG180" s="1"/>
      <c r="FZH180" s="1"/>
      <c r="FZI180" s="1"/>
      <c r="FZJ180" s="1"/>
      <c r="FZK180" s="1"/>
      <c r="FZL180" s="1"/>
      <c r="FZM180" s="1"/>
      <c r="FZN180" s="1"/>
      <c r="FZO180" s="1"/>
      <c r="FZP180" s="1"/>
      <c r="FZQ180" s="1"/>
      <c r="FZR180" s="1"/>
      <c r="FZS180" s="1"/>
      <c r="FZT180" s="1"/>
      <c r="FZU180" s="1"/>
      <c r="FZV180" s="1"/>
      <c r="FZW180" s="1"/>
      <c r="FZX180" s="1"/>
      <c r="FZY180" s="1"/>
      <c r="FZZ180" s="1"/>
      <c r="GAA180" s="1"/>
      <c r="GAB180" s="1"/>
      <c r="GAC180" s="1"/>
      <c r="GAD180" s="1"/>
      <c r="GAE180" s="1"/>
      <c r="GAF180" s="1"/>
      <c r="GAG180" s="1"/>
      <c r="GAH180" s="1"/>
      <c r="GAI180" s="1"/>
      <c r="GAJ180" s="1"/>
      <c r="GAK180" s="1"/>
      <c r="GAL180" s="1"/>
      <c r="GAM180" s="1"/>
      <c r="GAN180" s="1"/>
      <c r="GAO180" s="1"/>
      <c r="GAP180" s="1"/>
      <c r="GAQ180" s="1"/>
      <c r="GAR180" s="1"/>
      <c r="GAS180" s="1"/>
      <c r="GAT180" s="1"/>
      <c r="GAU180" s="1"/>
      <c r="GAV180" s="1"/>
      <c r="GAW180" s="1"/>
      <c r="GAX180" s="1"/>
      <c r="GAY180" s="1"/>
      <c r="GAZ180" s="1"/>
      <c r="GBA180" s="1"/>
      <c r="GBB180" s="1"/>
      <c r="GBC180" s="1"/>
      <c r="GBD180" s="1"/>
      <c r="GBE180" s="1"/>
      <c r="GBF180" s="1"/>
      <c r="GBG180" s="1"/>
      <c r="GBH180" s="1"/>
      <c r="GBI180" s="1"/>
      <c r="GBJ180" s="1"/>
      <c r="GBK180" s="1"/>
      <c r="GBL180" s="1"/>
      <c r="GBM180" s="1"/>
      <c r="GBN180" s="1"/>
      <c r="GBO180" s="1"/>
      <c r="GBP180" s="1"/>
      <c r="GBQ180" s="1"/>
      <c r="GBR180" s="1"/>
      <c r="GBS180" s="1"/>
      <c r="GBT180" s="1"/>
      <c r="GBU180" s="1"/>
      <c r="GBV180" s="1"/>
      <c r="GBW180" s="1"/>
      <c r="GBX180" s="1"/>
      <c r="GBY180" s="1"/>
      <c r="GBZ180" s="1"/>
      <c r="GCA180" s="1"/>
      <c r="GCB180" s="1"/>
      <c r="GCC180" s="1"/>
      <c r="GCD180" s="1"/>
      <c r="GCE180" s="1"/>
      <c r="GCF180" s="1"/>
      <c r="GCG180" s="1"/>
      <c r="GCH180" s="1"/>
      <c r="GCI180" s="1"/>
      <c r="GCJ180" s="1"/>
      <c r="GCK180" s="1"/>
      <c r="GCL180" s="1"/>
      <c r="GCM180" s="1"/>
      <c r="GCN180" s="1"/>
      <c r="GCO180" s="1"/>
      <c r="GCP180" s="1"/>
      <c r="GCQ180" s="1"/>
      <c r="GCR180" s="1"/>
      <c r="GCS180" s="1"/>
      <c r="GCT180" s="1"/>
      <c r="GCU180" s="1"/>
      <c r="GCV180" s="1"/>
      <c r="GCW180" s="1"/>
      <c r="GCX180" s="1"/>
      <c r="GCY180" s="1"/>
      <c r="GCZ180" s="1"/>
      <c r="GDA180" s="1"/>
      <c r="GDB180" s="1"/>
      <c r="GDC180" s="1"/>
      <c r="GDD180" s="1"/>
      <c r="GDE180" s="1"/>
      <c r="GDF180" s="1"/>
      <c r="GDG180" s="1"/>
      <c r="GDH180" s="1"/>
      <c r="GDI180" s="1"/>
      <c r="GDJ180" s="1"/>
      <c r="GDK180" s="1"/>
      <c r="GDL180" s="1"/>
      <c r="GDM180" s="1"/>
      <c r="GDN180" s="1"/>
      <c r="GDO180" s="1"/>
      <c r="GDP180" s="1"/>
      <c r="GDQ180" s="1"/>
      <c r="GDR180" s="1"/>
      <c r="GDS180" s="1"/>
      <c r="GDT180" s="1"/>
      <c r="GDU180" s="1"/>
      <c r="GDV180" s="1"/>
      <c r="GDW180" s="1"/>
      <c r="GDX180" s="1"/>
      <c r="GDY180" s="1"/>
      <c r="GDZ180" s="1"/>
      <c r="GEA180" s="1"/>
      <c r="GEB180" s="1"/>
      <c r="GEC180" s="1"/>
      <c r="GED180" s="1"/>
      <c r="GEE180" s="1"/>
      <c r="GEF180" s="1"/>
      <c r="GEG180" s="1"/>
      <c r="GEH180" s="1"/>
      <c r="GEI180" s="1"/>
      <c r="GEJ180" s="1"/>
      <c r="GEK180" s="1"/>
      <c r="GEL180" s="1"/>
      <c r="GEM180" s="1"/>
      <c r="GEN180" s="1"/>
      <c r="GEO180" s="1"/>
      <c r="GEP180" s="1"/>
      <c r="GEQ180" s="1"/>
      <c r="GER180" s="1"/>
      <c r="GES180" s="1"/>
      <c r="GET180" s="1"/>
      <c r="GEU180" s="1"/>
      <c r="GEV180" s="1"/>
      <c r="GEW180" s="1"/>
      <c r="GEX180" s="1"/>
      <c r="GEY180" s="1"/>
      <c r="GEZ180" s="1"/>
      <c r="GFA180" s="1"/>
      <c r="GFB180" s="1"/>
      <c r="GFC180" s="1"/>
      <c r="GFD180" s="1"/>
      <c r="GFE180" s="1"/>
      <c r="GFF180" s="1"/>
      <c r="GFG180" s="1"/>
      <c r="GFH180" s="1"/>
      <c r="GFI180" s="1"/>
      <c r="GFJ180" s="1"/>
      <c r="GFK180" s="1"/>
      <c r="GFL180" s="1"/>
      <c r="GFM180" s="1"/>
      <c r="GFN180" s="1"/>
      <c r="GFO180" s="1"/>
      <c r="GFP180" s="1"/>
      <c r="GFQ180" s="1"/>
      <c r="GFR180" s="1"/>
      <c r="GFS180" s="1"/>
      <c r="GFT180" s="1"/>
      <c r="GFU180" s="1"/>
      <c r="GFV180" s="1"/>
      <c r="GFW180" s="1"/>
      <c r="GFX180" s="1"/>
      <c r="GFY180" s="1"/>
      <c r="GFZ180" s="1"/>
      <c r="GGA180" s="1"/>
      <c r="GGB180" s="1"/>
      <c r="GGC180" s="1"/>
      <c r="GGD180" s="1"/>
      <c r="GGE180" s="1"/>
      <c r="GGF180" s="1"/>
      <c r="GGG180" s="1"/>
      <c r="GGH180" s="1"/>
      <c r="GGI180" s="1"/>
      <c r="GGJ180" s="1"/>
      <c r="GGK180" s="1"/>
      <c r="GGL180" s="1"/>
      <c r="GGM180" s="1"/>
      <c r="GGN180" s="1"/>
      <c r="GGO180" s="1"/>
      <c r="GGP180" s="1"/>
      <c r="GGQ180" s="1"/>
      <c r="GGR180" s="1"/>
      <c r="GGS180" s="1"/>
      <c r="GGT180" s="1"/>
      <c r="GGU180" s="1"/>
      <c r="GGV180" s="1"/>
      <c r="GGW180" s="1"/>
      <c r="GGX180" s="1"/>
      <c r="GGY180" s="1"/>
      <c r="GGZ180" s="1"/>
      <c r="GHA180" s="1"/>
      <c r="GHB180" s="1"/>
      <c r="GHC180" s="1"/>
      <c r="GHD180" s="1"/>
      <c r="GHE180" s="1"/>
      <c r="GHF180" s="1"/>
      <c r="GHG180" s="1"/>
      <c r="GHH180" s="1"/>
      <c r="GHI180" s="1"/>
      <c r="GHJ180" s="1"/>
      <c r="GHK180" s="1"/>
      <c r="GHL180" s="1"/>
      <c r="GHM180" s="1"/>
      <c r="GHN180" s="1"/>
      <c r="GHO180" s="1"/>
      <c r="GHP180" s="1"/>
      <c r="GHQ180" s="1"/>
      <c r="GHR180" s="1"/>
      <c r="GHS180" s="1"/>
      <c r="GHT180" s="1"/>
      <c r="GHU180" s="1"/>
      <c r="GHV180" s="1"/>
      <c r="GHW180" s="1"/>
      <c r="GHX180" s="1"/>
      <c r="GHY180" s="1"/>
      <c r="GHZ180" s="1"/>
      <c r="GIA180" s="1"/>
      <c r="GIB180" s="1"/>
      <c r="GIC180" s="1"/>
      <c r="GID180" s="1"/>
      <c r="GIE180" s="1"/>
      <c r="GIF180" s="1"/>
      <c r="GIG180" s="1"/>
      <c r="GIH180" s="1"/>
      <c r="GII180" s="1"/>
      <c r="GIJ180" s="1"/>
      <c r="GIK180" s="1"/>
      <c r="GIL180" s="1"/>
      <c r="GIM180" s="1"/>
      <c r="GIN180" s="1"/>
      <c r="GIO180" s="1"/>
      <c r="GIP180" s="1"/>
      <c r="GIQ180" s="1"/>
      <c r="GIR180" s="1"/>
      <c r="GIS180" s="1"/>
      <c r="GIT180" s="1"/>
      <c r="GIU180" s="1"/>
      <c r="GIV180" s="1"/>
      <c r="GIW180" s="1"/>
      <c r="GIX180" s="1"/>
      <c r="GIY180" s="1"/>
      <c r="GIZ180" s="1"/>
      <c r="GJA180" s="1"/>
      <c r="GJB180" s="1"/>
      <c r="GJC180" s="1"/>
      <c r="GJD180" s="1"/>
      <c r="GJE180" s="1"/>
      <c r="GJF180" s="1"/>
      <c r="GJG180" s="1"/>
      <c r="GJH180" s="1"/>
      <c r="GJI180" s="1"/>
      <c r="GJJ180" s="1"/>
      <c r="GJK180" s="1"/>
      <c r="GJL180" s="1"/>
      <c r="GJM180" s="1"/>
      <c r="GJN180" s="1"/>
      <c r="GJO180" s="1"/>
      <c r="GJP180" s="1"/>
      <c r="GJQ180" s="1"/>
      <c r="GJR180" s="1"/>
      <c r="GJS180" s="1"/>
      <c r="GJT180" s="1"/>
      <c r="GJU180" s="1"/>
      <c r="GJV180" s="1"/>
      <c r="GJW180" s="1"/>
      <c r="GJX180" s="1"/>
      <c r="GJY180" s="1"/>
      <c r="GJZ180" s="1"/>
      <c r="GKA180" s="1"/>
      <c r="GKB180" s="1"/>
      <c r="GKC180" s="1"/>
      <c r="GKD180" s="1"/>
      <c r="GKE180" s="1"/>
      <c r="GKF180" s="1"/>
      <c r="GKG180" s="1"/>
      <c r="GKH180" s="1"/>
      <c r="GKI180" s="1"/>
      <c r="GKJ180" s="1"/>
      <c r="GKK180" s="1"/>
      <c r="GKL180" s="1"/>
      <c r="GKM180" s="1"/>
      <c r="GKN180" s="1"/>
      <c r="GKO180" s="1"/>
      <c r="GKP180" s="1"/>
      <c r="GKQ180" s="1"/>
      <c r="GKR180" s="1"/>
      <c r="GKS180" s="1"/>
      <c r="GKT180" s="1"/>
      <c r="GKU180" s="1"/>
      <c r="GKV180" s="1"/>
      <c r="GKW180" s="1"/>
      <c r="GKX180" s="1"/>
      <c r="GKY180" s="1"/>
      <c r="GKZ180" s="1"/>
      <c r="GLA180" s="1"/>
      <c r="GLB180" s="1"/>
      <c r="GLC180" s="1"/>
      <c r="GLD180" s="1"/>
      <c r="GLE180" s="1"/>
      <c r="GLF180" s="1"/>
      <c r="GLG180" s="1"/>
      <c r="GLH180" s="1"/>
      <c r="GLI180" s="1"/>
      <c r="GLJ180" s="1"/>
      <c r="GLK180" s="1"/>
      <c r="GLL180" s="1"/>
      <c r="GLM180" s="1"/>
      <c r="GLN180" s="1"/>
      <c r="GLO180" s="1"/>
      <c r="GLP180" s="1"/>
      <c r="GLQ180" s="1"/>
      <c r="GLR180" s="1"/>
      <c r="GLS180" s="1"/>
      <c r="GLT180" s="1"/>
      <c r="GLU180" s="1"/>
      <c r="GLV180" s="1"/>
      <c r="GLW180" s="1"/>
      <c r="GLX180" s="1"/>
      <c r="GLY180" s="1"/>
      <c r="GLZ180" s="1"/>
      <c r="GMA180" s="1"/>
      <c r="GMB180" s="1"/>
      <c r="GMC180" s="1"/>
      <c r="GMD180" s="1"/>
      <c r="GME180" s="1"/>
      <c r="GMF180" s="1"/>
      <c r="GMG180" s="1"/>
      <c r="GMH180" s="1"/>
      <c r="GMI180" s="1"/>
      <c r="GMJ180" s="1"/>
      <c r="GMK180" s="1"/>
      <c r="GML180" s="1"/>
      <c r="GMM180" s="1"/>
      <c r="GMN180" s="1"/>
      <c r="GMO180" s="1"/>
      <c r="GMP180" s="1"/>
      <c r="GMQ180" s="1"/>
      <c r="GMR180" s="1"/>
      <c r="GMS180" s="1"/>
      <c r="GMT180" s="1"/>
      <c r="GMU180" s="1"/>
      <c r="GMV180" s="1"/>
      <c r="GMW180" s="1"/>
      <c r="GMX180" s="1"/>
      <c r="GMY180" s="1"/>
      <c r="GMZ180" s="1"/>
      <c r="GNA180" s="1"/>
      <c r="GNB180" s="1"/>
      <c r="GNC180" s="1"/>
      <c r="GND180" s="1"/>
      <c r="GNE180" s="1"/>
      <c r="GNF180" s="1"/>
      <c r="GNG180" s="1"/>
      <c r="GNH180" s="1"/>
      <c r="GNI180" s="1"/>
      <c r="GNJ180" s="1"/>
      <c r="GNK180" s="1"/>
      <c r="GNL180" s="1"/>
      <c r="GNM180" s="1"/>
      <c r="GNN180" s="1"/>
      <c r="GNO180" s="1"/>
      <c r="GNP180" s="1"/>
      <c r="GNQ180" s="1"/>
      <c r="GNR180" s="1"/>
      <c r="GNS180" s="1"/>
      <c r="GNT180" s="1"/>
      <c r="GNU180" s="1"/>
      <c r="GNV180" s="1"/>
      <c r="GNW180" s="1"/>
      <c r="GNX180" s="1"/>
      <c r="GNY180" s="1"/>
      <c r="GNZ180" s="1"/>
      <c r="GOA180" s="1"/>
      <c r="GOB180" s="1"/>
      <c r="GOC180" s="1"/>
      <c r="GOD180" s="1"/>
      <c r="GOE180" s="1"/>
      <c r="GOF180" s="1"/>
      <c r="GOG180" s="1"/>
      <c r="GOH180" s="1"/>
      <c r="GOI180" s="1"/>
      <c r="GOJ180" s="1"/>
      <c r="GOK180" s="1"/>
      <c r="GOL180" s="1"/>
      <c r="GOM180" s="1"/>
      <c r="GON180" s="1"/>
      <c r="GOO180" s="1"/>
      <c r="GOP180" s="1"/>
      <c r="GOQ180" s="1"/>
      <c r="GOR180" s="1"/>
      <c r="GOS180" s="1"/>
      <c r="GOT180" s="1"/>
      <c r="GOU180" s="1"/>
      <c r="GOV180" s="1"/>
      <c r="GOW180" s="1"/>
      <c r="GOX180" s="1"/>
      <c r="GOY180" s="1"/>
      <c r="GOZ180" s="1"/>
      <c r="GPA180" s="1"/>
      <c r="GPB180" s="1"/>
      <c r="GPC180" s="1"/>
      <c r="GPD180" s="1"/>
      <c r="GPE180" s="1"/>
      <c r="GPF180" s="1"/>
      <c r="GPG180" s="1"/>
      <c r="GPH180" s="1"/>
      <c r="GPI180" s="1"/>
      <c r="GPJ180" s="1"/>
      <c r="GPK180" s="1"/>
      <c r="GPL180" s="1"/>
      <c r="GPM180" s="1"/>
      <c r="GPN180" s="1"/>
      <c r="GPO180" s="1"/>
      <c r="GPP180" s="1"/>
      <c r="GPQ180" s="1"/>
      <c r="GPR180" s="1"/>
      <c r="GPS180" s="1"/>
      <c r="GPT180" s="1"/>
      <c r="GPU180" s="1"/>
      <c r="GPV180" s="1"/>
      <c r="GPW180" s="1"/>
      <c r="GPX180" s="1"/>
      <c r="GPY180" s="1"/>
      <c r="GPZ180" s="1"/>
      <c r="GQA180" s="1"/>
      <c r="GQB180" s="1"/>
      <c r="GQC180" s="1"/>
      <c r="GQD180" s="1"/>
      <c r="GQE180" s="1"/>
      <c r="GQF180" s="1"/>
      <c r="GQG180" s="1"/>
      <c r="GQH180" s="1"/>
      <c r="GQI180" s="1"/>
      <c r="GQJ180" s="1"/>
      <c r="GQK180" s="1"/>
      <c r="GQL180" s="1"/>
      <c r="GQM180" s="1"/>
      <c r="GQN180" s="1"/>
      <c r="GQO180" s="1"/>
      <c r="GQP180" s="1"/>
      <c r="GQQ180" s="1"/>
      <c r="GQR180" s="1"/>
      <c r="GQS180" s="1"/>
      <c r="GQT180" s="1"/>
      <c r="GQU180" s="1"/>
      <c r="GQV180" s="1"/>
      <c r="GQW180" s="1"/>
      <c r="GQX180" s="1"/>
      <c r="GQY180" s="1"/>
      <c r="GQZ180" s="1"/>
      <c r="GRA180" s="1"/>
      <c r="GRB180" s="1"/>
      <c r="GRC180" s="1"/>
      <c r="GRD180" s="1"/>
      <c r="GRE180" s="1"/>
      <c r="GRF180" s="1"/>
      <c r="GRG180" s="1"/>
      <c r="GRH180" s="1"/>
      <c r="GRI180" s="1"/>
      <c r="GRJ180" s="1"/>
      <c r="GRK180" s="1"/>
      <c r="GRL180" s="1"/>
      <c r="GRM180" s="1"/>
      <c r="GRN180" s="1"/>
      <c r="GRO180" s="1"/>
      <c r="GRP180" s="1"/>
      <c r="GRQ180" s="1"/>
      <c r="GRR180" s="1"/>
      <c r="GRS180" s="1"/>
      <c r="GRT180" s="1"/>
      <c r="GRU180" s="1"/>
      <c r="GRV180" s="1"/>
      <c r="GRW180" s="1"/>
      <c r="GRX180" s="1"/>
      <c r="GRY180" s="1"/>
      <c r="GRZ180" s="1"/>
      <c r="GSA180" s="1"/>
      <c r="GSB180" s="1"/>
      <c r="GSC180" s="1"/>
      <c r="GSD180" s="1"/>
      <c r="GSE180" s="1"/>
      <c r="GSF180" s="1"/>
      <c r="GSG180" s="1"/>
      <c r="GSH180" s="1"/>
      <c r="GSI180" s="1"/>
      <c r="GSJ180" s="1"/>
      <c r="GSK180" s="1"/>
      <c r="GSL180" s="1"/>
      <c r="GSM180" s="1"/>
      <c r="GSN180" s="1"/>
      <c r="GSO180" s="1"/>
      <c r="GSP180" s="1"/>
      <c r="GSQ180" s="1"/>
      <c r="GSR180" s="1"/>
      <c r="GSS180" s="1"/>
      <c r="GST180" s="1"/>
      <c r="GSU180" s="1"/>
      <c r="GSV180" s="1"/>
      <c r="GSW180" s="1"/>
      <c r="GSX180" s="1"/>
      <c r="GSY180" s="1"/>
      <c r="GSZ180" s="1"/>
      <c r="GTA180" s="1"/>
      <c r="GTB180" s="1"/>
      <c r="GTC180" s="1"/>
      <c r="GTD180" s="1"/>
      <c r="GTE180" s="1"/>
      <c r="GTF180" s="1"/>
      <c r="GTG180" s="1"/>
      <c r="GTH180" s="1"/>
      <c r="GTI180" s="1"/>
      <c r="GTJ180" s="1"/>
      <c r="GTK180" s="1"/>
      <c r="GTL180" s="1"/>
      <c r="GTM180" s="1"/>
      <c r="GTN180" s="1"/>
      <c r="GTO180" s="1"/>
      <c r="GTP180" s="1"/>
      <c r="GTQ180" s="1"/>
      <c r="GTR180" s="1"/>
      <c r="GTS180" s="1"/>
      <c r="GTT180" s="1"/>
      <c r="GTU180" s="1"/>
      <c r="GTV180" s="1"/>
      <c r="GTW180" s="1"/>
      <c r="GTX180" s="1"/>
      <c r="GTY180" s="1"/>
      <c r="GTZ180" s="1"/>
      <c r="GUA180" s="1"/>
      <c r="GUB180" s="1"/>
      <c r="GUC180" s="1"/>
      <c r="GUD180" s="1"/>
      <c r="GUE180" s="1"/>
      <c r="GUF180" s="1"/>
      <c r="GUG180" s="1"/>
      <c r="GUH180" s="1"/>
      <c r="GUI180" s="1"/>
      <c r="GUJ180" s="1"/>
      <c r="GUK180" s="1"/>
      <c r="GUL180" s="1"/>
      <c r="GUM180" s="1"/>
      <c r="GUN180" s="1"/>
      <c r="GUO180" s="1"/>
      <c r="GUP180" s="1"/>
      <c r="GUQ180" s="1"/>
      <c r="GUR180" s="1"/>
      <c r="GUS180" s="1"/>
      <c r="GUT180" s="1"/>
      <c r="GUU180" s="1"/>
      <c r="GUV180" s="1"/>
      <c r="GUW180" s="1"/>
      <c r="GUX180" s="1"/>
      <c r="GUY180" s="1"/>
      <c r="GUZ180" s="1"/>
      <c r="GVA180" s="1"/>
      <c r="GVB180" s="1"/>
      <c r="GVC180" s="1"/>
      <c r="GVD180" s="1"/>
      <c r="GVE180" s="1"/>
      <c r="GVF180" s="1"/>
      <c r="GVG180" s="1"/>
      <c r="GVH180" s="1"/>
      <c r="GVI180" s="1"/>
      <c r="GVJ180" s="1"/>
      <c r="GVK180" s="1"/>
      <c r="GVL180" s="1"/>
      <c r="GVM180" s="1"/>
      <c r="GVN180" s="1"/>
      <c r="GVO180" s="1"/>
      <c r="GVP180" s="1"/>
      <c r="GVQ180" s="1"/>
      <c r="GVR180" s="1"/>
      <c r="GVS180" s="1"/>
      <c r="GVT180" s="1"/>
      <c r="GVU180" s="1"/>
      <c r="GVV180" s="1"/>
      <c r="GVW180" s="1"/>
      <c r="GVX180" s="1"/>
      <c r="GVY180" s="1"/>
      <c r="GVZ180" s="1"/>
      <c r="GWA180" s="1"/>
      <c r="GWB180" s="1"/>
      <c r="GWC180" s="1"/>
      <c r="GWD180" s="1"/>
      <c r="GWE180" s="1"/>
      <c r="GWF180" s="1"/>
      <c r="GWG180" s="1"/>
      <c r="GWH180" s="1"/>
      <c r="GWI180" s="1"/>
      <c r="GWJ180" s="1"/>
      <c r="GWK180" s="1"/>
      <c r="GWL180" s="1"/>
      <c r="GWM180" s="1"/>
      <c r="GWN180" s="1"/>
      <c r="GWO180" s="1"/>
      <c r="GWP180" s="1"/>
      <c r="GWQ180" s="1"/>
      <c r="GWR180" s="1"/>
      <c r="GWS180" s="1"/>
      <c r="GWT180" s="1"/>
      <c r="GWU180" s="1"/>
      <c r="GWV180" s="1"/>
      <c r="GWW180" s="1"/>
      <c r="GWX180" s="1"/>
      <c r="GWY180" s="1"/>
      <c r="GWZ180" s="1"/>
      <c r="GXA180" s="1"/>
      <c r="GXB180" s="1"/>
      <c r="GXC180" s="1"/>
      <c r="GXD180" s="1"/>
      <c r="GXE180" s="1"/>
      <c r="GXF180" s="1"/>
      <c r="GXG180" s="1"/>
      <c r="GXH180" s="1"/>
      <c r="GXI180" s="1"/>
      <c r="GXJ180" s="1"/>
      <c r="GXK180" s="1"/>
      <c r="GXL180" s="1"/>
      <c r="GXM180" s="1"/>
      <c r="GXN180" s="1"/>
      <c r="GXO180" s="1"/>
      <c r="GXP180" s="1"/>
      <c r="GXQ180" s="1"/>
      <c r="GXR180" s="1"/>
      <c r="GXS180" s="1"/>
      <c r="GXT180" s="1"/>
      <c r="GXU180" s="1"/>
      <c r="GXV180" s="1"/>
      <c r="GXW180" s="1"/>
      <c r="GXX180" s="1"/>
      <c r="GXY180" s="1"/>
      <c r="GXZ180" s="1"/>
      <c r="GYA180" s="1"/>
      <c r="GYB180" s="1"/>
      <c r="GYC180" s="1"/>
      <c r="GYD180" s="1"/>
      <c r="GYE180" s="1"/>
      <c r="GYF180" s="1"/>
      <c r="GYG180" s="1"/>
      <c r="GYH180" s="1"/>
      <c r="GYI180" s="1"/>
      <c r="GYJ180" s="1"/>
      <c r="GYK180" s="1"/>
      <c r="GYL180" s="1"/>
      <c r="GYM180" s="1"/>
      <c r="GYN180" s="1"/>
      <c r="GYO180" s="1"/>
      <c r="GYP180" s="1"/>
      <c r="GYQ180" s="1"/>
      <c r="GYR180" s="1"/>
      <c r="GYS180" s="1"/>
      <c r="GYT180" s="1"/>
      <c r="GYU180" s="1"/>
      <c r="GYV180" s="1"/>
      <c r="GYW180" s="1"/>
      <c r="GYX180" s="1"/>
      <c r="GYY180" s="1"/>
      <c r="GYZ180" s="1"/>
      <c r="GZA180" s="1"/>
      <c r="GZB180" s="1"/>
      <c r="GZC180" s="1"/>
      <c r="GZD180" s="1"/>
      <c r="GZE180" s="1"/>
      <c r="GZF180" s="1"/>
      <c r="GZG180" s="1"/>
      <c r="GZH180" s="1"/>
      <c r="GZI180" s="1"/>
      <c r="GZJ180" s="1"/>
      <c r="GZK180" s="1"/>
      <c r="GZL180" s="1"/>
      <c r="GZM180" s="1"/>
      <c r="GZN180" s="1"/>
      <c r="GZO180" s="1"/>
      <c r="GZP180" s="1"/>
      <c r="GZQ180" s="1"/>
      <c r="GZR180" s="1"/>
      <c r="GZS180" s="1"/>
      <c r="GZT180" s="1"/>
      <c r="GZU180" s="1"/>
      <c r="GZV180" s="1"/>
      <c r="GZW180" s="1"/>
      <c r="GZX180" s="1"/>
      <c r="GZY180" s="1"/>
      <c r="GZZ180" s="1"/>
      <c r="HAA180" s="1"/>
      <c r="HAB180" s="1"/>
      <c r="HAC180" s="1"/>
      <c r="HAD180" s="1"/>
      <c r="HAE180" s="1"/>
      <c r="HAF180" s="1"/>
      <c r="HAG180" s="1"/>
      <c r="HAH180" s="1"/>
      <c r="HAI180" s="1"/>
      <c r="HAJ180" s="1"/>
      <c r="HAK180" s="1"/>
      <c r="HAL180" s="1"/>
      <c r="HAM180" s="1"/>
      <c r="HAN180" s="1"/>
      <c r="HAO180" s="1"/>
      <c r="HAP180" s="1"/>
      <c r="HAQ180" s="1"/>
      <c r="HAR180" s="1"/>
      <c r="HAS180" s="1"/>
      <c r="HAT180" s="1"/>
      <c r="HAU180" s="1"/>
      <c r="HAV180" s="1"/>
      <c r="HAW180" s="1"/>
      <c r="HAX180" s="1"/>
      <c r="HAY180" s="1"/>
      <c r="HAZ180" s="1"/>
      <c r="HBA180" s="1"/>
      <c r="HBB180" s="1"/>
      <c r="HBC180" s="1"/>
      <c r="HBD180" s="1"/>
      <c r="HBE180" s="1"/>
      <c r="HBF180" s="1"/>
      <c r="HBG180" s="1"/>
      <c r="HBH180" s="1"/>
      <c r="HBI180" s="1"/>
      <c r="HBJ180" s="1"/>
      <c r="HBK180" s="1"/>
      <c r="HBL180" s="1"/>
      <c r="HBM180" s="1"/>
      <c r="HBN180" s="1"/>
      <c r="HBO180" s="1"/>
      <c r="HBP180" s="1"/>
      <c r="HBQ180" s="1"/>
      <c r="HBR180" s="1"/>
      <c r="HBS180" s="1"/>
      <c r="HBT180" s="1"/>
      <c r="HBU180" s="1"/>
      <c r="HBV180" s="1"/>
      <c r="HBW180" s="1"/>
      <c r="HBX180" s="1"/>
      <c r="HBY180" s="1"/>
      <c r="HBZ180" s="1"/>
      <c r="HCA180" s="1"/>
      <c r="HCB180" s="1"/>
      <c r="HCC180" s="1"/>
      <c r="HCD180" s="1"/>
      <c r="HCE180" s="1"/>
      <c r="HCF180" s="1"/>
      <c r="HCG180" s="1"/>
      <c r="HCH180" s="1"/>
      <c r="HCI180" s="1"/>
      <c r="HCJ180" s="1"/>
      <c r="HCK180" s="1"/>
      <c r="HCL180" s="1"/>
      <c r="HCM180" s="1"/>
      <c r="HCN180" s="1"/>
      <c r="HCO180" s="1"/>
      <c r="HCP180" s="1"/>
      <c r="HCQ180" s="1"/>
      <c r="HCR180" s="1"/>
      <c r="HCS180" s="1"/>
      <c r="HCT180" s="1"/>
      <c r="HCU180" s="1"/>
      <c r="HCV180" s="1"/>
      <c r="HCW180" s="1"/>
      <c r="HCX180" s="1"/>
      <c r="HCY180" s="1"/>
      <c r="HCZ180" s="1"/>
      <c r="HDA180" s="1"/>
      <c r="HDB180" s="1"/>
      <c r="HDC180" s="1"/>
      <c r="HDD180" s="1"/>
      <c r="HDE180" s="1"/>
      <c r="HDF180" s="1"/>
      <c r="HDG180" s="1"/>
      <c r="HDH180" s="1"/>
      <c r="HDI180" s="1"/>
      <c r="HDJ180" s="1"/>
      <c r="HDK180" s="1"/>
      <c r="HDL180" s="1"/>
      <c r="HDM180" s="1"/>
      <c r="HDN180" s="1"/>
      <c r="HDO180" s="1"/>
      <c r="HDP180" s="1"/>
      <c r="HDQ180" s="1"/>
      <c r="HDR180" s="1"/>
      <c r="HDS180" s="1"/>
      <c r="HDT180" s="1"/>
      <c r="HDU180" s="1"/>
      <c r="HDV180" s="1"/>
      <c r="HDW180" s="1"/>
      <c r="HDX180" s="1"/>
      <c r="HDY180" s="1"/>
      <c r="HDZ180" s="1"/>
      <c r="HEA180" s="1"/>
      <c r="HEB180" s="1"/>
      <c r="HEC180" s="1"/>
      <c r="HED180" s="1"/>
      <c r="HEE180" s="1"/>
      <c r="HEF180" s="1"/>
      <c r="HEG180" s="1"/>
      <c r="HEH180" s="1"/>
      <c r="HEI180" s="1"/>
      <c r="HEJ180" s="1"/>
      <c r="HEK180" s="1"/>
      <c r="HEL180" s="1"/>
      <c r="HEM180" s="1"/>
      <c r="HEN180" s="1"/>
      <c r="HEO180" s="1"/>
      <c r="HEP180" s="1"/>
      <c r="HEQ180" s="1"/>
      <c r="HER180" s="1"/>
      <c r="HES180" s="1"/>
      <c r="HET180" s="1"/>
      <c r="HEU180" s="1"/>
      <c r="HEV180" s="1"/>
      <c r="HEW180" s="1"/>
      <c r="HEX180" s="1"/>
      <c r="HEY180" s="1"/>
      <c r="HEZ180" s="1"/>
      <c r="HFA180" s="1"/>
      <c r="HFB180" s="1"/>
      <c r="HFC180" s="1"/>
      <c r="HFD180" s="1"/>
      <c r="HFE180" s="1"/>
      <c r="HFF180" s="1"/>
      <c r="HFG180" s="1"/>
      <c r="HFH180" s="1"/>
      <c r="HFI180" s="1"/>
      <c r="HFJ180" s="1"/>
      <c r="HFK180" s="1"/>
      <c r="HFL180" s="1"/>
      <c r="HFM180" s="1"/>
      <c r="HFN180" s="1"/>
      <c r="HFO180" s="1"/>
      <c r="HFP180" s="1"/>
      <c r="HFQ180" s="1"/>
      <c r="HFR180" s="1"/>
      <c r="HFS180" s="1"/>
      <c r="HFT180" s="1"/>
      <c r="HFU180" s="1"/>
      <c r="HFV180" s="1"/>
      <c r="HFW180" s="1"/>
      <c r="HFX180" s="1"/>
      <c r="HFY180" s="1"/>
      <c r="HFZ180" s="1"/>
      <c r="HGA180" s="1"/>
      <c r="HGB180" s="1"/>
      <c r="HGC180" s="1"/>
      <c r="HGD180" s="1"/>
      <c r="HGE180" s="1"/>
      <c r="HGF180" s="1"/>
      <c r="HGG180" s="1"/>
      <c r="HGH180" s="1"/>
      <c r="HGI180" s="1"/>
      <c r="HGJ180" s="1"/>
      <c r="HGK180" s="1"/>
      <c r="HGL180" s="1"/>
      <c r="HGM180" s="1"/>
      <c r="HGN180" s="1"/>
      <c r="HGO180" s="1"/>
      <c r="HGP180" s="1"/>
      <c r="HGQ180" s="1"/>
      <c r="HGR180" s="1"/>
      <c r="HGS180" s="1"/>
      <c r="HGT180" s="1"/>
      <c r="HGU180" s="1"/>
      <c r="HGV180" s="1"/>
      <c r="HGW180" s="1"/>
      <c r="HGX180" s="1"/>
      <c r="HGY180" s="1"/>
      <c r="HGZ180" s="1"/>
      <c r="HHA180" s="1"/>
      <c r="HHB180" s="1"/>
      <c r="HHC180" s="1"/>
      <c r="HHD180" s="1"/>
      <c r="HHE180" s="1"/>
      <c r="HHF180" s="1"/>
      <c r="HHG180" s="1"/>
      <c r="HHH180" s="1"/>
      <c r="HHI180" s="1"/>
      <c r="HHJ180" s="1"/>
      <c r="HHK180" s="1"/>
      <c r="HHL180" s="1"/>
      <c r="HHM180" s="1"/>
      <c r="HHN180" s="1"/>
      <c r="HHO180" s="1"/>
      <c r="HHP180" s="1"/>
      <c r="HHQ180" s="1"/>
      <c r="HHR180" s="1"/>
      <c r="HHS180" s="1"/>
      <c r="HHT180" s="1"/>
      <c r="HHU180" s="1"/>
      <c r="HHV180" s="1"/>
      <c r="HHW180" s="1"/>
      <c r="HHX180" s="1"/>
      <c r="HHY180" s="1"/>
      <c r="HHZ180" s="1"/>
      <c r="HIA180" s="1"/>
      <c r="HIB180" s="1"/>
      <c r="HIC180" s="1"/>
      <c r="HID180" s="1"/>
      <c r="HIE180" s="1"/>
      <c r="HIF180" s="1"/>
      <c r="HIG180" s="1"/>
      <c r="HIH180" s="1"/>
      <c r="HII180" s="1"/>
      <c r="HIJ180" s="1"/>
      <c r="HIK180" s="1"/>
      <c r="HIL180" s="1"/>
      <c r="HIM180" s="1"/>
      <c r="HIN180" s="1"/>
      <c r="HIO180" s="1"/>
      <c r="HIP180" s="1"/>
      <c r="HIQ180" s="1"/>
      <c r="HIR180" s="1"/>
      <c r="HIS180" s="1"/>
      <c r="HIT180" s="1"/>
      <c r="HIU180" s="1"/>
      <c r="HIV180" s="1"/>
      <c r="HIW180" s="1"/>
      <c r="HIX180" s="1"/>
      <c r="HIY180" s="1"/>
      <c r="HIZ180" s="1"/>
      <c r="HJA180" s="1"/>
      <c r="HJB180" s="1"/>
      <c r="HJC180" s="1"/>
      <c r="HJD180" s="1"/>
      <c r="HJE180" s="1"/>
      <c r="HJF180" s="1"/>
      <c r="HJG180" s="1"/>
      <c r="HJH180" s="1"/>
      <c r="HJI180" s="1"/>
      <c r="HJJ180" s="1"/>
      <c r="HJK180" s="1"/>
      <c r="HJL180" s="1"/>
      <c r="HJM180" s="1"/>
      <c r="HJN180" s="1"/>
      <c r="HJO180" s="1"/>
      <c r="HJP180" s="1"/>
      <c r="HJQ180" s="1"/>
      <c r="HJR180" s="1"/>
      <c r="HJS180" s="1"/>
      <c r="HJT180" s="1"/>
      <c r="HJU180" s="1"/>
      <c r="HJV180" s="1"/>
      <c r="HJW180" s="1"/>
      <c r="HJX180" s="1"/>
      <c r="HJY180" s="1"/>
      <c r="HJZ180" s="1"/>
      <c r="HKA180" s="1"/>
      <c r="HKB180" s="1"/>
      <c r="HKC180" s="1"/>
      <c r="HKD180" s="1"/>
      <c r="HKE180" s="1"/>
      <c r="HKF180" s="1"/>
      <c r="HKG180" s="1"/>
      <c r="HKH180" s="1"/>
      <c r="HKI180" s="1"/>
      <c r="HKJ180" s="1"/>
      <c r="HKK180" s="1"/>
      <c r="HKL180" s="1"/>
      <c r="HKM180" s="1"/>
      <c r="HKN180" s="1"/>
      <c r="HKO180" s="1"/>
      <c r="HKP180" s="1"/>
      <c r="HKQ180" s="1"/>
      <c r="HKR180" s="1"/>
      <c r="HKS180" s="1"/>
      <c r="HKT180" s="1"/>
      <c r="HKU180" s="1"/>
      <c r="HKV180" s="1"/>
      <c r="HKW180" s="1"/>
      <c r="HKX180" s="1"/>
      <c r="HKY180" s="1"/>
      <c r="HKZ180" s="1"/>
      <c r="HLA180" s="1"/>
      <c r="HLB180" s="1"/>
      <c r="HLC180" s="1"/>
      <c r="HLD180" s="1"/>
      <c r="HLE180" s="1"/>
      <c r="HLF180" s="1"/>
      <c r="HLG180" s="1"/>
      <c r="HLH180" s="1"/>
      <c r="HLI180" s="1"/>
      <c r="HLJ180" s="1"/>
      <c r="HLK180" s="1"/>
      <c r="HLL180" s="1"/>
      <c r="HLM180" s="1"/>
      <c r="HLN180" s="1"/>
      <c r="HLO180" s="1"/>
      <c r="HLP180" s="1"/>
      <c r="HLQ180" s="1"/>
      <c r="HLR180" s="1"/>
      <c r="HLS180" s="1"/>
      <c r="HLT180" s="1"/>
      <c r="HLU180" s="1"/>
      <c r="HLV180" s="1"/>
      <c r="HLW180" s="1"/>
      <c r="HLX180" s="1"/>
      <c r="HLY180" s="1"/>
      <c r="HLZ180" s="1"/>
      <c r="HMA180" s="1"/>
      <c r="HMB180" s="1"/>
      <c r="HMC180" s="1"/>
      <c r="HMD180" s="1"/>
      <c r="HME180" s="1"/>
      <c r="HMF180" s="1"/>
      <c r="HMG180" s="1"/>
      <c r="HMH180" s="1"/>
      <c r="HMI180" s="1"/>
      <c r="HMJ180" s="1"/>
      <c r="HMK180" s="1"/>
      <c r="HML180" s="1"/>
      <c r="HMM180" s="1"/>
      <c r="HMN180" s="1"/>
      <c r="HMO180" s="1"/>
      <c r="HMP180" s="1"/>
      <c r="HMQ180" s="1"/>
      <c r="HMR180" s="1"/>
      <c r="HMS180" s="1"/>
      <c r="HMT180" s="1"/>
      <c r="HMU180" s="1"/>
      <c r="HMV180" s="1"/>
      <c r="HMW180" s="1"/>
      <c r="HMX180" s="1"/>
      <c r="HMY180" s="1"/>
      <c r="HMZ180" s="1"/>
      <c r="HNA180" s="1"/>
      <c r="HNB180" s="1"/>
      <c r="HNC180" s="1"/>
      <c r="HND180" s="1"/>
      <c r="HNE180" s="1"/>
      <c r="HNF180" s="1"/>
      <c r="HNG180" s="1"/>
      <c r="HNH180" s="1"/>
      <c r="HNI180" s="1"/>
      <c r="HNJ180" s="1"/>
      <c r="HNK180" s="1"/>
      <c r="HNL180" s="1"/>
      <c r="HNM180" s="1"/>
      <c r="HNN180" s="1"/>
      <c r="HNO180" s="1"/>
      <c r="HNP180" s="1"/>
      <c r="HNQ180" s="1"/>
      <c r="HNR180" s="1"/>
      <c r="HNS180" s="1"/>
      <c r="HNT180" s="1"/>
      <c r="HNU180" s="1"/>
      <c r="HNV180" s="1"/>
      <c r="HNW180" s="1"/>
      <c r="HNX180" s="1"/>
      <c r="HNY180" s="1"/>
      <c r="HNZ180" s="1"/>
      <c r="HOA180" s="1"/>
      <c r="HOB180" s="1"/>
      <c r="HOC180" s="1"/>
      <c r="HOD180" s="1"/>
      <c r="HOE180" s="1"/>
      <c r="HOF180" s="1"/>
      <c r="HOG180" s="1"/>
      <c r="HOH180" s="1"/>
      <c r="HOI180" s="1"/>
      <c r="HOJ180" s="1"/>
      <c r="HOK180" s="1"/>
      <c r="HOL180" s="1"/>
      <c r="HOM180" s="1"/>
      <c r="HON180" s="1"/>
      <c r="HOO180" s="1"/>
      <c r="HOP180" s="1"/>
      <c r="HOQ180" s="1"/>
      <c r="HOR180" s="1"/>
      <c r="HOS180" s="1"/>
      <c r="HOT180" s="1"/>
      <c r="HOU180" s="1"/>
      <c r="HOV180" s="1"/>
      <c r="HOW180" s="1"/>
      <c r="HOX180" s="1"/>
      <c r="HOY180" s="1"/>
      <c r="HOZ180" s="1"/>
      <c r="HPA180" s="1"/>
      <c r="HPB180" s="1"/>
      <c r="HPC180" s="1"/>
      <c r="HPD180" s="1"/>
      <c r="HPE180" s="1"/>
      <c r="HPF180" s="1"/>
      <c r="HPG180" s="1"/>
      <c r="HPH180" s="1"/>
      <c r="HPI180" s="1"/>
      <c r="HPJ180" s="1"/>
      <c r="HPK180" s="1"/>
      <c r="HPL180" s="1"/>
      <c r="HPM180" s="1"/>
      <c r="HPN180" s="1"/>
      <c r="HPO180" s="1"/>
      <c r="HPP180" s="1"/>
      <c r="HPQ180" s="1"/>
      <c r="HPR180" s="1"/>
      <c r="HPS180" s="1"/>
      <c r="HPT180" s="1"/>
      <c r="HPU180" s="1"/>
      <c r="HPV180" s="1"/>
      <c r="HPW180" s="1"/>
      <c r="HPX180" s="1"/>
      <c r="HPY180" s="1"/>
      <c r="HPZ180" s="1"/>
      <c r="HQA180" s="1"/>
      <c r="HQB180" s="1"/>
      <c r="HQC180" s="1"/>
      <c r="HQD180" s="1"/>
      <c r="HQE180" s="1"/>
      <c r="HQF180" s="1"/>
      <c r="HQG180" s="1"/>
      <c r="HQH180" s="1"/>
      <c r="HQI180" s="1"/>
      <c r="HQJ180" s="1"/>
      <c r="HQK180" s="1"/>
      <c r="HQL180" s="1"/>
      <c r="HQM180" s="1"/>
      <c r="HQN180" s="1"/>
      <c r="HQO180" s="1"/>
      <c r="HQP180" s="1"/>
      <c r="HQQ180" s="1"/>
      <c r="HQR180" s="1"/>
      <c r="HQS180" s="1"/>
      <c r="HQT180" s="1"/>
      <c r="HQU180" s="1"/>
      <c r="HQV180" s="1"/>
      <c r="HQW180" s="1"/>
      <c r="HQX180" s="1"/>
      <c r="HQY180" s="1"/>
      <c r="HQZ180" s="1"/>
      <c r="HRA180" s="1"/>
      <c r="HRB180" s="1"/>
      <c r="HRC180" s="1"/>
      <c r="HRD180" s="1"/>
      <c r="HRE180" s="1"/>
      <c r="HRF180" s="1"/>
      <c r="HRG180" s="1"/>
      <c r="HRH180" s="1"/>
      <c r="HRI180" s="1"/>
      <c r="HRJ180" s="1"/>
      <c r="HRK180" s="1"/>
      <c r="HRL180" s="1"/>
      <c r="HRM180" s="1"/>
      <c r="HRN180" s="1"/>
      <c r="HRO180" s="1"/>
      <c r="HRP180" s="1"/>
      <c r="HRQ180" s="1"/>
      <c r="HRR180" s="1"/>
      <c r="HRS180" s="1"/>
      <c r="HRT180" s="1"/>
      <c r="HRU180" s="1"/>
      <c r="HRV180" s="1"/>
      <c r="HRW180" s="1"/>
      <c r="HRX180" s="1"/>
      <c r="HRY180" s="1"/>
      <c r="HRZ180" s="1"/>
      <c r="HSA180" s="1"/>
      <c r="HSB180" s="1"/>
      <c r="HSC180" s="1"/>
      <c r="HSD180" s="1"/>
      <c r="HSE180" s="1"/>
      <c r="HSF180" s="1"/>
      <c r="HSG180" s="1"/>
      <c r="HSH180" s="1"/>
      <c r="HSI180" s="1"/>
      <c r="HSJ180" s="1"/>
      <c r="HSK180" s="1"/>
      <c r="HSL180" s="1"/>
      <c r="HSM180" s="1"/>
      <c r="HSN180" s="1"/>
      <c r="HSO180" s="1"/>
      <c r="HSP180" s="1"/>
      <c r="HSQ180" s="1"/>
      <c r="HSR180" s="1"/>
      <c r="HSS180" s="1"/>
      <c r="HST180" s="1"/>
      <c r="HSU180" s="1"/>
      <c r="HSV180" s="1"/>
      <c r="HSW180" s="1"/>
      <c r="HSX180" s="1"/>
      <c r="HSY180" s="1"/>
      <c r="HSZ180" s="1"/>
      <c r="HTA180" s="1"/>
      <c r="HTB180" s="1"/>
      <c r="HTC180" s="1"/>
      <c r="HTD180" s="1"/>
      <c r="HTE180" s="1"/>
      <c r="HTF180" s="1"/>
      <c r="HTG180" s="1"/>
      <c r="HTH180" s="1"/>
      <c r="HTI180" s="1"/>
      <c r="HTJ180" s="1"/>
      <c r="HTK180" s="1"/>
      <c r="HTL180" s="1"/>
      <c r="HTM180" s="1"/>
      <c r="HTN180" s="1"/>
      <c r="HTO180" s="1"/>
      <c r="HTP180" s="1"/>
      <c r="HTQ180" s="1"/>
      <c r="HTR180" s="1"/>
      <c r="HTS180" s="1"/>
      <c r="HTT180" s="1"/>
      <c r="HTU180" s="1"/>
      <c r="HTV180" s="1"/>
      <c r="HTW180" s="1"/>
      <c r="HTX180" s="1"/>
      <c r="HTY180" s="1"/>
      <c r="HTZ180" s="1"/>
      <c r="HUA180" s="1"/>
      <c r="HUB180" s="1"/>
      <c r="HUC180" s="1"/>
      <c r="HUD180" s="1"/>
      <c r="HUE180" s="1"/>
      <c r="HUF180" s="1"/>
      <c r="HUG180" s="1"/>
      <c r="HUH180" s="1"/>
      <c r="HUI180" s="1"/>
      <c r="HUJ180" s="1"/>
      <c r="HUK180" s="1"/>
      <c r="HUL180" s="1"/>
      <c r="HUM180" s="1"/>
      <c r="HUN180" s="1"/>
      <c r="HUO180" s="1"/>
      <c r="HUP180" s="1"/>
      <c r="HUQ180" s="1"/>
      <c r="HUR180" s="1"/>
      <c r="HUS180" s="1"/>
      <c r="HUT180" s="1"/>
      <c r="HUU180" s="1"/>
      <c r="HUV180" s="1"/>
      <c r="HUW180" s="1"/>
      <c r="HUX180" s="1"/>
      <c r="HUY180" s="1"/>
      <c r="HUZ180" s="1"/>
      <c r="HVA180" s="1"/>
      <c r="HVB180" s="1"/>
      <c r="HVC180" s="1"/>
      <c r="HVD180" s="1"/>
      <c r="HVE180" s="1"/>
      <c r="HVF180" s="1"/>
      <c r="HVG180" s="1"/>
      <c r="HVH180" s="1"/>
      <c r="HVI180" s="1"/>
      <c r="HVJ180" s="1"/>
      <c r="HVK180" s="1"/>
      <c r="HVL180" s="1"/>
      <c r="HVM180" s="1"/>
      <c r="HVN180" s="1"/>
      <c r="HVO180" s="1"/>
      <c r="HVP180" s="1"/>
      <c r="HVQ180" s="1"/>
      <c r="HVR180" s="1"/>
      <c r="HVS180" s="1"/>
      <c r="HVT180" s="1"/>
      <c r="HVU180" s="1"/>
      <c r="HVV180" s="1"/>
      <c r="HVW180" s="1"/>
      <c r="HVX180" s="1"/>
      <c r="HVY180" s="1"/>
      <c r="HVZ180" s="1"/>
      <c r="HWA180" s="1"/>
      <c r="HWB180" s="1"/>
      <c r="HWC180" s="1"/>
      <c r="HWD180" s="1"/>
      <c r="HWE180" s="1"/>
      <c r="HWF180" s="1"/>
      <c r="HWG180" s="1"/>
      <c r="HWH180" s="1"/>
      <c r="HWI180" s="1"/>
      <c r="HWJ180" s="1"/>
      <c r="HWK180" s="1"/>
      <c r="HWL180" s="1"/>
      <c r="HWM180" s="1"/>
      <c r="HWN180" s="1"/>
      <c r="HWO180" s="1"/>
      <c r="HWP180" s="1"/>
      <c r="HWQ180" s="1"/>
      <c r="HWR180" s="1"/>
      <c r="HWS180" s="1"/>
      <c r="HWT180" s="1"/>
      <c r="HWU180" s="1"/>
      <c r="HWV180" s="1"/>
      <c r="HWW180" s="1"/>
      <c r="HWX180" s="1"/>
      <c r="HWY180" s="1"/>
      <c r="HWZ180" s="1"/>
      <c r="HXA180" s="1"/>
      <c r="HXB180" s="1"/>
      <c r="HXC180" s="1"/>
      <c r="HXD180" s="1"/>
      <c r="HXE180" s="1"/>
      <c r="HXF180" s="1"/>
      <c r="HXG180" s="1"/>
      <c r="HXH180" s="1"/>
      <c r="HXI180" s="1"/>
      <c r="HXJ180" s="1"/>
      <c r="HXK180" s="1"/>
      <c r="HXL180" s="1"/>
      <c r="HXM180" s="1"/>
      <c r="HXN180" s="1"/>
      <c r="HXO180" s="1"/>
      <c r="HXP180" s="1"/>
      <c r="HXQ180" s="1"/>
      <c r="HXR180" s="1"/>
      <c r="HXS180" s="1"/>
      <c r="HXT180" s="1"/>
      <c r="HXU180" s="1"/>
      <c r="HXV180" s="1"/>
      <c r="HXW180" s="1"/>
      <c r="HXX180" s="1"/>
      <c r="HXY180" s="1"/>
      <c r="HXZ180" s="1"/>
      <c r="HYA180" s="1"/>
      <c r="HYB180" s="1"/>
      <c r="HYC180" s="1"/>
      <c r="HYD180" s="1"/>
      <c r="HYE180" s="1"/>
      <c r="HYF180" s="1"/>
      <c r="HYG180" s="1"/>
      <c r="HYH180" s="1"/>
      <c r="HYI180" s="1"/>
      <c r="HYJ180" s="1"/>
      <c r="HYK180" s="1"/>
      <c r="HYL180" s="1"/>
      <c r="HYM180" s="1"/>
      <c r="HYN180" s="1"/>
      <c r="HYO180" s="1"/>
      <c r="HYP180" s="1"/>
      <c r="HYQ180" s="1"/>
      <c r="HYR180" s="1"/>
      <c r="HYS180" s="1"/>
      <c r="HYT180" s="1"/>
      <c r="HYU180" s="1"/>
      <c r="HYV180" s="1"/>
      <c r="HYW180" s="1"/>
      <c r="HYX180" s="1"/>
      <c r="HYY180" s="1"/>
      <c r="HYZ180" s="1"/>
      <c r="HZA180" s="1"/>
      <c r="HZB180" s="1"/>
      <c r="HZC180" s="1"/>
      <c r="HZD180" s="1"/>
      <c r="HZE180" s="1"/>
      <c r="HZF180" s="1"/>
      <c r="HZG180" s="1"/>
      <c r="HZH180" s="1"/>
      <c r="HZI180" s="1"/>
      <c r="HZJ180" s="1"/>
      <c r="HZK180" s="1"/>
      <c r="HZL180" s="1"/>
      <c r="HZM180" s="1"/>
      <c r="HZN180" s="1"/>
      <c r="HZO180" s="1"/>
      <c r="HZP180" s="1"/>
      <c r="HZQ180" s="1"/>
      <c r="HZR180" s="1"/>
      <c r="HZS180" s="1"/>
      <c r="HZT180" s="1"/>
      <c r="HZU180" s="1"/>
      <c r="HZV180" s="1"/>
      <c r="HZW180" s="1"/>
      <c r="HZX180" s="1"/>
      <c r="HZY180" s="1"/>
      <c r="HZZ180" s="1"/>
      <c r="IAA180" s="1"/>
      <c r="IAB180" s="1"/>
      <c r="IAC180" s="1"/>
      <c r="IAD180" s="1"/>
      <c r="IAE180" s="1"/>
      <c r="IAF180" s="1"/>
      <c r="IAG180" s="1"/>
      <c r="IAH180" s="1"/>
      <c r="IAI180" s="1"/>
      <c r="IAJ180" s="1"/>
      <c r="IAK180" s="1"/>
      <c r="IAL180" s="1"/>
      <c r="IAM180" s="1"/>
      <c r="IAN180" s="1"/>
      <c r="IAO180" s="1"/>
      <c r="IAP180" s="1"/>
      <c r="IAQ180" s="1"/>
      <c r="IAR180" s="1"/>
      <c r="IAS180" s="1"/>
      <c r="IAT180" s="1"/>
      <c r="IAU180" s="1"/>
      <c r="IAV180" s="1"/>
      <c r="IAW180" s="1"/>
      <c r="IAX180" s="1"/>
      <c r="IAY180" s="1"/>
      <c r="IAZ180" s="1"/>
      <c r="IBA180" s="1"/>
      <c r="IBB180" s="1"/>
      <c r="IBC180" s="1"/>
      <c r="IBD180" s="1"/>
      <c r="IBE180" s="1"/>
      <c r="IBF180" s="1"/>
      <c r="IBG180" s="1"/>
      <c r="IBH180" s="1"/>
      <c r="IBI180" s="1"/>
      <c r="IBJ180" s="1"/>
      <c r="IBK180" s="1"/>
      <c r="IBL180" s="1"/>
      <c r="IBM180" s="1"/>
      <c r="IBN180" s="1"/>
      <c r="IBO180" s="1"/>
      <c r="IBP180" s="1"/>
      <c r="IBQ180" s="1"/>
      <c r="IBR180" s="1"/>
      <c r="IBS180" s="1"/>
      <c r="IBT180" s="1"/>
      <c r="IBU180" s="1"/>
      <c r="IBV180" s="1"/>
      <c r="IBW180" s="1"/>
      <c r="IBX180" s="1"/>
      <c r="IBY180" s="1"/>
      <c r="IBZ180" s="1"/>
      <c r="ICA180" s="1"/>
      <c r="ICB180" s="1"/>
      <c r="ICC180" s="1"/>
      <c r="ICD180" s="1"/>
      <c r="ICE180" s="1"/>
      <c r="ICF180" s="1"/>
      <c r="ICG180" s="1"/>
      <c r="ICH180" s="1"/>
      <c r="ICI180" s="1"/>
      <c r="ICJ180" s="1"/>
      <c r="ICK180" s="1"/>
      <c r="ICL180" s="1"/>
      <c r="ICM180" s="1"/>
      <c r="ICN180" s="1"/>
      <c r="ICO180" s="1"/>
      <c r="ICP180" s="1"/>
      <c r="ICQ180" s="1"/>
      <c r="ICR180" s="1"/>
      <c r="ICS180" s="1"/>
      <c r="ICT180" s="1"/>
      <c r="ICU180" s="1"/>
      <c r="ICV180" s="1"/>
      <c r="ICW180" s="1"/>
      <c r="ICX180" s="1"/>
      <c r="ICY180" s="1"/>
      <c r="ICZ180" s="1"/>
      <c r="IDA180" s="1"/>
      <c r="IDB180" s="1"/>
      <c r="IDC180" s="1"/>
      <c r="IDD180" s="1"/>
      <c r="IDE180" s="1"/>
      <c r="IDF180" s="1"/>
      <c r="IDG180" s="1"/>
      <c r="IDH180" s="1"/>
      <c r="IDI180" s="1"/>
      <c r="IDJ180" s="1"/>
      <c r="IDK180" s="1"/>
      <c r="IDL180" s="1"/>
      <c r="IDM180" s="1"/>
      <c r="IDN180" s="1"/>
      <c r="IDO180" s="1"/>
      <c r="IDP180" s="1"/>
      <c r="IDQ180" s="1"/>
      <c r="IDR180" s="1"/>
      <c r="IDS180" s="1"/>
      <c r="IDT180" s="1"/>
      <c r="IDU180" s="1"/>
      <c r="IDV180" s="1"/>
      <c r="IDW180" s="1"/>
      <c r="IDX180" s="1"/>
      <c r="IDY180" s="1"/>
      <c r="IDZ180" s="1"/>
      <c r="IEA180" s="1"/>
      <c r="IEB180" s="1"/>
      <c r="IEC180" s="1"/>
      <c r="IED180" s="1"/>
      <c r="IEE180" s="1"/>
      <c r="IEF180" s="1"/>
      <c r="IEG180" s="1"/>
      <c r="IEH180" s="1"/>
      <c r="IEI180" s="1"/>
      <c r="IEJ180" s="1"/>
      <c r="IEK180" s="1"/>
      <c r="IEL180" s="1"/>
      <c r="IEM180" s="1"/>
      <c r="IEN180" s="1"/>
      <c r="IEO180" s="1"/>
      <c r="IEP180" s="1"/>
      <c r="IEQ180" s="1"/>
      <c r="IER180" s="1"/>
      <c r="IES180" s="1"/>
      <c r="IET180" s="1"/>
      <c r="IEU180" s="1"/>
      <c r="IEV180" s="1"/>
      <c r="IEW180" s="1"/>
      <c r="IEX180" s="1"/>
      <c r="IEY180" s="1"/>
      <c r="IEZ180" s="1"/>
      <c r="IFA180" s="1"/>
      <c r="IFB180" s="1"/>
      <c r="IFC180" s="1"/>
      <c r="IFD180" s="1"/>
      <c r="IFE180" s="1"/>
      <c r="IFF180" s="1"/>
      <c r="IFG180" s="1"/>
      <c r="IFH180" s="1"/>
      <c r="IFI180" s="1"/>
      <c r="IFJ180" s="1"/>
      <c r="IFK180" s="1"/>
      <c r="IFL180" s="1"/>
      <c r="IFM180" s="1"/>
      <c r="IFN180" s="1"/>
      <c r="IFO180" s="1"/>
      <c r="IFP180" s="1"/>
      <c r="IFQ180" s="1"/>
      <c r="IFR180" s="1"/>
      <c r="IFS180" s="1"/>
      <c r="IFT180" s="1"/>
      <c r="IFU180" s="1"/>
      <c r="IFV180" s="1"/>
      <c r="IFW180" s="1"/>
      <c r="IFX180" s="1"/>
      <c r="IFY180" s="1"/>
      <c r="IFZ180" s="1"/>
      <c r="IGA180" s="1"/>
      <c r="IGB180" s="1"/>
      <c r="IGC180" s="1"/>
      <c r="IGD180" s="1"/>
      <c r="IGE180" s="1"/>
      <c r="IGF180" s="1"/>
      <c r="IGG180" s="1"/>
      <c r="IGH180" s="1"/>
      <c r="IGI180" s="1"/>
      <c r="IGJ180" s="1"/>
      <c r="IGK180" s="1"/>
      <c r="IGL180" s="1"/>
      <c r="IGM180" s="1"/>
      <c r="IGN180" s="1"/>
      <c r="IGO180" s="1"/>
      <c r="IGP180" s="1"/>
      <c r="IGQ180" s="1"/>
      <c r="IGR180" s="1"/>
      <c r="IGS180" s="1"/>
      <c r="IGT180" s="1"/>
      <c r="IGU180" s="1"/>
      <c r="IGV180" s="1"/>
      <c r="IGW180" s="1"/>
      <c r="IGX180" s="1"/>
      <c r="IGY180" s="1"/>
      <c r="IGZ180" s="1"/>
      <c r="IHA180" s="1"/>
      <c r="IHB180" s="1"/>
      <c r="IHC180" s="1"/>
      <c r="IHD180" s="1"/>
      <c r="IHE180" s="1"/>
      <c r="IHF180" s="1"/>
      <c r="IHG180" s="1"/>
      <c r="IHH180" s="1"/>
      <c r="IHI180" s="1"/>
      <c r="IHJ180" s="1"/>
      <c r="IHK180" s="1"/>
      <c r="IHL180" s="1"/>
      <c r="IHM180" s="1"/>
      <c r="IHN180" s="1"/>
      <c r="IHO180" s="1"/>
      <c r="IHP180" s="1"/>
      <c r="IHQ180" s="1"/>
      <c r="IHR180" s="1"/>
      <c r="IHS180" s="1"/>
      <c r="IHT180" s="1"/>
      <c r="IHU180" s="1"/>
      <c r="IHV180" s="1"/>
      <c r="IHW180" s="1"/>
      <c r="IHX180" s="1"/>
      <c r="IHY180" s="1"/>
      <c r="IHZ180" s="1"/>
      <c r="IIA180" s="1"/>
      <c r="IIB180" s="1"/>
      <c r="IIC180" s="1"/>
      <c r="IID180" s="1"/>
      <c r="IIE180" s="1"/>
      <c r="IIF180" s="1"/>
      <c r="IIG180" s="1"/>
      <c r="IIH180" s="1"/>
      <c r="III180" s="1"/>
      <c r="IIJ180" s="1"/>
      <c r="IIK180" s="1"/>
      <c r="IIL180" s="1"/>
      <c r="IIM180" s="1"/>
      <c r="IIN180" s="1"/>
      <c r="IIO180" s="1"/>
      <c r="IIP180" s="1"/>
      <c r="IIQ180" s="1"/>
      <c r="IIR180" s="1"/>
      <c r="IIS180" s="1"/>
      <c r="IIT180" s="1"/>
      <c r="IIU180" s="1"/>
      <c r="IIV180" s="1"/>
      <c r="IIW180" s="1"/>
      <c r="IIX180" s="1"/>
      <c r="IIY180" s="1"/>
      <c r="IIZ180" s="1"/>
      <c r="IJA180" s="1"/>
      <c r="IJB180" s="1"/>
      <c r="IJC180" s="1"/>
      <c r="IJD180" s="1"/>
      <c r="IJE180" s="1"/>
      <c r="IJF180" s="1"/>
      <c r="IJG180" s="1"/>
      <c r="IJH180" s="1"/>
      <c r="IJI180" s="1"/>
      <c r="IJJ180" s="1"/>
      <c r="IJK180" s="1"/>
      <c r="IJL180" s="1"/>
      <c r="IJM180" s="1"/>
      <c r="IJN180" s="1"/>
      <c r="IJO180" s="1"/>
      <c r="IJP180" s="1"/>
      <c r="IJQ180" s="1"/>
      <c r="IJR180" s="1"/>
      <c r="IJS180" s="1"/>
      <c r="IJT180" s="1"/>
      <c r="IJU180" s="1"/>
      <c r="IJV180" s="1"/>
      <c r="IJW180" s="1"/>
      <c r="IJX180" s="1"/>
      <c r="IJY180" s="1"/>
      <c r="IJZ180" s="1"/>
      <c r="IKA180" s="1"/>
      <c r="IKB180" s="1"/>
      <c r="IKC180" s="1"/>
      <c r="IKD180" s="1"/>
      <c r="IKE180" s="1"/>
      <c r="IKF180" s="1"/>
      <c r="IKG180" s="1"/>
      <c r="IKH180" s="1"/>
      <c r="IKI180" s="1"/>
      <c r="IKJ180" s="1"/>
      <c r="IKK180" s="1"/>
      <c r="IKL180" s="1"/>
      <c r="IKM180" s="1"/>
      <c r="IKN180" s="1"/>
      <c r="IKO180" s="1"/>
      <c r="IKP180" s="1"/>
      <c r="IKQ180" s="1"/>
      <c r="IKR180" s="1"/>
      <c r="IKS180" s="1"/>
      <c r="IKT180" s="1"/>
      <c r="IKU180" s="1"/>
      <c r="IKV180" s="1"/>
      <c r="IKW180" s="1"/>
      <c r="IKX180" s="1"/>
      <c r="IKY180" s="1"/>
      <c r="IKZ180" s="1"/>
      <c r="ILA180" s="1"/>
      <c r="ILB180" s="1"/>
      <c r="ILC180" s="1"/>
      <c r="ILD180" s="1"/>
      <c r="ILE180" s="1"/>
      <c r="ILF180" s="1"/>
      <c r="ILG180" s="1"/>
      <c r="ILH180" s="1"/>
      <c r="ILI180" s="1"/>
      <c r="ILJ180" s="1"/>
      <c r="ILK180" s="1"/>
      <c r="ILL180" s="1"/>
      <c r="ILM180" s="1"/>
      <c r="ILN180" s="1"/>
      <c r="ILO180" s="1"/>
      <c r="ILP180" s="1"/>
      <c r="ILQ180" s="1"/>
      <c r="ILR180" s="1"/>
      <c r="ILS180" s="1"/>
      <c r="ILT180" s="1"/>
      <c r="ILU180" s="1"/>
      <c r="ILV180" s="1"/>
      <c r="ILW180" s="1"/>
      <c r="ILX180" s="1"/>
      <c r="ILY180" s="1"/>
      <c r="ILZ180" s="1"/>
      <c r="IMA180" s="1"/>
      <c r="IMB180" s="1"/>
      <c r="IMC180" s="1"/>
      <c r="IMD180" s="1"/>
      <c r="IME180" s="1"/>
      <c r="IMF180" s="1"/>
      <c r="IMG180" s="1"/>
      <c r="IMH180" s="1"/>
      <c r="IMI180" s="1"/>
      <c r="IMJ180" s="1"/>
      <c r="IMK180" s="1"/>
      <c r="IML180" s="1"/>
      <c r="IMM180" s="1"/>
      <c r="IMN180" s="1"/>
      <c r="IMO180" s="1"/>
      <c r="IMP180" s="1"/>
      <c r="IMQ180" s="1"/>
      <c r="IMR180" s="1"/>
      <c r="IMS180" s="1"/>
      <c r="IMT180" s="1"/>
      <c r="IMU180" s="1"/>
      <c r="IMV180" s="1"/>
      <c r="IMW180" s="1"/>
      <c r="IMX180" s="1"/>
      <c r="IMY180" s="1"/>
      <c r="IMZ180" s="1"/>
      <c r="INA180" s="1"/>
      <c r="INB180" s="1"/>
      <c r="INC180" s="1"/>
      <c r="IND180" s="1"/>
      <c r="INE180" s="1"/>
      <c r="INF180" s="1"/>
      <c r="ING180" s="1"/>
      <c r="INH180" s="1"/>
      <c r="INI180" s="1"/>
      <c r="INJ180" s="1"/>
      <c r="INK180" s="1"/>
      <c r="INL180" s="1"/>
      <c r="INM180" s="1"/>
      <c r="INN180" s="1"/>
      <c r="INO180" s="1"/>
      <c r="INP180" s="1"/>
      <c r="INQ180" s="1"/>
      <c r="INR180" s="1"/>
      <c r="INS180" s="1"/>
      <c r="INT180" s="1"/>
      <c r="INU180" s="1"/>
      <c r="INV180" s="1"/>
      <c r="INW180" s="1"/>
      <c r="INX180" s="1"/>
      <c r="INY180" s="1"/>
      <c r="INZ180" s="1"/>
      <c r="IOA180" s="1"/>
      <c r="IOB180" s="1"/>
      <c r="IOC180" s="1"/>
      <c r="IOD180" s="1"/>
      <c r="IOE180" s="1"/>
      <c r="IOF180" s="1"/>
      <c r="IOG180" s="1"/>
      <c r="IOH180" s="1"/>
      <c r="IOI180" s="1"/>
      <c r="IOJ180" s="1"/>
      <c r="IOK180" s="1"/>
      <c r="IOL180" s="1"/>
      <c r="IOM180" s="1"/>
      <c r="ION180" s="1"/>
      <c r="IOO180" s="1"/>
      <c r="IOP180" s="1"/>
      <c r="IOQ180" s="1"/>
      <c r="IOR180" s="1"/>
      <c r="IOS180" s="1"/>
      <c r="IOT180" s="1"/>
      <c r="IOU180" s="1"/>
      <c r="IOV180" s="1"/>
      <c r="IOW180" s="1"/>
      <c r="IOX180" s="1"/>
      <c r="IOY180" s="1"/>
      <c r="IOZ180" s="1"/>
      <c r="IPA180" s="1"/>
      <c r="IPB180" s="1"/>
      <c r="IPC180" s="1"/>
      <c r="IPD180" s="1"/>
      <c r="IPE180" s="1"/>
      <c r="IPF180" s="1"/>
      <c r="IPG180" s="1"/>
      <c r="IPH180" s="1"/>
      <c r="IPI180" s="1"/>
      <c r="IPJ180" s="1"/>
      <c r="IPK180" s="1"/>
      <c r="IPL180" s="1"/>
      <c r="IPM180" s="1"/>
      <c r="IPN180" s="1"/>
      <c r="IPO180" s="1"/>
      <c r="IPP180" s="1"/>
      <c r="IPQ180" s="1"/>
      <c r="IPR180" s="1"/>
      <c r="IPS180" s="1"/>
      <c r="IPT180" s="1"/>
      <c r="IPU180" s="1"/>
      <c r="IPV180" s="1"/>
      <c r="IPW180" s="1"/>
      <c r="IPX180" s="1"/>
      <c r="IPY180" s="1"/>
      <c r="IPZ180" s="1"/>
      <c r="IQA180" s="1"/>
      <c r="IQB180" s="1"/>
      <c r="IQC180" s="1"/>
      <c r="IQD180" s="1"/>
      <c r="IQE180" s="1"/>
      <c r="IQF180" s="1"/>
      <c r="IQG180" s="1"/>
      <c r="IQH180" s="1"/>
      <c r="IQI180" s="1"/>
      <c r="IQJ180" s="1"/>
      <c r="IQK180" s="1"/>
      <c r="IQL180" s="1"/>
      <c r="IQM180" s="1"/>
      <c r="IQN180" s="1"/>
      <c r="IQO180" s="1"/>
      <c r="IQP180" s="1"/>
      <c r="IQQ180" s="1"/>
      <c r="IQR180" s="1"/>
      <c r="IQS180" s="1"/>
      <c r="IQT180" s="1"/>
      <c r="IQU180" s="1"/>
      <c r="IQV180" s="1"/>
      <c r="IQW180" s="1"/>
      <c r="IQX180" s="1"/>
      <c r="IQY180" s="1"/>
      <c r="IQZ180" s="1"/>
      <c r="IRA180" s="1"/>
      <c r="IRB180" s="1"/>
      <c r="IRC180" s="1"/>
      <c r="IRD180" s="1"/>
      <c r="IRE180" s="1"/>
      <c r="IRF180" s="1"/>
      <c r="IRG180" s="1"/>
      <c r="IRH180" s="1"/>
      <c r="IRI180" s="1"/>
      <c r="IRJ180" s="1"/>
      <c r="IRK180" s="1"/>
      <c r="IRL180" s="1"/>
      <c r="IRM180" s="1"/>
      <c r="IRN180" s="1"/>
      <c r="IRO180" s="1"/>
      <c r="IRP180" s="1"/>
      <c r="IRQ180" s="1"/>
      <c r="IRR180" s="1"/>
      <c r="IRS180" s="1"/>
      <c r="IRT180" s="1"/>
      <c r="IRU180" s="1"/>
      <c r="IRV180" s="1"/>
      <c r="IRW180" s="1"/>
      <c r="IRX180" s="1"/>
      <c r="IRY180" s="1"/>
      <c r="IRZ180" s="1"/>
      <c r="ISA180" s="1"/>
      <c r="ISB180" s="1"/>
      <c r="ISC180" s="1"/>
      <c r="ISD180" s="1"/>
      <c r="ISE180" s="1"/>
      <c r="ISF180" s="1"/>
      <c r="ISG180" s="1"/>
      <c r="ISH180" s="1"/>
      <c r="ISI180" s="1"/>
      <c r="ISJ180" s="1"/>
      <c r="ISK180" s="1"/>
      <c r="ISL180" s="1"/>
      <c r="ISM180" s="1"/>
      <c r="ISN180" s="1"/>
      <c r="ISO180" s="1"/>
      <c r="ISP180" s="1"/>
      <c r="ISQ180" s="1"/>
      <c r="ISR180" s="1"/>
      <c r="ISS180" s="1"/>
      <c r="IST180" s="1"/>
      <c r="ISU180" s="1"/>
      <c r="ISV180" s="1"/>
      <c r="ISW180" s="1"/>
      <c r="ISX180" s="1"/>
      <c r="ISY180" s="1"/>
      <c r="ISZ180" s="1"/>
      <c r="ITA180" s="1"/>
      <c r="ITB180" s="1"/>
      <c r="ITC180" s="1"/>
      <c r="ITD180" s="1"/>
      <c r="ITE180" s="1"/>
      <c r="ITF180" s="1"/>
      <c r="ITG180" s="1"/>
      <c r="ITH180" s="1"/>
      <c r="ITI180" s="1"/>
      <c r="ITJ180" s="1"/>
      <c r="ITK180" s="1"/>
      <c r="ITL180" s="1"/>
      <c r="ITM180" s="1"/>
      <c r="ITN180" s="1"/>
      <c r="ITO180" s="1"/>
      <c r="ITP180" s="1"/>
      <c r="ITQ180" s="1"/>
      <c r="ITR180" s="1"/>
      <c r="ITS180" s="1"/>
      <c r="ITT180" s="1"/>
      <c r="ITU180" s="1"/>
      <c r="ITV180" s="1"/>
      <c r="ITW180" s="1"/>
      <c r="ITX180" s="1"/>
      <c r="ITY180" s="1"/>
      <c r="ITZ180" s="1"/>
      <c r="IUA180" s="1"/>
      <c r="IUB180" s="1"/>
      <c r="IUC180" s="1"/>
      <c r="IUD180" s="1"/>
      <c r="IUE180" s="1"/>
      <c r="IUF180" s="1"/>
      <c r="IUG180" s="1"/>
      <c r="IUH180" s="1"/>
      <c r="IUI180" s="1"/>
      <c r="IUJ180" s="1"/>
      <c r="IUK180" s="1"/>
      <c r="IUL180" s="1"/>
      <c r="IUM180" s="1"/>
      <c r="IUN180" s="1"/>
      <c r="IUO180" s="1"/>
      <c r="IUP180" s="1"/>
      <c r="IUQ180" s="1"/>
      <c r="IUR180" s="1"/>
      <c r="IUS180" s="1"/>
      <c r="IUT180" s="1"/>
      <c r="IUU180" s="1"/>
      <c r="IUV180" s="1"/>
      <c r="IUW180" s="1"/>
      <c r="IUX180" s="1"/>
      <c r="IUY180" s="1"/>
      <c r="IUZ180" s="1"/>
      <c r="IVA180" s="1"/>
      <c r="IVB180" s="1"/>
      <c r="IVC180" s="1"/>
      <c r="IVD180" s="1"/>
      <c r="IVE180" s="1"/>
      <c r="IVF180" s="1"/>
      <c r="IVG180" s="1"/>
      <c r="IVH180" s="1"/>
      <c r="IVI180" s="1"/>
      <c r="IVJ180" s="1"/>
      <c r="IVK180" s="1"/>
      <c r="IVL180" s="1"/>
      <c r="IVM180" s="1"/>
      <c r="IVN180" s="1"/>
      <c r="IVO180" s="1"/>
      <c r="IVP180" s="1"/>
      <c r="IVQ180" s="1"/>
      <c r="IVR180" s="1"/>
      <c r="IVS180" s="1"/>
      <c r="IVT180" s="1"/>
      <c r="IVU180" s="1"/>
      <c r="IVV180" s="1"/>
      <c r="IVW180" s="1"/>
      <c r="IVX180" s="1"/>
      <c r="IVY180" s="1"/>
      <c r="IVZ180" s="1"/>
      <c r="IWA180" s="1"/>
      <c r="IWB180" s="1"/>
      <c r="IWC180" s="1"/>
      <c r="IWD180" s="1"/>
      <c r="IWE180" s="1"/>
      <c r="IWF180" s="1"/>
      <c r="IWG180" s="1"/>
      <c r="IWH180" s="1"/>
      <c r="IWI180" s="1"/>
      <c r="IWJ180" s="1"/>
      <c r="IWK180" s="1"/>
      <c r="IWL180" s="1"/>
      <c r="IWM180" s="1"/>
      <c r="IWN180" s="1"/>
      <c r="IWO180" s="1"/>
      <c r="IWP180" s="1"/>
      <c r="IWQ180" s="1"/>
      <c r="IWR180" s="1"/>
      <c r="IWS180" s="1"/>
      <c r="IWT180" s="1"/>
      <c r="IWU180" s="1"/>
      <c r="IWV180" s="1"/>
      <c r="IWW180" s="1"/>
      <c r="IWX180" s="1"/>
      <c r="IWY180" s="1"/>
      <c r="IWZ180" s="1"/>
      <c r="IXA180" s="1"/>
      <c r="IXB180" s="1"/>
      <c r="IXC180" s="1"/>
      <c r="IXD180" s="1"/>
      <c r="IXE180" s="1"/>
      <c r="IXF180" s="1"/>
      <c r="IXG180" s="1"/>
      <c r="IXH180" s="1"/>
      <c r="IXI180" s="1"/>
      <c r="IXJ180" s="1"/>
      <c r="IXK180" s="1"/>
      <c r="IXL180" s="1"/>
      <c r="IXM180" s="1"/>
      <c r="IXN180" s="1"/>
      <c r="IXO180" s="1"/>
      <c r="IXP180" s="1"/>
      <c r="IXQ180" s="1"/>
      <c r="IXR180" s="1"/>
      <c r="IXS180" s="1"/>
      <c r="IXT180" s="1"/>
      <c r="IXU180" s="1"/>
      <c r="IXV180" s="1"/>
      <c r="IXW180" s="1"/>
      <c r="IXX180" s="1"/>
      <c r="IXY180" s="1"/>
      <c r="IXZ180" s="1"/>
      <c r="IYA180" s="1"/>
      <c r="IYB180" s="1"/>
      <c r="IYC180" s="1"/>
      <c r="IYD180" s="1"/>
      <c r="IYE180" s="1"/>
      <c r="IYF180" s="1"/>
      <c r="IYG180" s="1"/>
      <c r="IYH180" s="1"/>
      <c r="IYI180" s="1"/>
      <c r="IYJ180" s="1"/>
      <c r="IYK180" s="1"/>
      <c r="IYL180" s="1"/>
      <c r="IYM180" s="1"/>
      <c r="IYN180" s="1"/>
      <c r="IYO180" s="1"/>
      <c r="IYP180" s="1"/>
      <c r="IYQ180" s="1"/>
      <c r="IYR180" s="1"/>
      <c r="IYS180" s="1"/>
      <c r="IYT180" s="1"/>
      <c r="IYU180" s="1"/>
      <c r="IYV180" s="1"/>
      <c r="IYW180" s="1"/>
      <c r="IYX180" s="1"/>
      <c r="IYY180" s="1"/>
      <c r="IYZ180" s="1"/>
      <c r="IZA180" s="1"/>
      <c r="IZB180" s="1"/>
      <c r="IZC180" s="1"/>
      <c r="IZD180" s="1"/>
      <c r="IZE180" s="1"/>
      <c r="IZF180" s="1"/>
      <c r="IZG180" s="1"/>
      <c r="IZH180" s="1"/>
      <c r="IZI180" s="1"/>
      <c r="IZJ180" s="1"/>
      <c r="IZK180" s="1"/>
      <c r="IZL180" s="1"/>
      <c r="IZM180" s="1"/>
      <c r="IZN180" s="1"/>
      <c r="IZO180" s="1"/>
      <c r="IZP180" s="1"/>
      <c r="IZQ180" s="1"/>
      <c r="IZR180" s="1"/>
      <c r="IZS180" s="1"/>
      <c r="IZT180" s="1"/>
      <c r="IZU180" s="1"/>
      <c r="IZV180" s="1"/>
      <c r="IZW180" s="1"/>
      <c r="IZX180" s="1"/>
      <c r="IZY180" s="1"/>
      <c r="IZZ180" s="1"/>
      <c r="JAA180" s="1"/>
      <c r="JAB180" s="1"/>
      <c r="JAC180" s="1"/>
      <c r="JAD180" s="1"/>
      <c r="JAE180" s="1"/>
      <c r="JAF180" s="1"/>
      <c r="JAG180" s="1"/>
      <c r="JAH180" s="1"/>
      <c r="JAI180" s="1"/>
      <c r="JAJ180" s="1"/>
      <c r="JAK180" s="1"/>
      <c r="JAL180" s="1"/>
      <c r="JAM180" s="1"/>
      <c r="JAN180" s="1"/>
      <c r="JAO180" s="1"/>
      <c r="JAP180" s="1"/>
      <c r="JAQ180" s="1"/>
      <c r="JAR180" s="1"/>
      <c r="JAS180" s="1"/>
      <c r="JAT180" s="1"/>
      <c r="JAU180" s="1"/>
      <c r="JAV180" s="1"/>
      <c r="JAW180" s="1"/>
      <c r="JAX180" s="1"/>
      <c r="JAY180" s="1"/>
      <c r="JAZ180" s="1"/>
      <c r="JBA180" s="1"/>
      <c r="JBB180" s="1"/>
      <c r="JBC180" s="1"/>
      <c r="JBD180" s="1"/>
      <c r="JBE180" s="1"/>
      <c r="JBF180" s="1"/>
      <c r="JBG180" s="1"/>
      <c r="JBH180" s="1"/>
      <c r="JBI180" s="1"/>
      <c r="JBJ180" s="1"/>
      <c r="JBK180" s="1"/>
      <c r="JBL180" s="1"/>
      <c r="JBM180" s="1"/>
      <c r="JBN180" s="1"/>
      <c r="JBO180" s="1"/>
      <c r="JBP180" s="1"/>
      <c r="JBQ180" s="1"/>
      <c r="JBR180" s="1"/>
      <c r="JBS180" s="1"/>
      <c r="JBT180" s="1"/>
      <c r="JBU180" s="1"/>
      <c r="JBV180" s="1"/>
      <c r="JBW180" s="1"/>
      <c r="JBX180" s="1"/>
      <c r="JBY180" s="1"/>
      <c r="JBZ180" s="1"/>
      <c r="JCA180" s="1"/>
      <c r="JCB180" s="1"/>
      <c r="JCC180" s="1"/>
      <c r="JCD180" s="1"/>
      <c r="JCE180" s="1"/>
      <c r="JCF180" s="1"/>
      <c r="JCG180" s="1"/>
      <c r="JCH180" s="1"/>
      <c r="JCI180" s="1"/>
      <c r="JCJ180" s="1"/>
      <c r="JCK180" s="1"/>
      <c r="JCL180" s="1"/>
      <c r="JCM180" s="1"/>
      <c r="JCN180" s="1"/>
      <c r="JCO180" s="1"/>
      <c r="JCP180" s="1"/>
      <c r="JCQ180" s="1"/>
      <c r="JCR180" s="1"/>
      <c r="JCS180" s="1"/>
      <c r="JCT180" s="1"/>
      <c r="JCU180" s="1"/>
      <c r="JCV180" s="1"/>
      <c r="JCW180" s="1"/>
      <c r="JCX180" s="1"/>
      <c r="JCY180" s="1"/>
      <c r="JCZ180" s="1"/>
      <c r="JDA180" s="1"/>
      <c r="JDB180" s="1"/>
      <c r="JDC180" s="1"/>
      <c r="JDD180" s="1"/>
      <c r="JDE180" s="1"/>
      <c r="JDF180" s="1"/>
      <c r="JDG180" s="1"/>
      <c r="JDH180" s="1"/>
      <c r="JDI180" s="1"/>
      <c r="JDJ180" s="1"/>
      <c r="JDK180" s="1"/>
      <c r="JDL180" s="1"/>
      <c r="JDM180" s="1"/>
      <c r="JDN180" s="1"/>
      <c r="JDO180" s="1"/>
      <c r="JDP180" s="1"/>
      <c r="JDQ180" s="1"/>
      <c r="JDR180" s="1"/>
      <c r="JDS180" s="1"/>
      <c r="JDT180" s="1"/>
      <c r="JDU180" s="1"/>
      <c r="JDV180" s="1"/>
      <c r="JDW180" s="1"/>
      <c r="JDX180" s="1"/>
      <c r="JDY180" s="1"/>
      <c r="JDZ180" s="1"/>
      <c r="JEA180" s="1"/>
      <c r="JEB180" s="1"/>
      <c r="JEC180" s="1"/>
      <c r="JED180" s="1"/>
      <c r="JEE180" s="1"/>
      <c r="JEF180" s="1"/>
      <c r="JEG180" s="1"/>
      <c r="JEH180" s="1"/>
      <c r="JEI180" s="1"/>
      <c r="JEJ180" s="1"/>
      <c r="JEK180" s="1"/>
      <c r="JEL180" s="1"/>
      <c r="JEM180" s="1"/>
      <c r="JEN180" s="1"/>
      <c r="JEO180" s="1"/>
      <c r="JEP180" s="1"/>
      <c r="JEQ180" s="1"/>
      <c r="JER180" s="1"/>
      <c r="JES180" s="1"/>
      <c r="JET180" s="1"/>
      <c r="JEU180" s="1"/>
      <c r="JEV180" s="1"/>
      <c r="JEW180" s="1"/>
      <c r="JEX180" s="1"/>
      <c r="JEY180" s="1"/>
      <c r="JEZ180" s="1"/>
      <c r="JFA180" s="1"/>
      <c r="JFB180" s="1"/>
      <c r="JFC180" s="1"/>
      <c r="JFD180" s="1"/>
      <c r="JFE180" s="1"/>
      <c r="JFF180" s="1"/>
      <c r="JFG180" s="1"/>
      <c r="JFH180" s="1"/>
      <c r="JFI180" s="1"/>
      <c r="JFJ180" s="1"/>
      <c r="JFK180" s="1"/>
      <c r="JFL180" s="1"/>
      <c r="JFM180" s="1"/>
      <c r="JFN180" s="1"/>
      <c r="JFO180" s="1"/>
      <c r="JFP180" s="1"/>
      <c r="JFQ180" s="1"/>
      <c r="JFR180" s="1"/>
      <c r="JFS180" s="1"/>
      <c r="JFT180" s="1"/>
      <c r="JFU180" s="1"/>
      <c r="JFV180" s="1"/>
      <c r="JFW180" s="1"/>
      <c r="JFX180" s="1"/>
      <c r="JFY180" s="1"/>
      <c r="JFZ180" s="1"/>
      <c r="JGA180" s="1"/>
      <c r="JGB180" s="1"/>
      <c r="JGC180" s="1"/>
      <c r="JGD180" s="1"/>
      <c r="JGE180" s="1"/>
      <c r="JGF180" s="1"/>
      <c r="JGG180" s="1"/>
      <c r="JGH180" s="1"/>
      <c r="JGI180" s="1"/>
      <c r="JGJ180" s="1"/>
      <c r="JGK180" s="1"/>
      <c r="JGL180" s="1"/>
      <c r="JGM180" s="1"/>
      <c r="JGN180" s="1"/>
      <c r="JGO180" s="1"/>
      <c r="JGP180" s="1"/>
      <c r="JGQ180" s="1"/>
      <c r="JGR180" s="1"/>
      <c r="JGS180" s="1"/>
      <c r="JGT180" s="1"/>
      <c r="JGU180" s="1"/>
      <c r="JGV180" s="1"/>
      <c r="JGW180" s="1"/>
      <c r="JGX180" s="1"/>
      <c r="JGY180" s="1"/>
      <c r="JGZ180" s="1"/>
      <c r="JHA180" s="1"/>
      <c r="JHB180" s="1"/>
      <c r="JHC180" s="1"/>
      <c r="JHD180" s="1"/>
      <c r="JHE180" s="1"/>
      <c r="JHF180" s="1"/>
      <c r="JHG180" s="1"/>
      <c r="JHH180" s="1"/>
      <c r="JHI180" s="1"/>
      <c r="JHJ180" s="1"/>
      <c r="JHK180" s="1"/>
      <c r="JHL180" s="1"/>
      <c r="JHM180" s="1"/>
      <c r="JHN180" s="1"/>
      <c r="JHO180" s="1"/>
      <c r="JHP180" s="1"/>
      <c r="JHQ180" s="1"/>
      <c r="JHR180" s="1"/>
      <c r="JHS180" s="1"/>
      <c r="JHT180" s="1"/>
      <c r="JHU180" s="1"/>
      <c r="JHV180" s="1"/>
      <c r="JHW180" s="1"/>
      <c r="JHX180" s="1"/>
      <c r="JHY180" s="1"/>
      <c r="JHZ180" s="1"/>
      <c r="JIA180" s="1"/>
      <c r="JIB180" s="1"/>
      <c r="JIC180" s="1"/>
      <c r="JID180" s="1"/>
      <c r="JIE180" s="1"/>
      <c r="JIF180" s="1"/>
      <c r="JIG180" s="1"/>
      <c r="JIH180" s="1"/>
      <c r="JII180" s="1"/>
      <c r="JIJ180" s="1"/>
      <c r="JIK180" s="1"/>
      <c r="JIL180" s="1"/>
      <c r="JIM180" s="1"/>
      <c r="JIN180" s="1"/>
      <c r="JIO180" s="1"/>
      <c r="JIP180" s="1"/>
      <c r="JIQ180" s="1"/>
      <c r="JIR180" s="1"/>
      <c r="JIS180" s="1"/>
      <c r="JIT180" s="1"/>
      <c r="JIU180" s="1"/>
      <c r="JIV180" s="1"/>
      <c r="JIW180" s="1"/>
      <c r="JIX180" s="1"/>
      <c r="JIY180" s="1"/>
      <c r="JIZ180" s="1"/>
      <c r="JJA180" s="1"/>
      <c r="JJB180" s="1"/>
      <c r="JJC180" s="1"/>
      <c r="JJD180" s="1"/>
      <c r="JJE180" s="1"/>
      <c r="JJF180" s="1"/>
      <c r="JJG180" s="1"/>
      <c r="JJH180" s="1"/>
      <c r="JJI180" s="1"/>
      <c r="JJJ180" s="1"/>
      <c r="JJK180" s="1"/>
      <c r="JJL180" s="1"/>
      <c r="JJM180" s="1"/>
      <c r="JJN180" s="1"/>
      <c r="JJO180" s="1"/>
      <c r="JJP180" s="1"/>
      <c r="JJQ180" s="1"/>
      <c r="JJR180" s="1"/>
      <c r="JJS180" s="1"/>
      <c r="JJT180" s="1"/>
      <c r="JJU180" s="1"/>
      <c r="JJV180" s="1"/>
      <c r="JJW180" s="1"/>
      <c r="JJX180" s="1"/>
      <c r="JJY180" s="1"/>
      <c r="JJZ180" s="1"/>
      <c r="JKA180" s="1"/>
      <c r="JKB180" s="1"/>
      <c r="JKC180" s="1"/>
      <c r="JKD180" s="1"/>
      <c r="JKE180" s="1"/>
      <c r="JKF180" s="1"/>
      <c r="JKG180" s="1"/>
      <c r="JKH180" s="1"/>
      <c r="JKI180" s="1"/>
      <c r="JKJ180" s="1"/>
      <c r="JKK180" s="1"/>
      <c r="JKL180" s="1"/>
      <c r="JKM180" s="1"/>
      <c r="JKN180" s="1"/>
      <c r="JKO180" s="1"/>
      <c r="JKP180" s="1"/>
      <c r="JKQ180" s="1"/>
      <c r="JKR180" s="1"/>
      <c r="JKS180" s="1"/>
      <c r="JKT180" s="1"/>
      <c r="JKU180" s="1"/>
      <c r="JKV180" s="1"/>
      <c r="JKW180" s="1"/>
      <c r="JKX180" s="1"/>
      <c r="JKY180" s="1"/>
      <c r="JKZ180" s="1"/>
      <c r="JLA180" s="1"/>
      <c r="JLB180" s="1"/>
      <c r="JLC180" s="1"/>
      <c r="JLD180" s="1"/>
      <c r="JLE180" s="1"/>
      <c r="JLF180" s="1"/>
      <c r="JLG180" s="1"/>
      <c r="JLH180" s="1"/>
      <c r="JLI180" s="1"/>
      <c r="JLJ180" s="1"/>
      <c r="JLK180" s="1"/>
      <c r="JLL180" s="1"/>
      <c r="JLM180" s="1"/>
      <c r="JLN180" s="1"/>
      <c r="JLO180" s="1"/>
      <c r="JLP180" s="1"/>
      <c r="JLQ180" s="1"/>
      <c r="JLR180" s="1"/>
      <c r="JLS180" s="1"/>
      <c r="JLT180" s="1"/>
      <c r="JLU180" s="1"/>
      <c r="JLV180" s="1"/>
      <c r="JLW180" s="1"/>
      <c r="JLX180" s="1"/>
      <c r="JLY180" s="1"/>
      <c r="JLZ180" s="1"/>
      <c r="JMA180" s="1"/>
      <c r="JMB180" s="1"/>
      <c r="JMC180" s="1"/>
      <c r="JMD180" s="1"/>
      <c r="JME180" s="1"/>
      <c r="JMF180" s="1"/>
      <c r="JMG180" s="1"/>
      <c r="JMH180" s="1"/>
      <c r="JMI180" s="1"/>
      <c r="JMJ180" s="1"/>
      <c r="JMK180" s="1"/>
      <c r="JML180" s="1"/>
      <c r="JMM180" s="1"/>
      <c r="JMN180" s="1"/>
      <c r="JMO180" s="1"/>
      <c r="JMP180" s="1"/>
      <c r="JMQ180" s="1"/>
      <c r="JMR180" s="1"/>
      <c r="JMS180" s="1"/>
      <c r="JMT180" s="1"/>
      <c r="JMU180" s="1"/>
      <c r="JMV180" s="1"/>
      <c r="JMW180" s="1"/>
      <c r="JMX180" s="1"/>
      <c r="JMY180" s="1"/>
      <c r="JMZ180" s="1"/>
      <c r="JNA180" s="1"/>
      <c r="JNB180" s="1"/>
      <c r="JNC180" s="1"/>
      <c r="JND180" s="1"/>
      <c r="JNE180" s="1"/>
      <c r="JNF180" s="1"/>
      <c r="JNG180" s="1"/>
      <c r="JNH180" s="1"/>
      <c r="JNI180" s="1"/>
      <c r="JNJ180" s="1"/>
      <c r="JNK180" s="1"/>
      <c r="JNL180" s="1"/>
      <c r="JNM180" s="1"/>
      <c r="JNN180" s="1"/>
      <c r="JNO180" s="1"/>
      <c r="JNP180" s="1"/>
      <c r="JNQ180" s="1"/>
      <c r="JNR180" s="1"/>
      <c r="JNS180" s="1"/>
      <c r="JNT180" s="1"/>
      <c r="JNU180" s="1"/>
      <c r="JNV180" s="1"/>
      <c r="JNW180" s="1"/>
      <c r="JNX180" s="1"/>
      <c r="JNY180" s="1"/>
      <c r="JNZ180" s="1"/>
      <c r="JOA180" s="1"/>
      <c r="JOB180" s="1"/>
      <c r="JOC180" s="1"/>
      <c r="JOD180" s="1"/>
      <c r="JOE180" s="1"/>
      <c r="JOF180" s="1"/>
      <c r="JOG180" s="1"/>
      <c r="JOH180" s="1"/>
      <c r="JOI180" s="1"/>
      <c r="JOJ180" s="1"/>
      <c r="JOK180" s="1"/>
      <c r="JOL180" s="1"/>
      <c r="JOM180" s="1"/>
      <c r="JON180" s="1"/>
      <c r="JOO180" s="1"/>
      <c r="JOP180" s="1"/>
      <c r="JOQ180" s="1"/>
      <c r="JOR180" s="1"/>
      <c r="JOS180" s="1"/>
      <c r="JOT180" s="1"/>
      <c r="JOU180" s="1"/>
      <c r="JOV180" s="1"/>
      <c r="JOW180" s="1"/>
      <c r="JOX180" s="1"/>
      <c r="JOY180" s="1"/>
      <c r="JOZ180" s="1"/>
      <c r="JPA180" s="1"/>
      <c r="JPB180" s="1"/>
      <c r="JPC180" s="1"/>
      <c r="JPD180" s="1"/>
      <c r="JPE180" s="1"/>
      <c r="JPF180" s="1"/>
      <c r="JPG180" s="1"/>
      <c r="JPH180" s="1"/>
      <c r="JPI180" s="1"/>
      <c r="JPJ180" s="1"/>
      <c r="JPK180" s="1"/>
      <c r="JPL180" s="1"/>
      <c r="JPM180" s="1"/>
      <c r="JPN180" s="1"/>
      <c r="JPO180" s="1"/>
      <c r="JPP180" s="1"/>
      <c r="JPQ180" s="1"/>
      <c r="JPR180" s="1"/>
      <c r="JPS180" s="1"/>
      <c r="JPT180" s="1"/>
      <c r="JPU180" s="1"/>
      <c r="JPV180" s="1"/>
      <c r="JPW180" s="1"/>
      <c r="JPX180" s="1"/>
      <c r="JPY180" s="1"/>
      <c r="JPZ180" s="1"/>
      <c r="JQA180" s="1"/>
      <c r="JQB180" s="1"/>
      <c r="JQC180" s="1"/>
      <c r="JQD180" s="1"/>
      <c r="JQE180" s="1"/>
      <c r="JQF180" s="1"/>
      <c r="JQG180" s="1"/>
      <c r="JQH180" s="1"/>
      <c r="JQI180" s="1"/>
      <c r="JQJ180" s="1"/>
      <c r="JQK180" s="1"/>
      <c r="JQL180" s="1"/>
      <c r="JQM180" s="1"/>
      <c r="JQN180" s="1"/>
      <c r="JQO180" s="1"/>
      <c r="JQP180" s="1"/>
      <c r="JQQ180" s="1"/>
      <c r="JQR180" s="1"/>
      <c r="JQS180" s="1"/>
      <c r="JQT180" s="1"/>
      <c r="JQU180" s="1"/>
      <c r="JQV180" s="1"/>
      <c r="JQW180" s="1"/>
      <c r="JQX180" s="1"/>
      <c r="JQY180" s="1"/>
      <c r="JQZ180" s="1"/>
      <c r="JRA180" s="1"/>
      <c r="JRB180" s="1"/>
      <c r="JRC180" s="1"/>
      <c r="JRD180" s="1"/>
      <c r="JRE180" s="1"/>
      <c r="JRF180" s="1"/>
      <c r="JRG180" s="1"/>
      <c r="JRH180" s="1"/>
      <c r="JRI180" s="1"/>
      <c r="JRJ180" s="1"/>
      <c r="JRK180" s="1"/>
      <c r="JRL180" s="1"/>
      <c r="JRM180" s="1"/>
      <c r="JRN180" s="1"/>
      <c r="JRO180" s="1"/>
      <c r="JRP180" s="1"/>
      <c r="JRQ180" s="1"/>
      <c r="JRR180" s="1"/>
      <c r="JRS180" s="1"/>
      <c r="JRT180" s="1"/>
      <c r="JRU180" s="1"/>
      <c r="JRV180" s="1"/>
      <c r="JRW180" s="1"/>
      <c r="JRX180" s="1"/>
      <c r="JRY180" s="1"/>
      <c r="JRZ180" s="1"/>
      <c r="JSA180" s="1"/>
      <c r="JSB180" s="1"/>
      <c r="JSC180" s="1"/>
      <c r="JSD180" s="1"/>
      <c r="JSE180" s="1"/>
      <c r="JSF180" s="1"/>
      <c r="JSG180" s="1"/>
      <c r="JSH180" s="1"/>
      <c r="JSI180" s="1"/>
      <c r="JSJ180" s="1"/>
      <c r="JSK180" s="1"/>
      <c r="JSL180" s="1"/>
      <c r="JSM180" s="1"/>
      <c r="JSN180" s="1"/>
      <c r="JSO180" s="1"/>
      <c r="JSP180" s="1"/>
      <c r="JSQ180" s="1"/>
      <c r="JSR180" s="1"/>
      <c r="JSS180" s="1"/>
      <c r="JST180" s="1"/>
      <c r="JSU180" s="1"/>
      <c r="JSV180" s="1"/>
      <c r="JSW180" s="1"/>
      <c r="JSX180" s="1"/>
      <c r="JSY180" s="1"/>
      <c r="JSZ180" s="1"/>
      <c r="JTA180" s="1"/>
      <c r="JTB180" s="1"/>
      <c r="JTC180" s="1"/>
      <c r="JTD180" s="1"/>
      <c r="JTE180" s="1"/>
      <c r="JTF180" s="1"/>
      <c r="JTG180" s="1"/>
      <c r="JTH180" s="1"/>
      <c r="JTI180" s="1"/>
      <c r="JTJ180" s="1"/>
      <c r="JTK180" s="1"/>
      <c r="JTL180" s="1"/>
      <c r="JTM180" s="1"/>
      <c r="JTN180" s="1"/>
      <c r="JTO180" s="1"/>
      <c r="JTP180" s="1"/>
      <c r="JTQ180" s="1"/>
      <c r="JTR180" s="1"/>
      <c r="JTS180" s="1"/>
      <c r="JTT180" s="1"/>
      <c r="JTU180" s="1"/>
      <c r="JTV180" s="1"/>
      <c r="JTW180" s="1"/>
      <c r="JTX180" s="1"/>
      <c r="JTY180" s="1"/>
      <c r="JTZ180" s="1"/>
      <c r="JUA180" s="1"/>
      <c r="JUB180" s="1"/>
      <c r="JUC180" s="1"/>
      <c r="JUD180" s="1"/>
      <c r="JUE180" s="1"/>
      <c r="JUF180" s="1"/>
      <c r="JUG180" s="1"/>
      <c r="JUH180" s="1"/>
      <c r="JUI180" s="1"/>
      <c r="JUJ180" s="1"/>
      <c r="JUK180" s="1"/>
      <c r="JUL180" s="1"/>
      <c r="JUM180" s="1"/>
      <c r="JUN180" s="1"/>
      <c r="JUO180" s="1"/>
      <c r="JUP180" s="1"/>
      <c r="JUQ180" s="1"/>
      <c r="JUR180" s="1"/>
      <c r="JUS180" s="1"/>
      <c r="JUT180" s="1"/>
      <c r="JUU180" s="1"/>
      <c r="JUV180" s="1"/>
      <c r="JUW180" s="1"/>
      <c r="JUX180" s="1"/>
      <c r="JUY180" s="1"/>
      <c r="JUZ180" s="1"/>
      <c r="JVA180" s="1"/>
      <c r="JVB180" s="1"/>
      <c r="JVC180" s="1"/>
      <c r="JVD180" s="1"/>
      <c r="JVE180" s="1"/>
      <c r="JVF180" s="1"/>
      <c r="JVG180" s="1"/>
      <c r="JVH180" s="1"/>
      <c r="JVI180" s="1"/>
      <c r="JVJ180" s="1"/>
      <c r="JVK180" s="1"/>
      <c r="JVL180" s="1"/>
      <c r="JVM180" s="1"/>
      <c r="JVN180" s="1"/>
      <c r="JVO180" s="1"/>
      <c r="JVP180" s="1"/>
      <c r="JVQ180" s="1"/>
      <c r="JVR180" s="1"/>
      <c r="JVS180" s="1"/>
      <c r="JVT180" s="1"/>
      <c r="JVU180" s="1"/>
      <c r="JVV180" s="1"/>
      <c r="JVW180" s="1"/>
      <c r="JVX180" s="1"/>
      <c r="JVY180" s="1"/>
      <c r="JVZ180" s="1"/>
      <c r="JWA180" s="1"/>
      <c r="JWB180" s="1"/>
      <c r="JWC180" s="1"/>
      <c r="JWD180" s="1"/>
      <c r="JWE180" s="1"/>
      <c r="JWF180" s="1"/>
      <c r="JWG180" s="1"/>
      <c r="JWH180" s="1"/>
      <c r="JWI180" s="1"/>
      <c r="JWJ180" s="1"/>
      <c r="JWK180" s="1"/>
      <c r="JWL180" s="1"/>
      <c r="JWM180" s="1"/>
      <c r="JWN180" s="1"/>
      <c r="JWO180" s="1"/>
      <c r="JWP180" s="1"/>
      <c r="JWQ180" s="1"/>
      <c r="JWR180" s="1"/>
      <c r="JWS180" s="1"/>
      <c r="JWT180" s="1"/>
      <c r="JWU180" s="1"/>
      <c r="JWV180" s="1"/>
      <c r="JWW180" s="1"/>
      <c r="JWX180" s="1"/>
      <c r="JWY180" s="1"/>
      <c r="JWZ180" s="1"/>
      <c r="JXA180" s="1"/>
      <c r="JXB180" s="1"/>
      <c r="JXC180" s="1"/>
      <c r="JXD180" s="1"/>
      <c r="JXE180" s="1"/>
      <c r="JXF180" s="1"/>
      <c r="JXG180" s="1"/>
      <c r="JXH180" s="1"/>
      <c r="JXI180" s="1"/>
      <c r="JXJ180" s="1"/>
      <c r="JXK180" s="1"/>
      <c r="JXL180" s="1"/>
      <c r="JXM180" s="1"/>
      <c r="JXN180" s="1"/>
      <c r="JXO180" s="1"/>
      <c r="JXP180" s="1"/>
      <c r="JXQ180" s="1"/>
      <c r="JXR180" s="1"/>
      <c r="JXS180" s="1"/>
      <c r="JXT180" s="1"/>
      <c r="JXU180" s="1"/>
      <c r="JXV180" s="1"/>
      <c r="JXW180" s="1"/>
      <c r="JXX180" s="1"/>
      <c r="JXY180" s="1"/>
      <c r="JXZ180" s="1"/>
      <c r="JYA180" s="1"/>
      <c r="JYB180" s="1"/>
      <c r="JYC180" s="1"/>
      <c r="JYD180" s="1"/>
      <c r="JYE180" s="1"/>
      <c r="JYF180" s="1"/>
      <c r="JYG180" s="1"/>
      <c r="JYH180" s="1"/>
      <c r="JYI180" s="1"/>
      <c r="JYJ180" s="1"/>
      <c r="JYK180" s="1"/>
      <c r="JYL180" s="1"/>
      <c r="JYM180" s="1"/>
      <c r="JYN180" s="1"/>
      <c r="JYO180" s="1"/>
      <c r="JYP180" s="1"/>
      <c r="JYQ180" s="1"/>
      <c r="JYR180" s="1"/>
      <c r="JYS180" s="1"/>
      <c r="JYT180" s="1"/>
      <c r="JYU180" s="1"/>
      <c r="JYV180" s="1"/>
      <c r="JYW180" s="1"/>
      <c r="JYX180" s="1"/>
      <c r="JYY180" s="1"/>
      <c r="JYZ180" s="1"/>
      <c r="JZA180" s="1"/>
      <c r="JZB180" s="1"/>
      <c r="JZC180" s="1"/>
      <c r="JZD180" s="1"/>
      <c r="JZE180" s="1"/>
      <c r="JZF180" s="1"/>
      <c r="JZG180" s="1"/>
      <c r="JZH180" s="1"/>
      <c r="JZI180" s="1"/>
      <c r="JZJ180" s="1"/>
      <c r="JZK180" s="1"/>
      <c r="JZL180" s="1"/>
      <c r="JZM180" s="1"/>
      <c r="JZN180" s="1"/>
      <c r="JZO180" s="1"/>
      <c r="JZP180" s="1"/>
      <c r="JZQ180" s="1"/>
      <c r="JZR180" s="1"/>
      <c r="JZS180" s="1"/>
      <c r="JZT180" s="1"/>
      <c r="JZU180" s="1"/>
      <c r="JZV180" s="1"/>
      <c r="JZW180" s="1"/>
      <c r="JZX180" s="1"/>
      <c r="JZY180" s="1"/>
      <c r="JZZ180" s="1"/>
      <c r="KAA180" s="1"/>
      <c r="KAB180" s="1"/>
      <c r="KAC180" s="1"/>
      <c r="KAD180" s="1"/>
      <c r="KAE180" s="1"/>
      <c r="KAF180" s="1"/>
      <c r="KAG180" s="1"/>
      <c r="KAH180" s="1"/>
      <c r="KAI180" s="1"/>
      <c r="KAJ180" s="1"/>
      <c r="KAK180" s="1"/>
      <c r="KAL180" s="1"/>
      <c r="KAM180" s="1"/>
      <c r="KAN180" s="1"/>
      <c r="KAO180" s="1"/>
      <c r="KAP180" s="1"/>
      <c r="KAQ180" s="1"/>
      <c r="KAR180" s="1"/>
      <c r="KAS180" s="1"/>
      <c r="KAT180" s="1"/>
      <c r="KAU180" s="1"/>
      <c r="KAV180" s="1"/>
      <c r="KAW180" s="1"/>
      <c r="KAX180" s="1"/>
      <c r="KAY180" s="1"/>
      <c r="KAZ180" s="1"/>
      <c r="KBA180" s="1"/>
      <c r="KBB180" s="1"/>
      <c r="KBC180" s="1"/>
      <c r="KBD180" s="1"/>
      <c r="KBE180" s="1"/>
      <c r="KBF180" s="1"/>
      <c r="KBG180" s="1"/>
      <c r="KBH180" s="1"/>
      <c r="KBI180" s="1"/>
      <c r="KBJ180" s="1"/>
      <c r="KBK180" s="1"/>
      <c r="KBL180" s="1"/>
      <c r="KBM180" s="1"/>
      <c r="KBN180" s="1"/>
      <c r="KBO180" s="1"/>
      <c r="KBP180" s="1"/>
      <c r="KBQ180" s="1"/>
      <c r="KBR180" s="1"/>
      <c r="KBS180" s="1"/>
      <c r="KBT180" s="1"/>
      <c r="KBU180" s="1"/>
      <c r="KBV180" s="1"/>
      <c r="KBW180" s="1"/>
      <c r="KBX180" s="1"/>
      <c r="KBY180" s="1"/>
      <c r="KBZ180" s="1"/>
      <c r="KCA180" s="1"/>
      <c r="KCB180" s="1"/>
      <c r="KCC180" s="1"/>
      <c r="KCD180" s="1"/>
      <c r="KCE180" s="1"/>
      <c r="KCF180" s="1"/>
      <c r="KCG180" s="1"/>
      <c r="KCH180" s="1"/>
      <c r="KCI180" s="1"/>
      <c r="KCJ180" s="1"/>
      <c r="KCK180" s="1"/>
      <c r="KCL180" s="1"/>
      <c r="KCM180" s="1"/>
      <c r="KCN180" s="1"/>
      <c r="KCO180" s="1"/>
      <c r="KCP180" s="1"/>
      <c r="KCQ180" s="1"/>
      <c r="KCR180" s="1"/>
      <c r="KCS180" s="1"/>
      <c r="KCT180" s="1"/>
      <c r="KCU180" s="1"/>
      <c r="KCV180" s="1"/>
      <c r="KCW180" s="1"/>
      <c r="KCX180" s="1"/>
      <c r="KCY180" s="1"/>
      <c r="KCZ180" s="1"/>
      <c r="KDA180" s="1"/>
      <c r="KDB180" s="1"/>
      <c r="KDC180" s="1"/>
      <c r="KDD180" s="1"/>
      <c r="KDE180" s="1"/>
      <c r="KDF180" s="1"/>
      <c r="KDG180" s="1"/>
      <c r="KDH180" s="1"/>
      <c r="KDI180" s="1"/>
      <c r="KDJ180" s="1"/>
      <c r="KDK180" s="1"/>
      <c r="KDL180" s="1"/>
      <c r="KDM180" s="1"/>
      <c r="KDN180" s="1"/>
      <c r="KDO180" s="1"/>
      <c r="KDP180" s="1"/>
      <c r="KDQ180" s="1"/>
      <c r="KDR180" s="1"/>
      <c r="KDS180" s="1"/>
      <c r="KDT180" s="1"/>
      <c r="KDU180" s="1"/>
      <c r="KDV180" s="1"/>
      <c r="KDW180" s="1"/>
      <c r="KDX180" s="1"/>
      <c r="KDY180" s="1"/>
      <c r="KDZ180" s="1"/>
      <c r="KEA180" s="1"/>
      <c r="KEB180" s="1"/>
      <c r="KEC180" s="1"/>
      <c r="KED180" s="1"/>
      <c r="KEE180" s="1"/>
      <c r="KEF180" s="1"/>
      <c r="KEG180" s="1"/>
      <c r="KEH180" s="1"/>
      <c r="KEI180" s="1"/>
      <c r="KEJ180" s="1"/>
      <c r="KEK180" s="1"/>
      <c r="KEL180" s="1"/>
      <c r="KEM180" s="1"/>
      <c r="KEN180" s="1"/>
      <c r="KEO180" s="1"/>
      <c r="KEP180" s="1"/>
      <c r="KEQ180" s="1"/>
      <c r="KER180" s="1"/>
      <c r="KES180" s="1"/>
      <c r="KET180" s="1"/>
      <c r="KEU180" s="1"/>
      <c r="KEV180" s="1"/>
      <c r="KEW180" s="1"/>
      <c r="KEX180" s="1"/>
      <c r="KEY180" s="1"/>
      <c r="KEZ180" s="1"/>
      <c r="KFA180" s="1"/>
      <c r="KFB180" s="1"/>
      <c r="KFC180" s="1"/>
      <c r="KFD180" s="1"/>
      <c r="KFE180" s="1"/>
      <c r="KFF180" s="1"/>
      <c r="KFG180" s="1"/>
      <c r="KFH180" s="1"/>
      <c r="KFI180" s="1"/>
      <c r="KFJ180" s="1"/>
      <c r="KFK180" s="1"/>
      <c r="KFL180" s="1"/>
      <c r="KFM180" s="1"/>
      <c r="KFN180" s="1"/>
      <c r="KFO180" s="1"/>
      <c r="KFP180" s="1"/>
      <c r="KFQ180" s="1"/>
      <c r="KFR180" s="1"/>
      <c r="KFS180" s="1"/>
      <c r="KFT180" s="1"/>
      <c r="KFU180" s="1"/>
      <c r="KFV180" s="1"/>
      <c r="KFW180" s="1"/>
      <c r="KFX180" s="1"/>
      <c r="KFY180" s="1"/>
      <c r="KFZ180" s="1"/>
      <c r="KGA180" s="1"/>
      <c r="KGB180" s="1"/>
      <c r="KGC180" s="1"/>
      <c r="KGD180" s="1"/>
      <c r="KGE180" s="1"/>
      <c r="KGF180" s="1"/>
      <c r="KGG180" s="1"/>
      <c r="KGH180" s="1"/>
      <c r="KGI180" s="1"/>
      <c r="KGJ180" s="1"/>
      <c r="KGK180" s="1"/>
      <c r="KGL180" s="1"/>
      <c r="KGM180" s="1"/>
      <c r="KGN180" s="1"/>
      <c r="KGO180" s="1"/>
      <c r="KGP180" s="1"/>
      <c r="KGQ180" s="1"/>
      <c r="KGR180" s="1"/>
      <c r="KGS180" s="1"/>
      <c r="KGT180" s="1"/>
      <c r="KGU180" s="1"/>
      <c r="KGV180" s="1"/>
      <c r="KGW180" s="1"/>
      <c r="KGX180" s="1"/>
      <c r="KGY180" s="1"/>
      <c r="KGZ180" s="1"/>
      <c r="KHA180" s="1"/>
      <c r="KHB180" s="1"/>
      <c r="KHC180" s="1"/>
      <c r="KHD180" s="1"/>
      <c r="KHE180" s="1"/>
      <c r="KHF180" s="1"/>
      <c r="KHG180" s="1"/>
      <c r="KHH180" s="1"/>
      <c r="KHI180" s="1"/>
      <c r="KHJ180" s="1"/>
      <c r="KHK180" s="1"/>
      <c r="KHL180" s="1"/>
      <c r="KHM180" s="1"/>
      <c r="KHN180" s="1"/>
      <c r="KHO180" s="1"/>
      <c r="KHP180" s="1"/>
      <c r="KHQ180" s="1"/>
      <c r="KHR180" s="1"/>
      <c r="KHS180" s="1"/>
      <c r="KHT180" s="1"/>
      <c r="KHU180" s="1"/>
      <c r="KHV180" s="1"/>
      <c r="KHW180" s="1"/>
      <c r="KHX180" s="1"/>
      <c r="KHY180" s="1"/>
      <c r="KHZ180" s="1"/>
      <c r="KIA180" s="1"/>
      <c r="KIB180" s="1"/>
      <c r="KIC180" s="1"/>
      <c r="KID180" s="1"/>
      <c r="KIE180" s="1"/>
      <c r="KIF180" s="1"/>
      <c r="KIG180" s="1"/>
      <c r="KIH180" s="1"/>
      <c r="KII180" s="1"/>
      <c r="KIJ180" s="1"/>
      <c r="KIK180" s="1"/>
      <c r="KIL180" s="1"/>
      <c r="KIM180" s="1"/>
      <c r="KIN180" s="1"/>
      <c r="KIO180" s="1"/>
      <c r="KIP180" s="1"/>
      <c r="KIQ180" s="1"/>
      <c r="KIR180" s="1"/>
      <c r="KIS180" s="1"/>
      <c r="KIT180" s="1"/>
      <c r="KIU180" s="1"/>
      <c r="KIV180" s="1"/>
      <c r="KIW180" s="1"/>
      <c r="KIX180" s="1"/>
      <c r="KIY180" s="1"/>
      <c r="KIZ180" s="1"/>
      <c r="KJA180" s="1"/>
      <c r="KJB180" s="1"/>
      <c r="KJC180" s="1"/>
      <c r="KJD180" s="1"/>
      <c r="KJE180" s="1"/>
      <c r="KJF180" s="1"/>
      <c r="KJG180" s="1"/>
      <c r="KJH180" s="1"/>
      <c r="KJI180" s="1"/>
      <c r="KJJ180" s="1"/>
      <c r="KJK180" s="1"/>
      <c r="KJL180" s="1"/>
      <c r="KJM180" s="1"/>
      <c r="KJN180" s="1"/>
      <c r="KJO180" s="1"/>
      <c r="KJP180" s="1"/>
      <c r="KJQ180" s="1"/>
      <c r="KJR180" s="1"/>
      <c r="KJS180" s="1"/>
      <c r="KJT180" s="1"/>
      <c r="KJU180" s="1"/>
      <c r="KJV180" s="1"/>
      <c r="KJW180" s="1"/>
      <c r="KJX180" s="1"/>
      <c r="KJY180" s="1"/>
      <c r="KJZ180" s="1"/>
      <c r="KKA180" s="1"/>
      <c r="KKB180" s="1"/>
      <c r="KKC180" s="1"/>
      <c r="KKD180" s="1"/>
      <c r="KKE180" s="1"/>
      <c r="KKF180" s="1"/>
      <c r="KKG180" s="1"/>
      <c r="KKH180" s="1"/>
      <c r="KKI180" s="1"/>
      <c r="KKJ180" s="1"/>
      <c r="KKK180" s="1"/>
      <c r="KKL180" s="1"/>
      <c r="KKM180" s="1"/>
      <c r="KKN180" s="1"/>
      <c r="KKO180" s="1"/>
      <c r="KKP180" s="1"/>
      <c r="KKQ180" s="1"/>
      <c r="KKR180" s="1"/>
      <c r="KKS180" s="1"/>
      <c r="KKT180" s="1"/>
      <c r="KKU180" s="1"/>
      <c r="KKV180" s="1"/>
      <c r="KKW180" s="1"/>
      <c r="KKX180" s="1"/>
      <c r="KKY180" s="1"/>
      <c r="KKZ180" s="1"/>
      <c r="KLA180" s="1"/>
      <c r="KLB180" s="1"/>
      <c r="KLC180" s="1"/>
      <c r="KLD180" s="1"/>
      <c r="KLE180" s="1"/>
      <c r="KLF180" s="1"/>
      <c r="KLG180" s="1"/>
      <c r="KLH180" s="1"/>
      <c r="KLI180" s="1"/>
      <c r="KLJ180" s="1"/>
      <c r="KLK180" s="1"/>
      <c r="KLL180" s="1"/>
      <c r="KLM180" s="1"/>
      <c r="KLN180" s="1"/>
      <c r="KLO180" s="1"/>
      <c r="KLP180" s="1"/>
      <c r="KLQ180" s="1"/>
      <c r="KLR180" s="1"/>
      <c r="KLS180" s="1"/>
      <c r="KLT180" s="1"/>
      <c r="KLU180" s="1"/>
      <c r="KLV180" s="1"/>
      <c r="KLW180" s="1"/>
      <c r="KLX180" s="1"/>
      <c r="KLY180" s="1"/>
      <c r="KLZ180" s="1"/>
      <c r="KMA180" s="1"/>
      <c r="KMB180" s="1"/>
      <c r="KMC180" s="1"/>
      <c r="KMD180" s="1"/>
      <c r="KME180" s="1"/>
      <c r="KMF180" s="1"/>
      <c r="KMG180" s="1"/>
      <c r="KMH180" s="1"/>
      <c r="KMI180" s="1"/>
      <c r="KMJ180" s="1"/>
      <c r="KMK180" s="1"/>
      <c r="KML180" s="1"/>
      <c r="KMM180" s="1"/>
      <c r="KMN180" s="1"/>
      <c r="KMO180" s="1"/>
      <c r="KMP180" s="1"/>
      <c r="KMQ180" s="1"/>
      <c r="KMR180" s="1"/>
      <c r="KMS180" s="1"/>
      <c r="KMT180" s="1"/>
      <c r="KMU180" s="1"/>
      <c r="KMV180" s="1"/>
      <c r="KMW180" s="1"/>
      <c r="KMX180" s="1"/>
      <c r="KMY180" s="1"/>
      <c r="KMZ180" s="1"/>
      <c r="KNA180" s="1"/>
      <c r="KNB180" s="1"/>
      <c r="KNC180" s="1"/>
      <c r="KND180" s="1"/>
      <c r="KNE180" s="1"/>
      <c r="KNF180" s="1"/>
      <c r="KNG180" s="1"/>
      <c r="KNH180" s="1"/>
      <c r="KNI180" s="1"/>
      <c r="KNJ180" s="1"/>
      <c r="KNK180" s="1"/>
      <c r="KNL180" s="1"/>
      <c r="KNM180" s="1"/>
      <c r="KNN180" s="1"/>
      <c r="KNO180" s="1"/>
      <c r="KNP180" s="1"/>
      <c r="KNQ180" s="1"/>
      <c r="KNR180" s="1"/>
      <c r="KNS180" s="1"/>
      <c r="KNT180" s="1"/>
      <c r="KNU180" s="1"/>
      <c r="KNV180" s="1"/>
      <c r="KNW180" s="1"/>
      <c r="KNX180" s="1"/>
      <c r="KNY180" s="1"/>
      <c r="KNZ180" s="1"/>
      <c r="KOA180" s="1"/>
      <c r="KOB180" s="1"/>
      <c r="KOC180" s="1"/>
      <c r="KOD180" s="1"/>
      <c r="KOE180" s="1"/>
      <c r="KOF180" s="1"/>
      <c r="KOG180" s="1"/>
      <c r="KOH180" s="1"/>
      <c r="KOI180" s="1"/>
      <c r="KOJ180" s="1"/>
      <c r="KOK180" s="1"/>
      <c r="KOL180" s="1"/>
      <c r="KOM180" s="1"/>
      <c r="KON180" s="1"/>
      <c r="KOO180" s="1"/>
      <c r="KOP180" s="1"/>
      <c r="KOQ180" s="1"/>
      <c r="KOR180" s="1"/>
      <c r="KOS180" s="1"/>
      <c r="KOT180" s="1"/>
      <c r="KOU180" s="1"/>
      <c r="KOV180" s="1"/>
      <c r="KOW180" s="1"/>
      <c r="KOX180" s="1"/>
      <c r="KOY180" s="1"/>
      <c r="KOZ180" s="1"/>
      <c r="KPA180" s="1"/>
      <c r="KPB180" s="1"/>
      <c r="KPC180" s="1"/>
      <c r="KPD180" s="1"/>
      <c r="KPE180" s="1"/>
      <c r="KPF180" s="1"/>
      <c r="KPG180" s="1"/>
      <c r="KPH180" s="1"/>
      <c r="KPI180" s="1"/>
      <c r="KPJ180" s="1"/>
      <c r="KPK180" s="1"/>
      <c r="KPL180" s="1"/>
      <c r="KPM180" s="1"/>
      <c r="KPN180" s="1"/>
      <c r="KPO180" s="1"/>
      <c r="KPP180" s="1"/>
      <c r="KPQ180" s="1"/>
      <c r="KPR180" s="1"/>
      <c r="KPS180" s="1"/>
      <c r="KPT180" s="1"/>
      <c r="KPU180" s="1"/>
      <c r="KPV180" s="1"/>
      <c r="KPW180" s="1"/>
      <c r="KPX180" s="1"/>
      <c r="KPY180" s="1"/>
      <c r="KPZ180" s="1"/>
      <c r="KQA180" s="1"/>
      <c r="KQB180" s="1"/>
      <c r="KQC180" s="1"/>
      <c r="KQD180" s="1"/>
      <c r="KQE180" s="1"/>
      <c r="KQF180" s="1"/>
      <c r="KQG180" s="1"/>
      <c r="KQH180" s="1"/>
      <c r="KQI180" s="1"/>
      <c r="KQJ180" s="1"/>
      <c r="KQK180" s="1"/>
      <c r="KQL180" s="1"/>
      <c r="KQM180" s="1"/>
      <c r="KQN180" s="1"/>
      <c r="KQO180" s="1"/>
      <c r="KQP180" s="1"/>
      <c r="KQQ180" s="1"/>
      <c r="KQR180" s="1"/>
      <c r="KQS180" s="1"/>
      <c r="KQT180" s="1"/>
      <c r="KQU180" s="1"/>
      <c r="KQV180" s="1"/>
      <c r="KQW180" s="1"/>
      <c r="KQX180" s="1"/>
      <c r="KQY180" s="1"/>
      <c r="KQZ180" s="1"/>
      <c r="KRA180" s="1"/>
      <c r="KRB180" s="1"/>
      <c r="KRC180" s="1"/>
      <c r="KRD180" s="1"/>
      <c r="KRE180" s="1"/>
      <c r="KRF180" s="1"/>
      <c r="KRG180" s="1"/>
      <c r="KRH180" s="1"/>
      <c r="KRI180" s="1"/>
      <c r="KRJ180" s="1"/>
      <c r="KRK180" s="1"/>
      <c r="KRL180" s="1"/>
      <c r="KRM180" s="1"/>
      <c r="KRN180" s="1"/>
      <c r="KRO180" s="1"/>
      <c r="KRP180" s="1"/>
      <c r="KRQ180" s="1"/>
      <c r="KRR180" s="1"/>
      <c r="KRS180" s="1"/>
      <c r="KRT180" s="1"/>
      <c r="KRU180" s="1"/>
      <c r="KRV180" s="1"/>
      <c r="KRW180" s="1"/>
      <c r="KRX180" s="1"/>
      <c r="KRY180" s="1"/>
      <c r="KRZ180" s="1"/>
      <c r="KSA180" s="1"/>
      <c r="KSB180" s="1"/>
      <c r="KSC180" s="1"/>
      <c r="KSD180" s="1"/>
      <c r="KSE180" s="1"/>
      <c r="KSF180" s="1"/>
      <c r="KSG180" s="1"/>
      <c r="KSH180" s="1"/>
      <c r="KSI180" s="1"/>
      <c r="KSJ180" s="1"/>
      <c r="KSK180" s="1"/>
      <c r="KSL180" s="1"/>
      <c r="KSM180" s="1"/>
      <c r="KSN180" s="1"/>
      <c r="KSO180" s="1"/>
      <c r="KSP180" s="1"/>
      <c r="KSQ180" s="1"/>
      <c r="KSR180" s="1"/>
      <c r="KSS180" s="1"/>
      <c r="KST180" s="1"/>
      <c r="KSU180" s="1"/>
      <c r="KSV180" s="1"/>
      <c r="KSW180" s="1"/>
      <c r="KSX180" s="1"/>
      <c r="KSY180" s="1"/>
      <c r="KSZ180" s="1"/>
      <c r="KTA180" s="1"/>
      <c r="KTB180" s="1"/>
      <c r="KTC180" s="1"/>
      <c r="KTD180" s="1"/>
      <c r="KTE180" s="1"/>
      <c r="KTF180" s="1"/>
      <c r="KTG180" s="1"/>
      <c r="KTH180" s="1"/>
      <c r="KTI180" s="1"/>
      <c r="KTJ180" s="1"/>
      <c r="KTK180" s="1"/>
      <c r="KTL180" s="1"/>
      <c r="KTM180" s="1"/>
      <c r="KTN180" s="1"/>
      <c r="KTO180" s="1"/>
      <c r="KTP180" s="1"/>
      <c r="KTQ180" s="1"/>
      <c r="KTR180" s="1"/>
      <c r="KTS180" s="1"/>
      <c r="KTT180" s="1"/>
      <c r="KTU180" s="1"/>
      <c r="KTV180" s="1"/>
      <c r="KTW180" s="1"/>
      <c r="KTX180" s="1"/>
      <c r="KTY180" s="1"/>
      <c r="KTZ180" s="1"/>
      <c r="KUA180" s="1"/>
      <c r="KUB180" s="1"/>
      <c r="KUC180" s="1"/>
      <c r="KUD180" s="1"/>
      <c r="KUE180" s="1"/>
      <c r="KUF180" s="1"/>
      <c r="KUG180" s="1"/>
      <c r="KUH180" s="1"/>
      <c r="KUI180" s="1"/>
      <c r="KUJ180" s="1"/>
      <c r="KUK180" s="1"/>
      <c r="KUL180" s="1"/>
      <c r="KUM180" s="1"/>
      <c r="KUN180" s="1"/>
      <c r="KUO180" s="1"/>
      <c r="KUP180" s="1"/>
      <c r="KUQ180" s="1"/>
      <c r="KUR180" s="1"/>
      <c r="KUS180" s="1"/>
      <c r="KUT180" s="1"/>
      <c r="KUU180" s="1"/>
      <c r="KUV180" s="1"/>
      <c r="KUW180" s="1"/>
      <c r="KUX180" s="1"/>
      <c r="KUY180" s="1"/>
      <c r="KUZ180" s="1"/>
      <c r="KVA180" s="1"/>
      <c r="KVB180" s="1"/>
      <c r="KVC180" s="1"/>
      <c r="KVD180" s="1"/>
      <c r="KVE180" s="1"/>
      <c r="KVF180" s="1"/>
      <c r="KVG180" s="1"/>
      <c r="KVH180" s="1"/>
      <c r="KVI180" s="1"/>
      <c r="KVJ180" s="1"/>
      <c r="KVK180" s="1"/>
      <c r="KVL180" s="1"/>
      <c r="KVM180" s="1"/>
      <c r="KVN180" s="1"/>
      <c r="KVO180" s="1"/>
      <c r="KVP180" s="1"/>
      <c r="KVQ180" s="1"/>
      <c r="KVR180" s="1"/>
      <c r="KVS180" s="1"/>
      <c r="KVT180" s="1"/>
      <c r="KVU180" s="1"/>
      <c r="KVV180" s="1"/>
      <c r="KVW180" s="1"/>
      <c r="KVX180" s="1"/>
      <c r="KVY180" s="1"/>
      <c r="KVZ180" s="1"/>
      <c r="KWA180" s="1"/>
      <c r="KWB180" s="1"/>
      <c r="KWC180" s="1"/>
      <c r="KWD180" s="1"/>
      <c r="KWE180" s="1"/>
      <c r="KWF180" s="1"/>
      <c r="KWG180" s="1"/>
      <c r="KWH180" s="1"/>
      <c r="KWI180" s="1"/>
      <c r="KWJ180" s="1"/>
      <c r="KWK180" s="1"/>
      <c r="KWL180" s="1"/>
      <c r="KWM180" s="1"/>
      <c r="KWN180" s="1"/>
      <c r="KWO180" s="1"/>
      <c r="KWP180" s="1"/>
      <c r="KWQ180" s="1"/>
      <c r="KWR180" s="1"/>
      <c r="KWS180" s="1"/>
      <c r="KWT180" s="1"/>
      <c r="KWU180" s="1"/>
      <c r="KWV180" s="1"/>
      <c r="KWW180" s="1"/>
      <c r="KWX180" s="1"/>
      <c r="KWY180" s="1"/>
      <c r="KWZ180" s="1"/>
      <c r="KXA180" s="1"/>
      <c r="KXB180" s="1"/>
      <c r="KXC180" s="1"/>
      <c r="KXD180" s="1"/>
      <c r="KXE180" s="1"/>
      <c r="KXF180" s="1"/>
      <c r="KXG180" s="1"/>
      <c r="KXH180" s="1"/>
      <c r="KXI180" s="1"/>
      <c r="KXJ180" s="1"/>
      <c r="KXK180" s="1"/>
      <c r="KXL180" s="1"/>
      <c r="KXM180" s="1"/>
      <c r="KXN180" s="1"/>
      <c r="KXO180" s="1"/>
      <c r="KXP180" s="1"/>
      <c r="KXQ180" s="1"/>
      <c r="KXR180" s="1"/>
      <c r="KXS180" s="1"/>
      <c r="KXT180" s="1"/>
      <c r="KXU180" s="1"/>
      <c r="KXV180" s="1"/>
      <c r="KXW180" s="1"/>
      <c r="KXX180" s="1"/>
      <c r="KXY180" s="1"/>
      <c r="KXZ180" s="1"/>
      <c r="KYA180" s="1"/>
      <c r="KYB180" s="1"/>
      <c r="KYC180" s="1"/>
      <c r="KYD180" s="1"/>
      <c r="KYE180" s="1"/>
      <c r="KYF180" s="1"/>
      <c r="KYG180" s="1"/>
      <c r="KYH180" s="1"/>
      <c r="KYI180" s="1"/>
      <c r="KYJ180" s="1"/>
      <c r="KYK180" s="1"/>
      <c r="KYL180" s="1"/>
      <c r="KYM180" s="1"/>
      <c r="KYN180" s="1"/>
      <c r="KYO180" s="1"/>
      <c r="KYP180" s="1"/>
      <c r="KYQ180" s="1"/>
      <c r="KYR180" s="1"/>
      <c r="KYS180" s="1"/>
      <c r="KYT180" s="1"/>
      <c r="KYU180" s="1"/>
      <c r="KYV180" s="1"/>
      <c r="KYW180" s="1"/>
      <c r="KYX180" s="1"/>
      <c r="KYY180" s="1"/>
      <c r="KYZ180" s="1"/>
      <c r="KZA180" s="1"/>
      <c r="KZB180" s="1"/>
      <c r="KZC180" s="1"/>
      <c r="KZD180" s="1"/>
      <c r="KZE180" s="1"/>
      <c r="KZF180" s="1"/>
      <c r="KZG180" s="1"/>
      <c r="KZH180" s="1"/>
      <c r="KZI180" s="1"/>
      <c r="KZJ180" s="1"/>
      <c r="KZK180" s="1"/>
      <c r="KZL180" s="1"/>
      <c r="KZM180" s="1"/>
      <c r="KZN180" s="1"/>
      <c r="KZO180" s="1"/>
      <c r="KZP180" s="1"/>
      <c r="KZQ180" s="1"/>
      <c r="KZR180" s="1"/>
      <c r="KZS180" s="1"/>
      <c r="KZT180" s="1"/>
      <c r="KZU180" s="1"/>
      <c r="KZV180" s="1"/>
      <c r="KZW180" s="1"/>
      <c r="KZX180" s="1"/>
      <c r="KZY180" s="1"/>
      <c r="KZZ180" s="1"/>
      <c r="LAA180" s="1"/>
      <c r="LAB180" s="1"/>
      <c r="LAC180" s="1"/>
      <c r="LAD180" s="1"/>
      <c r="LAE180" s="1"/>
      <c r="LAF180" s="1"/>
      <c r="LAG180" s="1"/>
      <c r="LAH180" s="1"/>
      <c r="LAI180" s="1"/>
      <c r="LAJ180" s="1"/>
      <c r="LAK180" s="1"/>
      <c r="LAL180" s="1"/>
      <c r="LAM180" s="1"/>
      <c r="LAN180" s="1"/>
      <c r="LAO180" s="1"/>
      <c r="LAP180" s="1"/>
      <c r="LAQ180" s="1"/>
      <c r="LAR180" s="1"/>
      <c r="LAS180" s="1"/>
      <c r="LAT180" s="1"/>
      <c r="LAU180" s="1"/>
      <c r="LAV180" s="1"/>
      <c r="LAW180" s="1"/>
      <c r="LAX180" s="1"/>
      <c r="LAY180" s="1"/>
      <c r="LAZ180" s="1"/>
      <c r="LBA180" s="1"/>
      <c r="LBB180" s="1"/>
      <c r="LBC180" s="1"/>
      <c r="LBD180" s="1"/>
      <c r="LBE180" s="1"/>
      <c r="LBF180" s="1"/>
      <c r="LBG180" s="1"/>
      <c r="LBH180" s="1"/>
      <c r="LBI180" s="1"/>
      <c r="LBJ180" s="1"/>
      <c r="LBK180" s="1"/>
      <c r="LBL180" s="1"/>
      <c r="LBM180" s="1"/>
      <c r="LBN180" s="1"/>
      <c r="LBO180" s="1"/>
      <c r="LBP180" s="1"/>
      <c r="LBQ180" s="1"/>
      <c r="LBR180" s="1"/>
      <c r="LBS180" s="1"/>
      <c r="LBT180" s="1"/>
      <c r="LBU180" s="1"/>
      <c r="LBV180" s="1"/>
      <c r="LBW180" s="1"/>
      <c r="LBX180" s="1"/>
      <c r="LBY180" s="1"/>
      <c r="LBZ180" s="1"/>
      <c r="LCA180" s="1"/>
      <c r="LCB180" s="1"/>
      <c r="LCC180" s="1"/>
      <c r="LCD180" s="1"/>
      <c r="LCE180" s="1"/>
      <c r="LCF180" s="1"/>
      <c r="LCG180" s="1"/>
      <c r="LCH180" s="1"/>
      <c r="LCI180" s="1"/>
      <c r="LCJ180" s="1"/>
      <c r="LCK180" s="1"/>
      <c r="LCL180" s="1"/>
      <c r="LCM180" s="1"/>
      <c r="LCN180" s="1"/>
      <c r="LCO180" s="1"/>
      <c r="LCP180" s="1"/>
      <c r="LCQ180" s="1"/>
      <c r="LCR180" s="1"/>
      <c r="LCS180" s="1"/>
      <c r="LCT180" s="1"/>
      <c r="LCU180" s="1"/>
      <c r="LCV180" s="1"/>
      <c r="LCW180" s="1"/>
      <c r="LCX180" s="1"/>
      <c r="LCY180" s="1"/>
      <c r="LCZ180" s="1"/>
      <c r="LDA180" s="1"/>
      <c r="LDB180" s="1"/>
      <c r="LDC180" s="1"/>
      <c r="LDD180" s="1"/>
      <c r="LDE180" s="1"/>
      <c r="LDF180" s="1"/>
      <c r="LDG180" s="1"/>
      <c r="LDH180" s="1"/>
      <c r="LDI180" s="1"/>
      <c r="LDJ180" s="1"/>
      <c r="LDK180" s="1"/>
      <c r="LDL180" s="1"/>
      <c r="LDM180" s="1"/>
      <c r="LDN180" s="1"/>
      <c r="LDO180" s="1"/>
      <c r="LDP180" s="1"/>
      <c r="LDQ180" s="1"/>
      <c r="LDR180" s="1"/>
      <c r="LDS180" s="1"/>
      <c r="LDT180" s="1"/>
      <c r="LDU180" s="1"/>
      <c r="LDV180" s="1"/>
      <c r="LDW180" s="1"/>
      <c r="LDX180" s="1"/>
      <c r="LDY180" s="1"/>
      <c r="LDZ180" s="1"/>
      <c r="LEA180" s="1"/>
      <c r="LEB180" s="1"/>
      <c r="LEC180" s="1"/>
      <c r="LED180" s="1"/>
      <c r="LEE180" s="1"/>
      <c r="LEF180" s="1"/>
      <c r="LEG180" s="1"/>
      <c r="LEH180" s="1"/>
      <c r="LEI180" s="1"/>
      <c r="LEJ180" s="1"/>
      <c r="LEK180" s="1"/>
      <c r="LEL180" s="1"/>
      <c r="LEM180" s="1"/>
      <c r="LEN180" s="1"/>
      <c r="LEO180" s="1"/>
      <c r="LEP180" s="1"/>
      <c r="LEQ180" s="1"/>
      <c r="LER180" s="1"/>
      <c r="LES180" s="1"/>
      <c r="LET180" s="1"/>
      <c r="LEU180" s="1"/>
      <c r="LEV180" s="1"/>
      <c r="LEW180" s="1"/>
      <c r="LEX180" s="1"/>
      <c r="LEY180" s="1"/>
      <c r="LEZ180" s="1"/>
      <c r="LFA180" s="1"/>
      <c r="LFB180" s="1"/>
      <c r="LFC180" s="1"/>
      <c r="LFD180" s="1"/>
      <c r="LFE180" s="1"/>
      <c r="LFF180" s="1"/>
      <c r="LFG180" s="1"/>
      <c r="LFH180" s="1"/>
      <c r="LFI180" s="1"/>
      <c r="LFJ180" s="1"/>
      <c r="LFK180" s="1"/>
      <c r="LFL180" s="1"/>
      <c r="LFM180" s="1"/>
      <c r="LFN180" s="1"/>
      <c r="LFO180" s="1"/>
      <c r="LFP180" s="1"/>
      <c r="LFQ180" s="1"/>
      <c r="LFR180" s="1"/>
      <c r="LFS180" s="1"/>
      <c r="LFT180" s="1"/>
      <c r="LFU180" s="1"/>
      <c r="LFV180" s="1"/>
      <c r="LFW180" s="1"/>
      <c r="LFX180" s="1"/>
      <c r="LFY180" s="1"/>
      <c r="LFZ180" s="1"/>
      <c r="LGA180" s="1"/>
      <c r="LGB180" s="1"/>
      <c r="LGC180" s="1"/>
      <c r="LGD180" s="1"/>
      <c r="LGE180" s="1"/>
      <c r="LGF180" s="1"/>
      <c r="LGG180" s="1"/>
      <c r="LGH180" s="1"/>
      <c r="LGI180" s="1"/>
      <c r="LGJ180" s="1"/>
      <c r="LGK180" s="1"/>
      <c r="LGL180" s="1"/>
      <c r="LGM180" s="1"/>
      <c r="LGN180" s="1"/>
      <c r="LGO180" s="1"/>
      <c r="LGP180" s="1"/>
      <c r="LGQ180" s="1"/>
      <c r="LGR180" s="1"/>
      <c r="LGS180" s="1"/>
      <c r="LGT180" s="1"/>
      <c r="LGU180" s="1"/>
      <c r="LGV180" s="1"/>
      <c r="LGW180" s="1"/>
      <c r="LGX180" s="1"/>
      <c r="LGY180" s="1"/>
      <c r="LGZ180" s="1"/>
      <c r="LHA180" s="1"/>
      <c r="LHB180" s="1"/>
      <c r="LHC180" s="1"/>
      <c r="LHD180" s="1"/>
      <c r="LHE180" s="1"/>
      <c r="LHF180" s="1"/>
      <c r="LHG180" s="1"/>
      <c r="LHH180" s="1"/>
      <c r="LHI180" s="1"/>
      <c r="LHJ180" s="1"/>
      <c r="LHK180" s="1"/>
      <c r="LHL180" s="1"/>
      <c r="LHM180" s="1"/>
      <c r="LHN180" s="1"/>
      <c r="LHO180" s="1"/>
      <c r="LHP180" s="1"/>
      <c r="LHQ180" s="1"/>
      <c r="LHR180" s="1"/>
      <c r="LHS180" s="1"/>
      <c r="LHT180" s="1"/>
      <c r="LHU180" s="1"/>
      <c r="LHV180" s="1"/>
      <c r="LHW180" s="1"/>
      <c r="LHX180" s="1"/>
      <c r="LHY180" s="1"/>
      <c r="LHZ180" s="1"/>
      <c r="LIA180" s="1"/>
      <c r="LIB180" s="1"/>
      <c r="LIC180" s="1"/>
      <c r="LID180" s="1"/>
      <c r="LIE180" s="1"/>
      <c r="LIF180" s="1"/>
      <c r="LIG180" s="1"/>
      <c r="LIH180" s="1"/>
      <c r="LII180" s="1"/>
      <c r="LIJ180" s="1"/>
      <c r="LIK180" s="1"/>
      <c r="LIL180" s="1"/>
      <c r="LIM180" s="1"/>
      <c r="LIN180" s="1"/>
      <c r="LIO180" s="1"/>
      <c r="LIP180" s="1"/>
      <c r="LIQ180" s="1"/>
      <c r="LIR180" s="1"/>
      <c r="LIS180" s="1"/>
      <c r="LIT180" s="1"/>
      <c r="LIU180" s="1"/>
      <c r="LIV180" s="1"/>
      <c r="LIW180" s="1"/>
      <c r="LIX180" s="1"/>
      <c r="LIY180" s="1"/>
      <c r="LIZ180" s="1"/>
      <c r="LJA180" s="1"/>
      <c r="LJB180" s="1"/>
      <c r="LJC180" s="1"/>
      <c r="LJD180" s="1"/>
      <c r="LJE180" s="1"/>
      <c r="LJF180" s="1"/>
      <c r="LJG180" s="1"/>
      <c r="LJH180" s="1"/>
      <c r="LJI180" s="1"/>
      <c r="LJJ180" s="1"/>
      <c r="LJK180" s="1"/>
      <c r="LJL180" s="1"/>
      <c r="LJM180" s="1"/>
      <c r="LJN180" s="1"/>
      <c r="LJO180" s="1"/>
      <c r="LJP180" s="1"/>
      <c r="LJQ180" s="1"/>
      <c r="LJR180" s="1"/>
      <c r="LJS180" s="1"/>
      <c r="LJT180" s="1"/>
      <c r="LJU180" s="1"/>
      <c r="LJV180" s="1"/>
      <c r="LJW180" s="1"/>
      <c r="LJX180" s="1"/>
      <c r="LJY180" s="1"/>
      <c r="LJZ180" s="1"/>
      <c r="LKA180" s="1"/>
      <c r="LKB180" s="1"/>
      <c r="LKC180" s="1"/>
      <c r="LKD180" s="1"/>
      <c r="LKE180" s="1"/>
      <c r="LKF180" s="1"/>
      <c r="LKG180" s="1"/>
      <c r="LKH180" s="1"/>
      <c r="LKI180" s="1"/>
      <c r="LKJ180" s="1"/>
      <c r="LKK180" s="1"/>
      <c r="LKL180" s="1"/>
      <c r="LKM180" s="1"/>
      <c r="LKN180" s="1"/>
      <c r="LKO180" s="1"/>
      <c r="LKP180" s="1"/>
      <c r="LKQ180" s="1"/>
      <c r="LKR180" s="1"/>
      <c r="LKS180" s="1"/>
      <c r="LKT180" s="1"/>
      <c r="LKU180" s="1"/>
      <c r="LKV180" s="1"/>
      <c r="LKW180" s="1"/>
      <c r="LKX180" s="1"/>
      <c r="LKY180" s="1"/>
      <c r="LKZ180" s="1"/>
      <c r="LLA180" s="1"/>
      <c r="LLB180" s="1"/>
      <c r="LLC180" s="1"/>
      <c r="LLD180" s="1"/>
      <c r="LLE180" s="1"/>
      <c r="LLF180" s="1"/>
      <c r="LLG180" s="1"/>
      <c r="LLH180" s="1"/>
      <c r="LLI180" s="1"/>
      <c r="LLJ180" s="1"/>
      <c r="LLK180" s="1"/>
      <c r="LLL180" s="1"/>
      <c r="LLM180" s="1"/>
      <c r="LLN180" s="1"/>
      <c r="LLO180" s="1"/>
      <c r="LLP180" s="1"/>
      <c r="LLQ180" s="1"/>
      <c r="LLR180" s="1"/>
      <c r="LLS180" s="1"/>
      <c r="LLT180" s="1"/>
      <c r="LLU180" s="1"/>
      <c r="LLV180" s="1"/>
      <c r="LLW180" s="1"/>
      <c r="LLX180" s="1"/>
      <c r="LLY180" s="1"/>
      <c r="LLZ180" s="1"/>
      <c r="LMA180" s="1"/>
      <c r="LMB180" s="1"/>
      <c r="LMC180" s="1"/>
      <c r="LMD180" s="1"/>
      <c r="LME180" s="1"/>
      <c r="LMF180" s="1"/>
      <c r="LMG180" s="1"/>
      <c r="LMH180" s="1"/>
      <c r="LMI180" s="1"/>
      <c r="LMJ180" s="1"/>
      <c r="LMK180" s="1"/>
      <c r="LML180" s="1"/>
      <c r="LMM180" s="1"/>
      <c r="LMN180" s="1"/>
      <c r="LMO180" s="1"/>
      <c r="LMP180" s="1"/>
      <c r="LMQ180" s="1"/>
      <c r="LMR180" s="1"/>
      <c r="LMS180" s="1"/>
      <c r="LMT180" s="1"/>
      <c r="LMU180" s="1"/>
      <c r="LMV180" s="1"/>
      <c r="LMW180" s="1"/>
      <c r="LMX180" s="1"/>
      <c r="LMY180" s="1"/>
      <c r="LMZ180" s="1"/>
      <c r="LNA180" s="1"/>
      <c r="LNB180" s="1"/>
      <c r="LNC180" s="1"/>
      <c r="LND180" s="1"/>
      <c r="LNE180" s="1"/>
      <c r="LNF180" s="1"/>
      <c r="LNG180" s="1"/>
      <c r="LNH180" s="1"/>
      <c r="LNI180" s="1"/>
      <c r="LNJ180" s="1"/>
      <c r="LNK180" s="1"/>
      <c r="LNL180" s="1"/>
      <c r="LNM180" s="1"/>
      <c r="LNN180" s="1"/>
      <c r="LNO180" s="1"/>
      <c r="LNP180" s="1"/>
      <c r="LNQ180" s="1"/>
      <c r="LNR180" s="1"/>
      <c r="LNS180" s="1"/>
      <c r="LNT180" s="1"/>
      <c r="LNU180" s="1"/>
      <c r="LNV180" s="1"/>
      <c r="LNW180" s="1"/>
      <c r="LNX180" s="1"/>
      <c r="LNY180" s="1"/>
      <c r="LNZ180" s="1"/>
      <c r="LOA180" s="1"/>
      <c r="LOB180" s="1"/>
      <c r="LOC180" s="1"/>
      <c r="LOD180" s="1"/>
      <c r="LOE180" s="1"/>
      <c r="LOF180" s="1"/>
      <c r="LOG180" s="1"/>
      <c r="LOH180" s="1"/>
      <c r="LOI180" s="1"/>
      <c r="LOJ180" s="1"/>
      <c r="LOK180" s="1"/>
      <c r="LOL180" s="1"/>
      <c r="LOM180" s="1"/>
      <c r="LON180" s="1"/>
      <c r="LOO180" s="1"/>
      <c r="LOP180" s="1"/>
      <c r="LOQ180" s="1"/>
      <c r="LOR180" s="1"/>
      <c r="LOS180" s="1"/>
      <c r="LOT180" s="1"/>
      <c r="LOU180" s="1"/>
      <c r="LOV180" s="1"/>
      <c r="LOW180" s="1"/>
      <c r="LOX180" s="1"/>
      <c r="LOY180" s="1"/>
      <c r="LOZ180" s="1"/>
      <c r="LPA180" s="1"/>
      <c r="LPB180" s="1"/>
      <c r="LPC180" s="1"/>
      <c r="LPD180" s="1"/>
      <c r="LPE180" s="1"/>
      <c r="LPF180" s="1"/>
      <c r="LPG180" s="1"/>
      <c r="LPH180" s="1"/>
      <c r="LPI180" s="1"/>
      <c r="LPJ180" s="1"/>
      <c r="LPK180" s="1"/>
      <c r="LPL180" s="1"/>
      <c r="LPM180" s="1"/>
      <c r="LPN180" s="1"/>
      <c r="LPO180" s="1"/>
      <c r="LPP180" s="1"/>
      <c r="LPQ180" s="1"/>
      <c r="LPR180" s="1"/>
      <c r="LPS180" s="1"/>
      <c r="LPT180" s="1"/>
      <c r="LPU180" s="1"/>
      <c r="LPV180" s="1"/>
      <c r="LPW180" s="1"/>
      <c r="LPX180" s="1"/>
      <c r="LPY180" s="1"/>
      <c r="LPZ180" s="1"/>
      <c r="LQA180" s="1"/>
      <c r="LQB180" s="1"/>
      <c r="LQC180" s="1"/>
      <c r="LQD180" s="1"/>
      <c r="LQE180" s="1"/>
      <c r="LQF180" s="1"/>
      <c r="LQG180" s="1"/>
      <c r="LQH180" s="1"/>
      <c r="LQI180" s="1"/>
      <c r="LQJ180" s="1"/>
      <c r="LQK180" s="1"/>
      <c r="LQL180" s="1"/>
      <c r="LQM180" s="1"/>
      <c r="LQN180" s="1"/>
      <c r="LQO180" s="1"/>
      <c r="LQP180" s="1"/>
      <c r="LQQ180" s="1"/>
      <c r="LQR180" s="1"/>
      <c r="LQS180" s="1"/>
      <c r="LQT180" s="1"/>
      <c r="LQU180" s="1"/>
      <c r="LQV180" s="1"/>
      <c r="LQW180" s="1"/>
      <c r="LQX180" s="1"/>
      <c r="LQY180" s="1"/>
      <c r="LQZ180" s="1"/>
      <c r="LRA180" s="1"/>
      <c r="LRB180" s="1"/>
      <c r="LRC180" s="1"/>
      <c r="LRD180" s="1"/>
      <c r="LRE180" s="1"/>
      <c r="LRF180" s="1"/>
      <c r="LRG180" s="1"/>
      <c r="LRH180" s="1"/>
      <c r="LRI180" s="1"/>
      <c r="LRJ180" s="1"/>
      <c r="LRK180" s="1"/>
      <c r="LRL180" s="1"/>
      <c r="LRM180" s="1"/>
      <c r="LRN180" s="1"/>
      <c r="LRO180" s="1"/>
      <c r="LRP180" s="1"/>
      <c r="LRQ180" s="1"/>
      <c r="LRR180" s="1"/>
      <c r="LRS180" s="1"/>
      <c r="LRT180" s="1"/>
      <c r="LRU180" s="1"/>
      <c r="LRV180" s="1"/>
      <c r="LRW180" s="1"/>
      <c r="LRX180" s="1"/>
      <c r="LRY180" s="1"/>
      <c r="LRZ180" s="1"/>
      <c r="LSA180" s="1"/>
      <c r="LSB180" s="1"/>
      <c r="LSC180" s="1"/>
      <c r="LSD180" s="1"/>
      <c r="LSE180" s="1"/>
      <c r="LSF180" s="1"/>
      <c r="LSG180" s="1"/>
      <c r="LSH180" s="1"/>
      <c r="LSI180" s="1"/>
      <c r="LSJ180" s="1"/>
      <c r="LSK180" s="1"/>
      <c r="LSL180" s="1"/>
      <c r="LSM180" s="1"/>
      <c r="LSN180" s="1"/>
      <c r="LSO180" s="1"/>
      <c r="LSP180" s="1"/>
      <c r="LSQ180" s="1"/>
      <c r="LSR180" s="1"/>
      <c r="LSS180" s="1"/>
      <c r="LST180" s="1"/>
      <c r="LSU180" s="1"/>
      <c r="LSV180" s="1"/>
      <c r="LSW180" s="1"/>
      <c r="LSX180" s="1"/>
      <c r="LSY180" s="1"/>
      <c r="LSZ180" s="1"/>
      <c r="LTA180" s="1"/>
      <c r="LTB180" s="1"/>
      <c r="LTC180" s="1"/>
      <c r="LTD180" s="1"/>
      <c r="LTE180" s="1"/>
      <c r="LTF180" s="1"/>
      <c r="LTG180" s="1"/>
      <c r="LTH180" s="1"/>
      <c r="LTI180" s="1"/>
      <c r="LTJ180" s="1"/>
      <c r="LTK180" s="1"/>
      <c r="LTL180" s="1"/>
      <c r="LTM180" s="1"/>
      <c r="LTN180" s="1"/>
      <c r="LTO180" s="1"/>
      <c r="LTP180" s="1"/>
      <c r="LTQ180" s="1"/>
      <c r="LTR180" s="1"/>
      <c r="LTS180" s="1"/>
      <c r="LTT180" s="1"/>
      <c r="LTU180" s="1"/>
      <c r="LTV180" s="1"/>
      <c r="LTW180" s="1"/>
      <c r="LTX180" s="1"/>
      <c r="LTY180" s="1"/>
      <c r="LTZ180" s="1"/>
      <c r="LUA180" s="1"/>
      <c r="LUB180" s="1"/>
      <c r="LUC180" s="1"/>
      <c r="LUD180" s="1"/>
      <c r="LUE180" s="1"/>
      <c r="LUF180" s="1"/>
      <c r="LUG180" s="1"/>
      <c r="LUH180" s="1"/>
      <c r="LUI180" s="1"/>
      <c r="LUJ180" s="1"/>
      <c r="LUK180" s="1"/>
      <c r="LUL180" s="1"/>
      <c r="LUM180" s="1"/>
      <c r="LUN180" s="1"/>
      <c r="LUO180" s="1"/>
      <c r="LUP180" s="1"/>
      <c r="LUQ180" s="1"/>
      <c r="LUR180" s="1"/>
      <c r="LUS180" s="1"/>
      <c r="LUT180" s="1"/>
      <c r="LUU180" s="1"/>
      <c r="LUV180" s="1"/>
      <c r="LUW180" s="1"/>
      <c r="LUX180" s="1"/>
      <c r="LUY180" s="1"/>
      <c r="LUZ180" s="1"/>
      <c r="LVA180" s="1"/>
      <c r="LVB180" s="1"/>
      <c r="LVC180" s="1"/>
      <c r="LVD180" s="1"/>
      <c r="LVE180" s="1"/>
      <c r="LVF180" s="1"/>
      <c r="LVG180" s="1"/>
      <c r="LVH180" s="1"/>
      <c r="LVI180" s="1"/>
      <c r="LVJ180" s="1"/>
      <c r="LVK180" s="1"/>
      <c r="LVL180" s="1"/>
      <c r="LVM180" s="1"/>
      <c r="LVN180" s="1"/>
      <c r="LVO180" s="1"/>
      <c r="LVP180" s="1"/>
      <c r="LVQ180" s="1"/>
      <c r="LVR180" s="1"/>
      <c r="LVS180" s="1"/>
      <c r="LVT180" s="1"/>
      <c r="LVU180" s="1"/>
      <c r="LVV180" s="1"/>
      <c r="LVW180" s="1"/>
      <c r="LVX180" s="1"/>
      <c r="LVY180" s="1"/>
      <c r="LVZ180" s="1"/>
      <c r="LWA180" s="1"/>
      <c r="LWB180" s="1"/>
      <c r="LWC180" s="1"/>
      <c r="LWD180" s="1"/>
      <c r="LWE180" s="1"/>
      <c r="LWF180" s="1"/>
      <c r="LWG180" s="1"/>
      <c r="LWH180" s="1"/>
      <c r="LWI180" s="1"/>
      <c r="LWJ180" s="1"/>
      <c r="LWK180" s="1"/>
      <c r="LWL180" s="1"/>
      <c r="LWM180" s="1"/>
      <c r="LWN180" s="1"/>
      <c r="LWO180" s="1"/>
      <c r="LWP180" s="1"/>
      <c r="LWQ180" s="1"/>
      <c r="LWR180" s="1"/>
      <c r="LWS180" s="1"/>
      <c r="LWT180" s="1"/>
      <c r="LWU180" s="1"/>
      <c r="LWV180" s="1"/>
      <c r="LWW180" s="1"/>
      <c r="LWX180" s="1"/>
      <c r="LWY180" s="1"/>
      <c r="LWZ180" s="1"/>
      <c r="LXA180" s="1"/>
      <c r="LXB180" s="1"/>
      <c r="LXC180" s="1"/>
      <c r="LXD180" s="1"/>
      <c r="LXE180" s="1"/>
      <c r="LXF180" s="1"/>
      <c r="LXG180" s="1"/>
      <c r="LXH180" s="1"/>
      <c r="LXI180" s="1"/>
      <c r="LXJ180" s="1"/>
      <c r="LXK180" s="1"/>
      <c r="LXL180" s="1"/>
      <c r="LXM180" s="1"/>
      <c r="LXN180" s="1"/>
      <c r="LXO180" s="1"/>
      <c r="LXP180" s="1"/>
      <c r="LXQ180" s="1"/>
      <c r="LXR180" s="1"/>
      <c r="LXS180" s="1"/>
      <c r="LXT180" s="1"/>
      <c r="LXU180" s="1"/>
      <c r="LXV180" s="1"/>
      <c r="LXW180" s="1"/>
      <c r="LXX180" s="1"/>
      <c r="LXY180" s="1"/>
      <c r="LXZ180" s="1"/>
      <c r="LYA180" s="1"/>
      <c r="LYB180" s="1"/>
      <c r="LYC180" s="1"/>
      <c r="LYD180" s="1"/>
      <c r="LYE180" s="1"/>
      <c r="LYF180" s="1"/>
      <c r="LYG180" s="1"/>
      <c r="LYH180" s="1"/>
      <c r="LYI180" s="1"/>
      <c r="LYJ180" s="1"/>
      <c r="LYK180" s="1"/>
      <c r="LYL180" s="1"/>
      <c r="LYM180" s="1"/>
      <c r="LYN180" s="1"/>
      <c r="LYO180" s="1"/>
      <c r="LYP180" s="1"/>
      <c r="LYQ180" s="1"/>
      <c r="LYR180" s="1"/>
      <c r="LYS180" s="1"/>
      <c r="LYT180" s="1"/>
      <c r="LYU180" s="1"/>
      <c r="LYV180" s="1"/>
      <c r="LYW180" s="1"/>
      <c r="LYX180" s="1"/>
      <c r="LYY180" s="1"/>
      <c r="LYZ180" s="1"/>
      <c r="LZA180" s="1"/>
      <c r="LZB180" s="1"/>
      <c r="LZC180" s="1"/>
      <c r="LZD180" s="1"/>
      <c r="LZE180" s="1"/>
      <c r="LZF180" s="1"/>
      <c r="LZG180" s="1"/>
      <c r="LZH180" s="1"/>
      <c r="LZI180" s="1"/>
      <c r="LZJ180" s="1"/>
      <c r="LZK180" s="1"/>
      <c r="LZL180" s="1"/>
      <c r="LZM180" s="1"/>
      <c r="LZN180" s="1"/>
      <c r="LZO180" s="1"/>
      <c r="LZP180" s="1"/>
      <c r="LZQ180" s="1"/>
      <c r="LZR180" s="1"/>
      <c r="LZS180" s="1"/>
      <c r="LZT180" s="1"/>
      <c r="LZU180" s="1"/>
      <c r="LZV180" s="1"/>
      <c r="LZW180" s="1"/>
      <c r="LZX180" s="1"/>
      <c r="LZY180" s="1"/>
      <c r="LZZ180" s="1"/>
      <c r="MAA180" s="1"/>
      <c r="MAB180" s="1"/>
      <c r="MAC180" s="1"/>
      <c r="MAD180" s="1"/>
      <c r="MAE180" s="1"/>
      <c r="MAF180" s="1"/>
      <c r="MAG180" s="1"/>
      <c r="MAH180" s="1"/>
      <c r="MAI180" s="1"/>
      <c r="MAJ180" s="1"/>
      <c r="MAK180" s="1"/>
      <c r="MAL180" s="1"/>
      <c r="MAM180" s="1"/>
      <c r="MAN180" s="1"/>
      <c r="MAO180" s="1"/>
      <c r="MAP180" s="1"/>
      <c r="MAQ180" s="1"/>
      <c r="MAR180" s="1"/>
      <c r="MAS180" s="1"/>
      <c r="MAT180" s="1"/>
      <c r="MAU180" s="1"/>
      <c r="MAV180" s="1"/>
      <c r="MAW180" s="1"/>
      <c r="MAX180" s="1"/>
      <c r="MAY180" s="1"/>
      <c r="MAZ180" s="1"/>
      <c r="MBA180" s="1"/>
      <c r="MBB180" s="1"/>
      <c r="MBC180" s="1"/>
      <c r="MBD180" s="1"/>
      <c r="MBE180" s="1"/>
      <c r="MBF180" s="1"/>
      <c r="MBG180" s="1"/>
      <c r="MBH180" s="1"/>
      <c r="MBI180" s="1"/>
      <c r="MBJ180" s="1"/>
      <c r="MBK180" s="1"/>
      <c r="MBL180" s="1"/>
      <c r="MBM180" s="1"/>
      <c r="MBN180" s="1"/>
      <c r="MBO180" s="1"/>
      <c r="MBP180" s="1"/>
      <c r="MBQ180" s="1"/>
      <c r="MBR180" s="1"/>
      <c r="MBS180" s="1"/>
      <c r="MBT180" s="1"/>
      <c r="MBU180" s="1"/>
      <c r="MBV180" s="1"/>
      <c r="MBW180" s="1"/>
      <c r="MBX180" s="1"/>
      <c r="MBY180" s="1"/>
      <c r="MBZ180" s="1"/>
      <c r="MCA180" s="1"/>
      <c r="MCB180" s="1"/>
      <c r="MCC180" s="1"/>
      <c r="MCD180" s="1"/>
      <c r="MCE180" s="1"/>
      <c r="MCF180" s="1"/>
      <c r="MCG180" s="1"/>
      <c r="MCH180" s="1"/>
      <c r="MCI180" s="1"/>
      <c r="MCJ180" s="1"/>
      <c r="MCK180" s="1"/>
      <c r="MCL180" s="1"/>
      <c r="MCM180" s="1"/>
      <c r="MCN180" s="1"/>
      <c r="MCO180" s="1"/>
      <c r="MCP180" s="1"/>
      <c r="MCQ180" s="1"/>
      <c r="MCR180" s="1"/>
      <c r="MCS180" s="1"/>
      <c r="MCT180" s="1"/>
      <c r="MCU180" s="1"/>
      <c r="MCV180" s="1"/>
      <c r="MCW180" s="1"/>
      <c r="MCX180" s="1"/>
      <c r="MCY180" s="1"/>
      <c r="MCZ180" s="1"/>
      <c r="MDA180" s="1"/>
      <c r="MDB180" s="1"/>
      <c r="MDC180" s="1"/>
      <c r="MDD180" s="1"/>
      <c r="MDE180" s="1"/>
      <c r="MDF180" s="1"/>
      <c r="MDG180" s="1"/>
      <c r="MDH180" s="1"/>
      <c r="MDI180" s="1"/>
      <c r="MDJ180" s="1"/>
      <c r="MDK180" s="1"/>
      <c r="MDL180" s="1"/>
      <c r="MDM180" s="1"/>
      <c r="MDN180" s="1"/>
      <c r="MDO180" s="1"/>
      <c r="MDP180" s="1"/>
      <c r="MDQ180" s="1"/>
      <c r="MDR180" s="1"/>
      <c r="MDS180" s="1"/>
      <c r="MDT180" s="1"/>
      <c r="MDU180" s="1"/>
      <c r="MDV180" s="1"/>
      <c r="MDW180" s="1"/>
      <c r="MDX180" s="1"/>
      <c r="MDY180" s="1"/>
      <c r="MDZ180" s="1"/>
      <c r="MEA180" s="1"/>
      <c r="MEB180" s="1"/>
      <c r="MEC180" s="1"/>
      <c r="MED180" s="1"/>
      <c r="MEE180" s="1"/>
      <c r="MEF180" s="1"/>
      <c r="MEG180" s="1"/>
      <c r="MEH180" s="1"/>
      <c r="MEI180" s="1"/>
      <c r="MEJ180" s="1"/>
      <c r="MEK180" s="1"/>
      <c r="MEL180" s="1"/>
      <c r="MEM180" s="1"/>
      <c r="MEN180" s="1"/>
      <c r="MEO180" s="1"/>
      <c r="MEP180" s="1"/>
      <c r="MEQ180" s="1"/>
      <c r="MER180" s="1"/>
      <c r="MES180" s="1"/>
      <c r="MET180" s="1"/>
      <c r="MEU180" s="1"/>
      <c r="MEV180" s="1"/>
      <c r="MEW180" s="1"/>
      <c r="MEX180" s="1"/>
      <c r="MEY180" s="1"/>
      <c r="MEZ180" s="1"/>
      <c r="MFA180" s="1"/>
      <c r="MFB180" s="1"/>
      <c r="MFC180" s="1"/>
      <c r="MFD180" s="1"/>
      <c r="MFE180" s="1"/>
      <c r="MFF180" s="1"/>
      <c r="MFG180" s="1"/>
      <c r="MFH180" s="1"/>
      <c r="MFI180" s="1"/>
      <c r="MFJ180" s="1"/>
      <c r="MFK180" s="1"/>
      <c r="MFL180" s="1"/>
      <c r="MFM180" s="1"/>
      <c r="MFN180" s="1"/>
      <c r="MFO180" s="1"/>
      <c r="MFP180" s="1"/>
      <c r="MFQ180" s="1"/>
      <c r="MFR180" s="1"/>
      <c r="MFS180" s="1"/>
      <c r="MFT180" s="1"/>
      <c r="MFU180" s="1"/>
      <c r="MFV180" s="1"/>
      <c r="MFW180" s="1"/>
      <c r="MFX180" s="1"/>
      <c r="MFY180" s="1"/>
      <c r="MFZ180" s="1"/>
      <c r="MGA180" s="1"/>
      <c r="MGB180" s="1"/>
      <c r="MGC180" s="1"/>
      <c r="MGD180" s="1"/>
      <c r="MGE180" s="1"/>
      <c r="MGF180" s="1"/>
      <c r="MGG180" s="1"/>
      <c r="MGH180" s="1"/>
      <c r="MGI180" s="1"/>
      <c r="MGJ180" s="1"/>
      <c r="MGK180" s="1"/>
      <c r="MGL180" s="1"/>
      <c r="MGM180" s="1"/>
      <c r="MGN180" s="1"/>
      <c r="MGO180" s="1"/>
      <c r="MGP180" s="1"/>
      <c r="MGQ180" s="1"/>
      <c r="MGR180" s="1"/>
      <c r="MGS180" s="1"/>
      <c r="MGT180" s="1"/>
      <c r="MGU180" s="1"/>
      <c r="MGV180" s="1"/>
      <c r="MGW180" s="1"/>
      <c r="MGX180" s="1"/>
      <c r="MGY180" s="1"/>
      <c r="MGZ180" s="1"/>
      <c r="MHA180" s="1"/>
      <c r="MHB180" s="1"/>
      <c r="MHC180" s="1"/>
      <c r="MHD180" s="1"/>
      <c r="MHE180" s="1"/>
      <c r="MHF180" s="1"/>
      <c r="MHG180" s="1"/>
      <c r="MHH180" s="1"/>
      <c r="MHI180" s="1"/>
      <c r="MHJ180" s="1"/>
      <c r="MHK180" s="1"/>
      <c r="MHL180" s="1"/>
      <c r="MHM180" s="1"/>
      <c r="MHN180" s="1"/>
      <c r="MHO180" s="1"/>
      <c r="MHP180" s="1"/>
      <c r="MHQ180" s="1"/>
      <c r="MHR180" s="1"/>
      <c r="MHS180" s="1"/>
      <c r="MHT180" s="1"/>
      <c r="MHU180" s="1"/>
      <c r="MHV180" s="1"/>
      <c r="MHW180" s="1"/>
      <c r="MHX180" s="1"/>
      <c r="MHY180" s="1"/>
      <c r="MHZ180" s="1"/>
      <c r="MIA180" s="1"/>
      <c r="MIB180" s="1"/>
      <c r="MIC180" s="1"/>
      <c r="MID180" s="1"/>
      <c r="MIE180" s="1"/>
      <c r="MIF180" s="1"/>
      <c r="MIG180" s="1"/>
      <c r="MIH180" s="1"/>
      <c r="MII180" s="1"/>
      <c r="MIJ180" s="1"/>
      <c r="MIK180" s="1"/>
      <c r="MIL180" s="1"/>
      <c r="MIM180" s="1"/>
      <c r="MIN180" s="1"/>
      <c r="MIO180" s="1"/>
      <c r="MIP180" s="1"/>
      <c r="MIQ180" s="1"/>
      <c r="MIR180" s="1"/>
      <c r="MIS180" s="1"/>
      <c r="MIT180" s="1"/>
      <c r="MIU180" s="1"/>
      <c r="MIV180" s="1"/>
      <c r="MIW180" s="1"/>
      <c r="MIX180" s="1"/>
      <c r="MIY180" s="1"/>
      <c r="MIZ180" s="1"/>
      <c r="MJA180" s="1"/>
      <c r="MJB180" s="1"/>
      <c r="MJC180" s="1"/>
      <c r="MJD180" s="1"/>
      <c r="MJE180" s="1"/>
      <c r="MJF180" s="1"/>
      <c r="MJG180" s="1"/>
      <c r="MJH180" s="1"/>
      <c r="MJI180" s="1"/>
      <c r="MJJ180" s="1"/>
      <c r="MJK180" s="1"/>
      <c r="MJL180" s="1"/>
      <c r="MJM180" s="1"/>
      <c r="MJN180" s="1"/>
      <c r="MJO180" s="1"/>
      <c r="MJP180" s="1"/>
      <c r="MJQ180" s="1"/>
      <c r="MJR180" s="1"/>
      <c r="MJS180" s="1"/>
      <c r="MJT180" s="1"/>
      <c r="MJU180" s="1"/>
      <c r="MJV180" s="1"/>
      <c r="MJW180" s="1"/>
      <c r="MJX180" s="1"/>
      <c r="MJY180" s="1"/>
      <c r="MJZ180" s="1"/>
      <c r="MKA180" s="1"/>
      <c r="MKB180" s="1"/>
      <c r="MKC180" s="1"/>
      <c r="MKD180" s="1"/>
      <c r="MKE180" s="1"/>
      <c r="MKF180" s="1"/>
      <c r="MKG180" s="1"/>
      <c r="MKH180" s="1"/>
      <c r="MKI180" s="1"/>
      <c r="MKJ180" s="1"/>
      <c r="MKK180" s="1"/>
      <c r="MKL180" s="1"/>
      <c r="MKM180" s="1"/>
      <c r="MKN180" s="1"/>
      <c r="MKO180" s="1"/>
      <c r="MKP180" s="1"/>
      <c r="MKQ180" s="1"/>
      <c r="MKR180" s="1"/>
      <c r="MKS180" s="1"/>
      <c r="MKT180" s="1"/>
      <c r="MKU180" s="1"/>
      <c r="MKV180" s="1"/>
      <c r="MKW180" s="1"/>
      <c r="MKX180" s="1"/>
      <c r="MKY180" s="1"/>
      <c r="MKZ180" s="1"/>
      <c r="MLA180" s="1"/>
      <c r="MLB180" s="1"/>
      <c r="MLC180" s="1"/>
      <c r="MLD180" s="1"/>
      <c r="MLE180" s="1"/>
      <c r="MLF180" s="1"/>
      <c r="MLG180" s="1"/>
      <c r="MLH180" s="1"/>
      <c r="MLI180" s="1"/>
      <c r="MLJ180" s="1"/>
      <c r="MLK180" s="1"/>
      <c r="MLL180" s="1"/>
      <c r="MLM180" s="1"/>
      <c r="MLN180" s="1"/>
      <c r="MLO180" s="1"/>
      <c r="MLP180" s="1"/>
      <c r="MLQ180" s="1"/>
      <c r="MLR180" s="1"/>
      <c r="MLS180" s="1"/>
      <c r="MLT180" s="1"/>
      <c r="MLU180" s="1"/>
      <c r="MLV180" s="1"/>
      <c r="MLW180" s="1"/>
      <c r="MLX180" s="1"/>
      <c r="MLY180" s="1"/>
      <c r="MLZ180" s="1"/>
      <c r="MMA180" s="1"/>
      <c r="MMB180" s="1"/>
      <c r="MMC180" s="1"/>
      <c r="MMD180" s="1"/>
      <c r="MME180" s="1"/>
      <c r="MMF180" s="1"/>
      <c r="MMG180" s="1"/>
      <c r="MMH180" s="1"/>
      <c r="MMI180" s="1"/>
      <c r="MMJ180" s="1"/>
      <c r="MMK180" s="1"/>
      <c r="MML180" s="1"/>
      <c r="MMM180" s="1"/>
      <c r="MMN180" s="1"/>
      <c r="MMO180" s="1"/>
      <c r="MMP180" s="1"/>
      <c r="MMQ180" s="1"/>
      <c r="MMR180" s="1"/>
      <c r="MMS180" s="1"/>
      <c r="MMT180" s="1"/>
      <c r="MMU180" s="1"/>
      <c r="MMV180" s="1"/>
      <c r="MMW180" s="1"/>
      <c r="MMX180" s="1"/>
      <c r="MMY180" s="1"/>
      <c r="MMZ180" s="1"/>
      <c r="MNA180" s="1"/>
      <c r="MNB180" s="1"/>
      <c r="MNC180" s="1"/>
      <c r="MND180" s="1"/>
      <c r="MNE180" s="1"/>
      <c r="MNF180" s="1"/>
      <c r="MNG180" s="1"/>
      <c r="MNH180" s="1"/>
      <c r="MNI180" s="1"/>
      <c r="MNJ180" s="1"/>
      <c r="MNK180" s="1"/>
      <c r="MNL180" s="1"/>
      <c r="MNM180" s="1"/>
      <c r="MNN180" s="1"/>
      <c r="MNO180" s="1"/>
      <c r="MNP180" s="1"/>
      <c r="MNQ180" s="1"/>
      <c r="MNR180" s="1"/>
      <c r="MNS180" s="1"/>
      <c r="MNT180" s="1"/>
      <c r="MNU180" s="1"/>
      <c r="MNV180" s="1"/>
      <c r="MNW180" s="1"/>
      <c r="MNX180" s="1"/>
      <c r="MNY180" s="1"/>
      <c r="MNZ180" s="1"/>
      <c r="MOA180" s="1"/>
      <c r="MOB180" s="1"/>
      <c r="MOC180" s="1"/>
      <c r="MOD180" s="1"/>
      <c r="MOE180" s="1"/>
      <c r="MOF180" s="1"/>
      <c r="MOG180" s="1"/>
      <c r="MOH180" s="1"/>
      <c r="MOI180" s="1"/>
      <c r="MOJ180" s="1"/>
      <c r="MOK180" s="1"/>
      <c r="MOL180" s="1"/>
      <c r="MOM180" s="1"/>
      <c r="MON180" s="1"/>
      <c r="MOO180" s="1"/>
      <c r="MOP180" s="1"/>
      <c r="MOQ180" s="1"/>
      <c r="MOR180" s="1"/>
      <c r="MOS180" s="1"/>
      <c r="MOT180" s="1"/>
      <c r="MOU180" s="1"/>
      <c r="MOV180" s="1"/>
      <c r="MOW180" s="1"/>
      <c r="MOX180" s="1"/>
      <c r="MOY180" s="1"/>
      <c r="MOZ180" s="1"/>
      <c r="MPA180" s="1"/>
      <c r="MPB180" s="1"/>
      <c r="MPC180" s="1"/>
      <c r="MPD180" s="1"/>
      <c r="MPE180" s="1"/>
      <c r="MPF180" s="1"/>
      <c r="MPG180" s="1"/>
      <c r="MPH180" s="1"/>
      <c r="MPI180" s="1"/>
      <c r="MPJ180" s="1"/>
      <c r="MPK180" s="1"/>
      <c r="MPL180" s="1"/>
      <c r="MPM180" s="1"/>
      <c r="MPN180" s="1"/>
      <c r="MPO180" s="1"/>
      <c r="MPP180" s="1"/>
      <c r="MPQ180" s="1"/>
      <c r="MPR180" s="1"/>
      <c r="MPS180" s="1"/>
      <c r="MPT180" s="1"/>
      <c r="MPU180" s="1"/>
      <c r="MPV180" s="1"/>
      <c r="MPW180" s="1"/>
      <c r="MPX180" s="1"/>
      <c r="MPY180" s="1"/>
      <c r="MPZ180" s="1"/>
      <c r="MQA180" s="1"/>
      <c r="MQB180" s="1"/>
      <c r="MQC180" s="1"/>
      <c r="MQD180" s="1"/>
      <c r="MQE180" s="1"/>
      <c r="MQF180" s="1"/>
      <c r="MQG180" s="1"/>
      <c r="MQH180" s="1"/>
      <c r="MQI180" s="1"/>
      <c r="MQJ180" s="1"/>
      <c r="MQK180" s="1"/>
      <c r="MQL180" s="1"/>
      <c r="MQM180" s="1"/>
      <c r="MQN180" s="1"/>
      <c r="MQO180" s="1"/>
      <c r="MQP180" s="1"/>
      <c r="MQQ180" s="1"/>
      <c r="MQR180" s="1"/>
      <c r="MQS180" s="1"/>
      <c r="MQT180" s="1"/>
      <c r="MQU180" s="1"/>
      <c r="MQV180" s="1"/>
      <c r="MQW180" s="1"/>
      <c r="MQX180" s="1"/>
      <c r="MQY180" s="1"/>
      <c r="MQZ180" s="1"/>
      <c r="MRA180" s="1"/>
      <c r="MRB180" s="1"/>
      <c r="MRC180" s="1"/>
      <c r="MRD180" s="1"/>
      <c r="MRE180" s="1"/>
      <c r="MRF180" s="1"/>
      <c r="MRG180" s="1"/>
      <c r="MRH180" s="1"/>
      <c r="MRI180" s="1"/>
      <c r="MRJ180" s="1"/>
      <c r="MRK180" s="1"/>
      <c r="MRL180" s="1"/>
      <c r="MRM180" s="1"/>
      <c r="MRN180" s="1"/>
      <c r="MRO180" s="1"/>
      <c r="MRP180" s="1"/>
      <c r="MRQ180" s="1"/>
      <c r="MRR180" s="1"/>
      <c r="MRS180" s="1"/>
      <c r="MRT180" s="1"/>
      <c r="MRU180" s="1"/>
      <c r="MRV180" s="1"/>
      <c r="MRW180" s="1"/>
      <c r="MRX180" s="1"/>
      <c r="MRY180" s="1"/>
      <c r="MRZ180" s="1"/>
      <c r="MSA180" s="1"/>
      <c r="MSB180" s="1"/>
      <c r="MSC180" s="1"/>
      <c r="MSD180" s="1"/>
      <c r="MSE180" s="1"/>
      <c r="MSF180" s="1"/>
      <c r="MSG180" s="1"/>
      <c r="MSH180" s="1"/>
      <c r="MSI180" s="1"/>
      <c r="MSJ180" s="1"/>
      <c r="MSK180" s="1"/>
      <c r="MSL180" s="1"/>
      <c r="MSM180" s="1"/>
      <c r="MSN180" s="1"/>
      <c r="MSO180" s="1"/>
      <c r="MSP180" s="1"/>
      <c r="MSQ180" s="1"/>
      <c r="MSR180" s="1"/>
      <c r="MSS180" s="1"/>
      <c r="MST180" s="1"/>
      <c r="MSU180" s="1"/>
      <c r="MSV180" s="1"/>
      <c r="MSW180" s="1"/>
      <c r="MSX180" s="1"/>
      <c r="MSY180" s="1"/>
      <c r="MSZ180" s="1"/>
      <c r="MTA180" s="1"/>
      <c r="MTB180" s="1"/>
      <c r="MTC180" s="1"/>
      <c r="MTD180" s="1"/>
      <c r="MTE180" s="1"/>
      <c r="MTF180" s="1"/>
      <c r="MTG180" s="1"/>
      <c r="MTH180" s="1"/>
      <c r="MTI180" s="1"/>
      <c r="MTJ180" s="1"/>
      <c r="MTK180" s="1"/>
      <c r="MTL180" s="1"/>
      <c r="MTM180" s="1"/>
      <c r="MTN180" s="1"/>
      <c r="MTO180" s="1"/>
      <c r="MTP180" s="1"/>
      <c r="MTQ180" s="1"/>
      <c r="MTR180" s="1"/>
      <c r="MTS180" s="1"/>
      <c r="MTT180" s="1"/>
      <c r="MTU180" s="1"/>
      <c r="MTV180" s="1"/>
      <c r="MTW180" s="1"/>
      <c r="MTX180" s="1"/>
      <c r="MTY180" s="1"/>
      <c r="MTZ180" s="1"/>
      <c r="MUA180" s="1"/>
      <c r="MUB180" s="1"/>
      <c r="MUC180" s="1"/>
      <c r="MUD180" s="1"/>
      <c r="MUE180" s="1"/>
      <c r="MUF180" s="1"/>
      <c r="MUG180" s="1"/>
      <c r="MUH180" s="1"/>
      <c r="MUI180" s="1"/>
      <c r="MUJ180" s="1"/>
      <c r="MUK180" s="1"/>
      <c r="MUL180" s="1"/>
      <c r="MUM180" s="1"/>
      <c r="MUN180" s="1"/>
      <c r="MUO180" s="1"/>
      <c r="MUP180" s="1"/>
      <c r="MUQ180" s="1"/>
      <c r="MUR180" s="1"/>
      <c r="MUS180" s="1"/>
      <c r="MUT180" s="1"/>
      <c r="MUU180" s="1"/>
      <c r="MUV180" s="1"/>
      <c r="MUW180" s="1"/>
      <c r="MUX180" s="1"/>
      <c r="MUY180" s="1"/>
      <c r="MUZ180" s="1"/>
      <c r="MVA180" s="1"/>
      <c r="MVB180" s="1"/>
      <c r="MVC180" s="1"/>
      <c r="MVD180" s="1"/>
      <c r="MVE180" s="1"/>
      <c r="MVF180" s="1"/>
      <c r="MVG180" s="1"/>
      <c r="MVH180" s="1"/>
      <c r="MVI180" s="1"/>
      <c r="MVJ180" s="1"/>
      <c r="MVK180" s="1"/>
      <c r="MVL180" s="1"/>
      <c r="MVM180" s="1"/>
      <c r="MVN180" s="1"/>
      <c r="MVO180" s="1"/>
      <c r="MVP180" s="1"/>
      <c r="MVQ180" s="1"/>
      <c r="MVR180" s="1"/>
      <c r="MVS180" s="1"/>
      <c r="MVT180" s="1"/>
      <c r="MVU180" s="1"/>
      <c r="MVV180" s="1"/>
      <c r="MVW180" s="1"/>
      <c r="MVX180" s="1"/>
      <c r="MVY180" s="1"/>
      <c r="MVZ180" s="1"/>
      <c r="MWA180" s="1"/>
      <c r="MWB180" s="1"/>
      <c r="MWC180" s="1"/>
      <c r="MWD180" s="1"/>
      <c r="MWE180" s="1"/>
      <c r="MWF180" s="1"/>
      <c r="MWG180" s="1"/>
      <c r="MWH180" s="1"/>
      <c r="MWI180" s="1"/>
      <c r="MWJ180" s="1"/>
      <c r="MWK180" s="1"/>
      <c r="MWL180" s="1"/>
      <c r="MWM180" s="1"/>
      <c r="MWN180" s="1"/>
      <c r="MWO180" s="1"/>
      <c r="MWP180" s="1"/>
      <c r="MWQ180" s="1"/>
      <c r="MWR180" s="1"/>
      <c r="MWS180" s="1"/>
      <c r="MWT180" s="1"/>
      <c r="MWU180" s="1"/>
      <c r="MWV180" s="1"/>
      <c r="MWW180" s="1"/>
      <c r="MWX180" s="1"/>
      <c r="MWY180" s="1"/>
      <c r="MWZ180" s="1"/>
      <c r="MXA180" s="1"/>
      <c r="MXB180" s="1"/>
      <c r="MXC180" s="1"/>
      <c r="MXD180" s="1"/>
      <c r="MXE180" s="1"/>
      <c r="MXF180" s="1"/>
      <c r="MXG180" s="1"/>
      <c r="MXH180" s="1"/>
      <c r="MXI180" s="1"/>
      <c r="MXJ180" s="1"/>
      <c r="MXK180" s="1"/>
      <c r="MXL180" s="1"/>
      <c r="MXM180" s="1"/>
      <c r="MXN180" s="1"/>
      <c r="MXO180" s="1"/>
      <c r="MXP180" s="1"/>
      <c r="MXQ180" s="1"/>
      <c r="MXR180" s="1"/>
      <c r="MXS180" s="1"/>
      <c r="MXT180" s="1"/>
      <c r="MXU180" s="1"/>
      <c r="MXV180" s="1"/>
      <c r="MXW180" s="1"/>
      <c r="MXX180" s="1"/>
      <c r="MXY180" s="1"/>
      <c r="MXZ180" s="1"/>
      <c r="MYA180" s="1"/>
      <c r="MYB180" s="1"/>
      <c r="MYC180" s="1"/>
      <c r="MYD180" s="1"/>
      <c r="MYE180" s="1"/>
      <c r="MYF180" s="1"/>
      <c r="MYG180" s="1"/>
      <c r="MYH180" s="1"/>
      <c r="MYI180" s="1"/>
      <c r="MYJ180" s="1"/>
      <c r="MYK180" s="1"/>
      <c r="MYL180" s="1"/>
      <c r="MYM180" s="1"/>
      <c r="MYN180" s="1"/>
      <c r="MYO180" s="1"/>
      <c r="MYP180" s="1"/>
      <c r="MYQ180" s="1"/>
      <c r="MYR180" s="1"/>
      <c r="MYS180" s="1"/>
      <c r="MYT180" s="1"/>
      <c r="MYU180" s="1"/>
      <c r="MYV180" s="1"/>
      <c r="MYW180" s="1"/>
      <c r="MYX180" s="1"/>
      <c r="MYY180" s="1"/>
      <c r="MYZ180" s="1"/>
      <c r="MZA180" s="1"/>
      <c r="MZB180" s="1"/>
      <c r="MZC180" s="1"/>
      <c r="MZD180" s="1"/>
      <c r="MZE180" s="1"/>
      <c r="MZF180" s="1"/>
      <c r="MZG180" s="1"/>
      <c r="MZH180" s="1"/>
      <c r="MZI180" s="1"/>
      <c r="MZJ180" s="1"/>
      <c r="MZK180" s="1"/>
      <c r="MZL180" s="1"/>
      <c r="MZM180" s="1"/>
      <c r="MZN180" s="1"/>
      <c r="MZO180" s="1"/>
      <c r="MZP180" s="1"/>
      <c r="MZQ180" s="1"/>
      <c r="MZR180" s="1"/>
      <c r="MZS180" s="1"/>
      <c r="MZT180" s="1"/>
      <c r="MZU180" s="1"/>
      <c r="MZV180" s="1"/>
      <c r="MZW180" s="1"/>
      <c r="MZX180" s="1"/>
      <c r="MZY180" s="1"/>
      <c r="MZZ180" s="1"/>
      <c r="NAA180" s="1"/>
      <c r="NAB180" s="1"/>
      <c r="NAC180" s="1"/>
      <c r="NAD180" s="1"/>
      <c r="NAE180" s="1"/>
      <c r="NAF180" s="1"/>
      <c r="NAG180" s="1"/>
      <c r="NAH180" s="1"/>
      <c r="NAI180" s="1"/>
      <c r="NAJ180" s="1"/>
      <c r="NAK180" s="1"/>
      <c r="NAL180" s="1"/>
      <c r="NAM180" s="1"/>
      <c r="NAN180" s="1"/>
      <c r="NAO180" s="1"/>
      <c r="NAP180" s="1"/>
      <c r="NAQ180" s="1"/>
      <c r="NAR180" s="1"/>
      <c r="NAS180" s="1"/>
      <c r="NAT180" s="1"/>
      <c r="NAU180" s="1"/>
      <c r="NAV180" s="1"/>
      <c r="NAW180" s="1"/>
      <c r="NAX180" s="1"/>
      <c r="NAY180" s="1"/>
      <c r="NAZ180" s="1"/>
      <c r="NBA180" s="1"/>
      <c r="NBB180" s="1"/>
      <c r="NBC180" s="1"/>
      <c r="NBD180" s="1"/>
      <c r="NBE180" s="1"/>
      <c r="NBF180" s="1"/>
      <c r="NBG180" s="1"/>
      <c r="NBH180" s="1"/>
      <c r="NBI180" s="1"/>
      <c r="NBJ180" s="1"/>
      <c r="NBK180" s="1"/>
      <c r="NBL180" s="1"/>
      <c r="NBM180" s="1"/>
      <c r="NBN180" s="1"/>
      <c r="NBO180" s="1"/>
      <c r="NBP180" s="1"/>
      <c r="NBQ180" s="1"/>
      <c r="NBR180" s="1"/>
      <c r="NBS180" s="1"/>
      <c r="NBT180" s="1"/>
      <c r="NBU180" s="1"/>
      <c r="NBV180" s="1"/>
      <c r="NBW180" s="1"/>
      <c r="NBX180" s="1"/>
      <c r="NBY180" s="1"/>
      <c r="NBZ180" s="1"/>
      <c r="NCA180" s="1"/>
      <c r="NCB180" s="1"/>
      <c r="NCC180" s="1"/>
      <c r="NCD180" s="1"/>
      <c r="NCE180" s="1"/>
      <c r="NCF180" s="1"/>
      <c r="NCG180" s="1"/>
      <c r="NCH180" s="1"/>
      <c r="NCI180" s="1"/>
      <c r="NCJ180" s="1"/>
      <c r="NCK180" s="1"/>
      <c r="NCL180" s="1"/>
      <c r="NCM180" s="1"/>
      <c r="NCN180" s="1"/>
      <c r="NCO180" s="1"/>
      <c r="NCP180" s="1"/>
      <c r="NCQ180" s="1"/>
      <c r="NCR180" s="1"/>
      <c r="NCS180" s="1"/>
      <c r="NCT180" s="1"/>
      <c r="NCU180" s="1"/>
      <c r="NCV180" s="1"/>
      <c r="NCW180" s="1"/>
      <c r="NCX180" s="1"/>
      <c r="NCY180" s="1"/>
      <c r="NCZ180" s="1"/>
      <c r="NDA180" s="1"/>
      <c r="NDB180" s="1"/>
      <c r="NDC180" s="1"/>
      <c r="NDD180" s="1"/>
      <c r="NDE180" s="1"/>
      <c r="NDF180" s="1"/>
      <c r="NDG180" s="1"/>
      <c r="NDH180" s="1"/>
      <c r="NDI180" s="1"/>
      <c r="NDJ180" s="1"/>
      <c r="NDK180" s="1"/>
      <c r="NDL180" s="1"/>
      <c r="NDM180" s="1"/>
      <c r="NDN180" s="1"/>
      <c r="NDO180" s="1"/>
      <c r="NDP180" s="1"/>
      <c r="NDQ180" s="1"/>
      <c r="NDR180" s="1"/>
      <c r="NDS180" s="1"/>
      <c r="NDT180" s="1"/>
      <c r="NDU180" s="1"/>
      <c r="NDV180" s="1"/>
      <c r="NDW180" s="1"/>
      <c r="NDX180" s="1"/>
      <c r="NDY180" s="1"/>
      <c r="NDZ180" s="1"/>
      <c r="NEA180" s="1"/>
      <c r="NEB180" s="1"/>
      <c r="NEC180" s="1"/>
      <c r="NED180" s="1"/>
      <c r="NEE180" s="1"/>
      <c r="NEF180" s="1"/>
      <c r="NEG180" s="1"/>
      <c r="NEH180" s="1"/>
      <c r="NEI180" s="1"/>
      <c r="NEJ180" s="1"/>
      <c r="NEK180" s="1"/>
      <c r="NEL180" s="1"/>
      <c r="NEM180" s="1"/>
      <c r="NEN180" s="1"/>
      <c r="NEO180" s="1"/>
      <c r="NEP180" s="1"/>
      <c r="NEQ180" s="1"/>
      <c r="NER180" s="1"/>
      <c r="NES180" s="1"/>
      <c r="NET180" s="1"/>
      <c r="NEU180" s="1"/>
      <c r="NEV180" s="1"/>
      <c r="NEW180" s="1"/>
      <c r="NEX180" s="1"/>
      <c r="NEY180" s="1"/>
      <c r="NEZ180" s="1"/>
      <c r="NFA180" s="1"/>
      <c r="NFB180" s="1"/>
      <c r="NFC180" s="1"/>
      <c r="NFD180" s="1"/>
      <c r="NFE180" s="1"/>
      <c r="NFF180" s="1"/>
      <c r="NFG180" s="1"/>
      <c r="NFH180" s="1"/>
      <c r="NFI180" s="1"/>
      <c r="NFJ180" s="1"/>
      <c r="NFK180" s="1"/>
      <c r="NFL180" s="1"/>
      <c r="NFM180" s="1"/>
      <c r="NFN180" s="1"/>
      <c r="NFO180" s="1"/>
      <c r="NFP180" s="1"/>
      <c r="NFQ180" s="1"/>
      <c r="NFR180" s="1"/>
      <c r="NFS180" s="1"/>
      <c r="NFT180" s="1"/>
      <c r="NFU180" s="1"/>
      <c r="NFV180" s="1"/>
      <c r="NFW180" s="1"/>
      <c r="NFX180" s="1"/>
      <c r="NFY180" s="1"/>
      <c r="NFZ180" s="1"/>
      <c r="NGA180" s="1"/>
      <c r="NGB180" s="1"/>
      <c r="NGC180" s="1"/>
      <c r="NGD180" s="1"/>
      <c r="NGE180" s="1"/>
      <c r="NGF180" s="1"/>
      <c r="NGG180" s="1"/>
      <c r="NGH180" s="1"/>
      <c r="NGI180" s="1"/>
      <c r="NGJ180" s="1"/>
      <c r="NGK180" s="1"/>
      <c r="NGL180" s="1"/>
      <c r="NGM180" s="1"/>
      <c r="NGN180" s="1"/>
      <c r="NGO180" s="1"/>
      <c r="NGP180" s="1"/>
      <c r="NGQ180" s="1"/>
      <c r="NGR180" s="1"/>
      <c r="NGS180" s="1"/>
      <c r="NGT180" s="1"/>
      <c r="NGU180" s="1"/>
      <c r="NGV180" s="1"/>
      <c r="NGW180" s="1"/>
      <c r="NGX180" s="1"/>
      <c r="NGY180" s="1"/>
      <c r="NGZ180" s="1"/>
      <c r="NHA180" s="1"/>
      <c r="NHB180" s="1"/>
      <c r="NHC180" s="1"/>
      <c r="NHD180" s="1"/>
      <c r="NHE180" s="1"/>
      <c r="NHF180" s="1"/>
      <c r="NHG180" s="1"/>
      <c r="NHH180" s="1"/>
      <c r="NHI180" s="1"/>
      <c r="NHJ180" s="1"/>
      <c r="NHK180" s="1"/>
      <c r="NHL180" s="1"/>
      <c r="NHM180" s="1"/>
      <c r="NHN180" s="1"/>
      <c r="NHO180" s="1"/>
      <c r="NHP180" s="1"/>
      <c r="NHQ180" s="1"/>
      <c r="NHR180" s="1"/>
      <c r="NHS180" s="1"/>
      <c r="NHT180" s="1"/>
      <c r="NHU180" s="1"/>
      <c r="NHV180" s="1"/>
      <c r="NHW180" s="1"/>
      <c r="NHX180" s="1"/>
      <c r="NHY180" s="1"/>
      <c r="NHZ180" s="1"/>
      <c r="NIA180" s="1"/>
      <c r="NIB180" s="1"/>
      <c r="NIC180" s="1"/>
      <c r="NID180" s="1"/>
      <c r="NIE180" s="1"/>
      <c r="NIF180" s="1"/>
      <c r="NIG180" s="1"/>
      <c r="NIH180" s="1"/>
      <c r="NII180" s="1"/>
      <c r="NIJ180" s="1"/>
      <c r="NIK180" s="1"/>
      <c r="NIL180" s="1"/>
      <c r="NIM180" s="1"/>
      <c r="NIN180" s="1"/>
      <c r="NIO180" s="1"/>
      <c r="NIP180" s="1"/>
      <c r="NIQ180" s="1"/>
      <c r="NIR180" s="1"/>
      <c r="NIS180" s="1"/>
      <c r="NIT180" s="1"/>
      <c r="NIU180" s="1"/>
      <c r="NIV180" s="1"/>
      <c r="NIW180" s="1"/>
      <c r="NIX180" s="1"/>
      <c r="NIY180" s="1"/>
      <c r="NIZ180" s="1"/>
      <c r="NJA180" s="1"/>
      <c r="NJB180" s="1"/>
      <c r="NJC180" s="1"/>
      <c r="NJD180" s="1"/>
      <c r="NJE180" s="1"/>
      <c r="NJF180" s="1"/>
      <c r="NJG180" s="1"/>
      <c r="NJH180" s="1"/>
      <c r="NJI180" s="1"/>
      <c r="NJJ180" s="1"/>
      <c r="NJK180" s="1"/>
      <c r="NJL180" s="1"/>
      <c r="NJM180" s="1"/>
      <c r="NJN180" s="1"/>
      <c r="NJO180" s="1"/>
      <c r="NJP180" s="1"/>
      <c r="NJQ180" s="1"/>
      <c r="NJR180" s="1"/>
      <c r="NJS180" s="1"/>
      <c r="NJT180" s="1"/>
      <c r="NJU180" s="1"/>
      <c r="NJV180" s="1"/>
      <c r="NJW180" s="1"/>
      <c r="NJX180" s="1"/>
      <c r="NJY180" s="1"/>
      <c r="NJZ180" s="1"/>
      <c r="NKA180" s="1"/>
      <c r="NKB180" s="1"/>
      <c r="NKC180" s="1"/>
      <c r="NKD180" s="1"/>
      <c r="NKE180" s="1"/>
      <c r="NKF180" s="1"/>
      <c r="NKG180" s="1"/>
      <c r="NKH180" s="1"/>
      <c r="NKI180" s="1"/>
      <c r="NKJ180" s="1"/>
      <c r="NKK180" s="1"/>
      <c r="NKL180" s="1"/>
      <c r="NKM180" s="1"/>
      <c r="NKN180" s="1"/>
      <c r="NKO180" s="1"/>
      <c r="NKP180" s="1"/>
      <c r="NKQ180" s="1"/>
      <c r="NKR180" s="1"/>
      <c r="NKS180" s="1"/>
      <c r="NKT180" s="1"/>
      <c r="NKU180" s="1"/>
      <c r="NKV180" s="1"/>
      <c r="NKW180" s="1"/>
      <c r="NKX180" s="1"/>
      <c r="NKY180" s="1"/>
      <c r="NKZ180" s="1"/>
      <c r="NLA180" s="1"/>
      <c r="NLB180" s="1"/>
      <c r="NLC180" s="1"/>
      <c r="NLD180" s="1"/>
      <c r="NLE180" s="1"/>
      <c r="NLF180" s="1"/>
      <c r="NLG180" s="1"/>
      <c r="NLH180" s="1"/>
      <c r="NLI180" s="1"/>
      <c r="NLJ180" s="1"/>
      <c r="NLK180" s="1"/>
      <c r="NLL180" s="1"/>
      <c r="NLM180" s="1"/>
      <c r="NLN180" s="1"/>
      <c r="NLO180" s="1"/>
      <c r="NLP180" s="1"/>
      <c r="NLQ180" s="1"/>
      <c r="NLR180" s="1"/>
      <c r="NLS180" s="1"/>
      <c r="NLT180" s="1"/>
      <c r="NLU180" s="1"/>
      <c r="NLV180" s="1"/>
      <c r="NLW180" s="1"/>
      <c r="NLX180" s="1"/>
      <c r="NLY180" s="1"/>
      <c r="NLZ180" s="1"/>
      <c r="NMA180" s="1"/>
      <c r="NMB180" s="1"/>
      <c r="NMC180" s="1"/>
      <c r="NMD180" s="1"/>
      <c r="NME180" s="1"/>
      <c r="NMF180" s="1"/>
      <c r="NMG180" s="1"/>
      <c r="NMH180" s="1"/>
      <c r="NMI180" s="1"/>
      <c r="NMJ180" s="1"/>
      <c r="NMK180" s="1"/>
      <c r="NML180" s="1"/>
      <c r="NMM180" s="1"/>
      <c r="NMN180" s="1"/>
      <c r="NMO180" s="1"/>
      <c r="NMP180" s="1"/>
      <c r="NMQ180" s="1"/>
      <c r="NMR180" s="1"/>
      <c r="NMS180" s="1"/>
      <c r="NMT180" s="1"/>
      <c r="NMU180" s="1"/>
      <c r="NMV180" s="1"/>
      <c r="NMW180" s="1"/>
      <c r="NMX180" s="1"/>
      <c r="NMY180" s="1"/>
      <c r="NMZ180" s="1"/>
      <c r="NNA180" s="1"/>
      <c r="NNB180" s="1"/>
      <c r="NNC180" s="1"/>
      <c r="NND180" s="1"/>
      <c r="NNE180" s="1"/>
      <c r="NNF180" s="1"/>
      <c r="NNG180" s="1"/>
      <c r="NNH180" s="1"/>
      <c r="NNI180" s="1"/>
      <c r="NNJ180" s="1"/>
      <c r="NNK180" s="1"/>
      <c r="NNL180" s="1"/>
      <c r="NNM180" s="1"/>
      <c r="NNN180" s="1"/>
      <c r="NNO180" s="1"/>
      <c r="NNP180" s="1"/>
      <c r="NNQ180" s="1"/>
      <c r="NNR180" s="1"/>
      <c r="NNS180" s="1"/>
      <c r="NNT180" s="1"/>
      <c r="NNU180" s="1"/>
      <c r="NNV180" s="1"/>
      <c r="NNW180" s="1"/>
      <c r="NNX180" s="1"/>
      <c r="NNY180" s="1"/>
      <c r="NNZ180" s="1"/>
      <c r="NOA180" s="1"/>
      <c r="NOB180" s="1"/>
      <c r="NOC180" s="1"/>
      <c r="NOD180" s="1"/>
      <c r="NOE180" s="1"/>
      <c r="NOF180" s="1"/>
      <c r="NOG180" s="1"/>
      <c r="NOH180" s="1"/>
      <c r="NOI180" s="1"/>
      <c r="NOJ180" s="1"/>
      <c r="NOK180" s="1"/>
      <c r="NOL180" s="1"/>
      <c r="NOM180" s="1"/>
      <c r="NON180" s="1"/>
      <c r="NOO180" s="1"/>
      <c r="NOP180" s="1"/>
      <c r="NOQ180" s="1"/>
      <c r="NOR180" s="1"/>
      <c r="NOS180" s="1"/>
      <c r="NOT180" s="1"/>
      <c r="NOU180" s="1"/>
      <c r="NOV180" s="1"/>
      <c r="NOW180" s="1"/>
      <c r="NOX180" s="1"/>
      <c r="NOY180" s="1"/>
      <c r="NOZ180" s="1"/>
      <c r="NPA180" s="1"/>
      <c r="NPB180" s="1"/>
      <c r="NPC180" s="1"/>
      <c r="NPD180" s="1"/>
      <c r="NPE180" s="1"/>
      <c r="NPF180" s="1"/>
      <c r="NPG180" s="1"/>
      <c r="NPH180" s="1"/>
      <c r="NPI180" s="1"/>
      <c r="NPJ180" s="1"/>
      <c r="NPK180" s="1"/>
      <c r="NPL180" s="1"/>
      <c r="NPM180" s="1"/>
      <c r="NPN180" s="1"/>
      <c r="NPO180" s="1"/>
      <c r="NPP180" s="1"/>
      <c r="NPQ180" s="1"/>
      <c r="NPR180" s="1"/>
      <c r="NPS180" s="1"/>
      <c r="NPT180" s="1"/>
      <c r="NPU180" s="1"/>
      <c r="NPV180" s="1"/>
      <c r="NPW180" s="1"/>
      <c r="NPX180" s="1"/>
      <c r="NPY180" s="1"/>
      <c r="NPZ180" s="1"/>
      <c r="NQA180" s="1"/>
      <c r="NQB180" s="1"/>
      <c r="NQC180" s="1"/>
      <c r="NQD180" s="1"/>
      <c r="NQE180" s="1"/>
      <c r="NQF180" s="1"/>
      <c r="NQG180" s="1"/>
      <c r="NQH180" s="1"/>
      <c r="NQI180" s="1"/>
      <c r="NQJ180" s="1"/>
      <c r="NQK180" s="1"/>
      <c r="NQL180" s="1"/>
      <c r="NQM180" s="1"/>
      <c r="NQN180" s="1"/>
      <c r="NQO180" s="1"/>
      <c r="NQP180" s="1"/>
      <c r="NQQ180" s="1"/>
      <c r="NQR180" s="1"/>
      <c r="NQS180" s="1"/>
      <c r="NQT180" s="1"/>
      <c r="NQU180" s="1"/>
      <c r="NQV180" s="1"/>
      <c r="NQW180" s="1"/>
      <c r="NQX180" s="1"/>
      <c r="NQY180" s="1"/>
      <c r="NQZ180" s="1"/>
      <c r="NRA180" s="1"/>
      <c r="NRB180" s="1"/>
      <c r="NRC180" s="1"/>
      <c r="NRD180" s="1"/>
      <c r="NRE180" s="1"/>
      <c r="NRF180" s="1"/>
      <c r="NRG180" s="1"/>
      <c r="NRH180" s="1"/>
      <c r="NRI180" s="1"/>
      <c r="NRJ180" s="1"/>
      <c r="NRK180" s="1"/>
      <c r="NRL180" s="1"/>
      <c r="NRM180" s="1"/>
      <c r="NRN180" s="1"/>
      <c r="NRO180" s="1"/>
      <c r="NRP180" s="1"/>
      <c r="NRQ180" s="1"/>
      <c r="NRR180" s="1"/>
      <c r="NRS180" s="1"/>
      <c r="NRT180" s="1"/>
      <c r="NRU180" s="1"/>
      <c r="NRV180" s="1"/>
      <c r="NRW180" s="1"/>
      <c r="NRX180" s="1"/>
      <c r="NRY180" s="1"/>
      <c r="NRZ180" s="1"/>
      <c r="NSA180" s="1"/>
      <c r="NSB180" s="1"/>
      <c r="NSC180" s="1"/>
      <c r="NSD180" s="1"/>
      <c r="NSE180" s="1"/>
      <c r="NSF180" s="1"/>
      <c r="NSG180" s="1"/>
      <c r="NSH180" s="1"/>
      <c r="NSI180" s="1"/>
      <c r="NSJ180" s="1"/>
      <c r="NSK180" s="1"/>
      <c r="NSL180" s="1"/>
      <c r="NSM180" s="1"/>
      <c r="NSN180" s="1"/>
      <c r="NSO180" s="1"/>
      <c r="NSP180" s="1"/>
      <c r="NSQ180" s="1"/>
      <c r="NSR180" s="1"/>
      <c r="NSS180" s="1"/>
      <c r="NST180" s="1"/>
      <c r="NSU180" s="1"/>
      <c r="NSV180" s="1"/>
      <c r="NSW180" s="1"/>
      <c r="NSX180" s="1"/>
      <c r="NSY180" s="1"/>
      <c r="NSZ180" s="1"/>
      <c r="NTA180" s="1"/>
      <c r="NTB180" s="1"/>
      <c r="NTC180" s="1"/>
      <c r="NTD180" s="1"/>
      <c r="NTE180" s="1"/>
      <c r="NTF180" s="1"/>
      <c r="NTG180" s="1"/>
      <c r="NTH180" s="1"/>
      <c r="NTI180" s="1"/>
      <c r="NTJ180" s="1"/>
      <c r="NTK180" s="1"/>
      <c r="NTL180" s="1"/>
      <c r="NTM180" s="1"/>
      <c r="NTN180" s="1"/>
      <c r="NTO180" s="1"/>
      <c r="NTP180" s="1"/>
      <c r="NTQ180" s="1"/>
      <c r="NTR180" s="1"/>
      <c r="NTS180" s="1"/>
      <c r="NTT180" s="1"/>
      <c r="NTU180" s="1"/>
      <c r="NTV180" s="1"/>
      <c r="NTW180" s="1"/>
      <c r="NTX180" s="1"/>
      <c r="NTY180" s="1"/>
      <c r="NTZ180" s="1"/>
      <c r="NUA180" s="1"/>
      <c r="NUB180" s="1"/>
      <c r="NUC180" s="1"/>
      <c r="NUD180" s="1"/>
      <c r="NUE180" s="1"/>
      <c r="NUF180" s="1"/>
      <c r="NUG180" s="1"/>
      <c r="NUH180" s="1"/>
      <c r="NUI180" s="1"/>
      <c r="NUJ180" s="1"/>
      <c r="NUK180" s="1"/>
      <c r="NUL180" s="1"/>
      <c r="NUM180" s="1"/>
      <c r="NUN180" s="1"/>
      <c r="NUO180" s="1"/>
      <c r="NUP180" s="1"/>
      <c r="NUQ180" s="1"/>
      <c r="NUR180" s="1"/>
      <c r="NUS180" s="1"/>
      <c r="NUT180" s="1"/>
      <c r="NUU180" s="1"/>
      <c r="NUV180" s="1"/>
      <c r="NUW180" s="1"/>
      <c r="NUX180" s="1"/>
      <c r="NUY180" s="1"/>
      <c r="NUZ180" s="1"/>
      <c r="NVA180" s="1"/>
      <c r="NVB180" s="1"/>
      <c r="NVC180" s="1"/>
      <c r="NVD180" s="1"/>
      <c r="NVE180" s="1"/>
      <c r="NVF180" s="1"/>
      <c r="NVG180" s="1"/>
      <c r="NVH180" s="1"/>
      <c r="NVI180" s="1"/>
      <c r="NVJ180" s="1"/>
      <c r="NVK180" s="1"/>
      <c r="NVL180" s="1"/>
      <c r="NVM180" s="1"/>
      <c r="NVN180" s="1"/>
      <c r="NVO180" s="1"/>
      <c r="NVP180" s="1"/>
      <c r="NVQ180" s="1"/>
      <c r="NVR180" s="1"/>
      <c r="NVS180" s="1"/>
      <c r="NVT180" s="1"/>
      <c r="NVU180" s="1"/>
      <c r="NVV180" s="1"/>
      <c r="NVW180" s="1"/>
      <c r="NVX180" s="1"/>
      <c r="NVY180" s="1"/>
      <c r="NVZ180" s="1"/>
      <c r="NWA180" s="1"/>
      <c r="NWB180" s="1"/>
      <c r="NWC180" s="1"/>
      <c r="NWD180" s="1"/>
      <c r="NWE180" s="1"/>
      <c r="NWF180" s="1"/>
      <c r="NWG180" s="1"/>
      <c r="NWH180" s="1"/>
      <c r="NWI180" s="1"/>
      <c r="NWJ180" s="1"/>
      <c r="NWK180" s="1"/>
      <c r="NWL180" s="1"/>
      <c r="NWM180" s="1"/>
      <c r="NWN180" s="1"/>
      <c r="NWO180" s="1"/>
      <c r="NWP180" s="1"/>
      <c r="NWQ180" s="1"/>
      <c r="NWR180" s="1"/>
      <c r="NWS180" s="1"/>
      <c r="NWT180" s="1"/>
      <c r="NWU180" s="1"/>
      <c r="NWV180" s="1"/>
      <c r="NWW180" s="1"/>
      <c r="NWX180" s="1"/>
      <c r="NWY180" s="1"/>
      <c r="NWZ180" s="1"/>
      <c r="NXA180" s="1"/>
      <c r="NXB180" s="1"/>
      <c r="NXC180" s="1"/>
      <c r="NXD180" s="1"/>
      <c r="NXE180" s="1"/>
      <c r="NXF180" s="1"/>
      <c r="NXG180" s="1"/>
      <c r="NXH180" s="1"/>
      <c r="NXI180" s="1"/>
      <c r="NXJ180" s="1"/>
      <c r="NXK180" s="1"/>
      <c r="NXL180" s="1"/>
      <c r="NXM180" s="1"/>
      <c r="NXN180" s="1"/>
      <c r="NXO180" s="1"/>
      <c r="NXP180" s="1"/>
      <c r="NXQ180" s="1"/>
      <c r="NXR180" s="1"/>
      <c r="NXS180" s="1"/>
      <c r="NXT180" s="1"/>
      <c r="NXU180" s="1"/>
      <c r="NXV180" s="1"/>
      <c r="NXW180" s="1"/>
      <c r="NXX180" s="1"/>
      <c r="NXY180" s="1"/>
      <c r="NXZ180" s="1"/>
      <c r="NYA180" s="1"/>
      <c r="NYB180" s="1"/>
      <c r="NYC180" s="1"/>
      <c r="NYD180" s="1"/>
      <c r="NYE180" s="1"/>
      <c r="NYF180" s="1"/>
      <c r="NYG180" s="1"/>
      <c r="NYH180" s="1"/>
      <c r="NYI180" s="1"/>
      <c r="NYJ180" s="1"/>
      <c r="NYK180" s="1"/>
      <c r="NYL180" s="1"/>
      <c r="NYM180" s="1"/>
      <c r="NYN180" s="1"/>
      <c r="NYO180" s="1"/>
      <c r="NYP180" s="1"/>
      <c r="NYQ180" s="1"/>
      <c r="NYR180" s="1"/>
      <c r="NYS180" s="1"/>
      <c r="NYT180" s="1"/>
      <c r="NYU180" s="1"/>
      <c r="NYV180" s="1"/>
      <c r="NYW180" s="1"/>
      <c r="NYX180" s="1"/>
      <c r="NYY180" s="1"/>
      <c r="NYZ180" s="1"/>
      <c r="NZA180" s="1"/>
      <c r="NZB180" s="1"/>
      <c r="NZC180" s="1"/>
      <c r="NZD180" s="1"/>
      <c r="NZE180" s="1"/>
      <c r="NZF180" s="1"/>
      <c r="NZG180" s="1"/>
      <c r="NZH180" s="1"/>
      <c r="NZI180" s="1"/>
      <c r="NZJ180" s="1"/>
      <c r="NZK180" s="1"/>
      <c r="NZL180" s="1"/>
      <c r="NZM180" s="1"/>
      <c r="NZN180" s="1"/>
      <c r="NZO180" s="1"/>
      <c r="NZP180" s="1"/>
      <c r="NZQ180" s="1"/>
      <c r="NZR180" s="1"/>
      <c r="NZS180" s="1"/>
      <c r="NZT180" s="1"/>
      <c r="NZU180" s="1"/>
      <c r="NZV180" s="1"/>
      <c r="NZW180" s="1"/>
      <c r="NZX180" s="1"/>
      <c r="NZY180" s="1"/>
      <c r="NZZ180" s="1"/>
      <c r="OAA180" s="1"/>
      <c r="OAB180" s="1"/>
      <c r="OAC180" s="1"/>
      <c r="OAD180" s="1"/>
      <c r="OAE180" s="1"/>
      <c r="OAF180" s="1"/>
      <c r="OAG180" s="1"/>
      <c r="OAH180" s="1"/>
      <c r="OAI180" s="1"/>
      <c r="OAJ180" s="1"/>
      <c r="OAK180" s="1"/>
      <c r="OAL180" s="1"/>
      <c r="OAM180" s="1"/>
      <c r="OAN180" s="1"/>
      <c r="OAO180" s="1"/>
      <c r="OAP180" s="1"/>
      <c r="OAQ180" s="1"/>
      <c r="OAR180" s="1"/>
      <c r="OAS180" s="1"/>
      <c r="OAT180" s="1"/>
      <c r="OAU180" s="1"/>
      <c r="OAV180" s="1"/>
      <c r="OAW180" s="1"/>
      <c r="OAX180" s="1"/>
      <c r="OAY180" s="1"/>
      <c r="OAZ180" s="1"/>
      <c r="OBA180" s="1"/>
      <c r="OBB180" s="1"/>
      <c r="OBC180" s="1"/>
      <c r="OBD180" s="1"/>
      <c r="OBE180" s="1"/>
      <c r="OBF180" s="1"/>
      <c r="OBG180" s="1"/>
      <c r="OBH180" s="1"/>
      <c r="OBI180" s="1"/>
      <c r="OBJ180" s="1"/>
      <c r="OBK180" s="1"/>
      <c r="OBL180" s="1"/>
      <c r="OBM180" s="1"/>
      <c r="OBN180" s="1"/>
      <c r="OBO180" s="1"/>
      <c r="OBP180" s="1"/>
      <c r="OBQ180" s="1"/>
      <c r="OBR180" s="1"/>
      <c r="OBS180" s="1"/>
      <c r="OBT180" s="1"/>
      <c r="OBU180" s="1"/>
      <c r="OBV180" s="1"/>
      <c r="OBW180" s="1"/>
      <c r="OBX180" s="1"/>
      <c r="OBY180" s="1"/>
      <c r="OBZ180" s="1"/>
      <c r="OCA180" s="1"/>
      <c r="OCB180" s="1"/>
      <c r="OCC180" s="1"/>
      <c r="OCD180" s="1"/>
      <c r="OCE180" s="1"/>
      <c r="OCF180" s="1"/>
      <c r="OCG180" s="1"/>
      <c r="OCH180" s="1"/>
      <c r="OCI180" s="1"/>
      <c r="OCJ180" s="1"/>
      <c r="OCK180" s="1"/>
      <c r="OCL180" s="1"/>
      <c r="OCM180" s="1"/>
      <c r="OCN180" s="1"/>
      <c r="OCO180" s="1"/>
      <c r="OCP180" s="1"/>
      <c r="OCQ180" s="1"/>
      <c r="OCR180" s="1"/>
      <c r="OCS180" s="1"/>
      <c r="OCT180" s="1"/>
      <c r="OCU180" s="1"/>
      <c r="OCV180" s="1"/>
      <c r="OCW180" s="1"/>
      <c r="OCX180" s="1"/>
      <c r="OCY180" s="1"/>
      <c r="OCZ180" s="1"/>
      <c r="ODA180" s="1"/>
      <c r="ODB180" s="1"/>
      <c r="ODC180" s="1"/>
      <c r="ODD180" s="1"/>
      <c r="ODE180" s="1"/>
      <c r="ODF180" s="1"/>
      <c r="ODG180" s="1"/>
      <c r="ODH180" s="1"/>
      <c r="ODI180" s="1"/>
      <c r="ODJ180" s="1"/>
      <c r="ODK180" s="1"/>
      <c r="ODL180" s="1"/>
      <c r="ODM180" s="1"/>
      <c r="ODN180" s="1"/>
      <c r="ODO180" s="1"/>
      <c r="ODP180" s="1"/>
      <c r="ODQ180" s="1"/>
      <c r="ODR180" s="1"/>
      <c r="ODS180" s="1"/>
      <c r="ODT180" s="1"/>
      <c r="ODU180" s="1"/>
      <c r="ODV180" s="1"/>
      <c r="ODW180" s="1"/>
      <c r="ODX180" s="1"/>
      <c r="ODY180" s="1"/>
      <c r="ODZ180" s="1"/>
      <c r="OEA180" s="1"/>
      <c r="OEB180" s="1"/>
      <c r="OEC180" s="1"/>
      <c r="OED180" s="1"/>
      <c r="OEE180" s="1"/>
      <c r="OEF180" s="1"/>
      <c r="OEG180" s="1"/>
      <c r="OEH180" s="1"/>
      <c r="OEI180" s="1"/>
      <c r="OEJ180" s="1"/>
      <c r="OEK180" s="1"/>
      <c r="OEL180" s="1"/>
      <c r="OEM180" s="1"/>
      <c r="OEN180" s="1"/>
      <c r="OEO180" s="1"/>
      <c r="OEP180" s="1"/>
      <c r="OEQ180" s="1"/>
      <c r="OER180" s="1"/>
      <c r="OES180" s="1"/>
      <c r="OET180" s="1"/>
      <c r="OEU180" s="1"/>
      <c r="OEV180" s="1"/>
      <c r="OEW180" s="1"/>
      <c r="OEX180" s="1"/>
      <c r="OEY180" s="1"/>
      <c r="OEZ180" s="1"/>
      <c r="OFA180" s="1"/>
      <c r="OFB180" s="1"/>
      <c r="OFC180" s="1"/>
      <c r="OFD180" s="1"/>
      <c r="OFE180" s="1"/>
      <c r="OFF180" s="1"/>
      <c r="OFG180" s="1"/>
      <c r="OFH180" s="1"/>
      <c r="OFI180" s="1"/>
      <c r="OFJ180" s="1"/>
      <c r="OFK180" s="1"/>
      <c r="OFL180" s="1"/>
      <c r="OFM180" s="1"/>
      <c r="OFN180" s="1"/>
      <c r="OFO180" s="1"/>
      <c r="OFP180" s="1"/>
      <c r="OFQ180" s="1"/>
      <c r="OFR180" s="1"/>
      <c r="OFS180" s="1"/>
      <c r="OFT180" s="1"/>
      <c r="OFU180" s="1"/>
      <c r="OFV180" s="1"/>
      <c r="OFW180" s="1"/>
      <c r="OFX180" s="1"/>
      <c r="OFY180" s="1"/>
      <c r="OFZ180" s="1"/>
      <c r="OGA180" s="1"/>
      <c r="OGB180" s="1"/>
      <c r="OGC180" s="1"/>
      <c r="OGD180" s="1"/>
      <c r="OGE180" s="1"/>
      <c r="OGF180" s="1"/>
      <c r="OGG180" s="1"/>
      <c r="OGH180" s="1"/>
      <c r="OGI180" s="1"/>
      <c r="OGJ180" s="1"/>
      <c r="OGK180" s="1"/>
      <c r="OGL180" s="1"/>
      <c r="OGM180" s="1"/>
      <c r="OGN180" s="1"/>
      <c r="OGO180" s="1"/>
      <c r="OGP180" s="1"/>
      <c r="OGQ180" s="1"/>
      <c r="OGR180" s="1"/>
      <c r="OGS180" s="1"/>
      <c r="OGT180" s="1"/>
      <c r="OGU180" s="1"/>
      <c r="OGV180" s="1"/>
      <c r="OGW180" s="1"/>
      <c r="OGX180" s="1"/>
      <c r="OGY180" s="1"/>
      <c r="OGZ180" s="1"/>
      <c r="OHA180" s="1"/>
      <c r="OHB180" s="1"/>
      <c r="OHC180" s="1"/>
      <c r="OHD180" s="1"/>
      <c r="OHE180" s="1"/>
      <c r="OHF180" s="1"/>
      <c r="OHG180" s="1"/>
      <c r="OHH180" s="1"/>
      <c r="OHI180" s="1"/>
      <c r="OHJ180" s="1"/>
      <c r="OHK180" s="1"/>
      <c r="OHL180" s="1"/>
      <c r="OHM180" s="1"/>
      <c r="OHN180" s="1"/>
      <c r="OHO180" s="1"/>
      <c r="OHP180" s="1"/>
      <c r="OHQ180" s="1"/>
      <c r="OHR180" s="1"/>
      <c r="OHS180" s="1"/>
      <c r="OHT180" s="1"/>
      <c r="OHU180" s="1"/>
      <c r="OHV180" s="1"/>
      <c r="OHW180" s="1"/>
      <c r="OHX180" s="1"/>
      <c r="OHY180" s="1"/>
      <c r="OHZ180" s="1"/>
      <c r="OIA180" s="1"/>
      <c r="OIB180" s="1"/>
      <c r="OIC180" s="1"/>
      <c r="OID180" s="1"/>
      <c r="OIE180" s="1"/>
      <c r="OIF180" s="1"/>
      <c r="OIG180" s="1"/>
      <c r="OIH180" s="1"/>
      <c r="OII180" s="1"/>
      <c r="OIJ180" s="1"/>
      <c r="OIK180" s="1"/>
      <c r="OIL180" s="1"/>
      <c r="OIM180" s="1"/>
      <c r="OIN180" s="1"/>
      <c r="OIO180" s="1"/>
      <c r="OIP180" s="1"/>
      <c r="OIQ180" s="1"/>
      <c r="OIR180" s="1"/>
      <c r="OIS180" s="1"/>
      <c r="OIT180" s="1"/>
      <c r="OIU180" s="1"/>
      <c r="OIV180" s="1"/>
      <c r="OIW180" s="1"/>
      <c r="OIX180" s="1"/>
      <c r="OIY180" s="1"/>
      <c r="OIZ180" s="1"/>
      <c r="OJA180" s="1"/>
      <c r="OJB180" s="1"/>
      <c r="OJC180" s="1"/>
      <c r="OJD180" s="1"/>
      <c r="OJE180" s="1"/>
      <c r="OJF180" s="1"/>
      <c r="OJG180" s="1"/>
      <c r="OJH180" s="1"/>
      <c r="OJI180" s="1"/>
      <c r="OJJ180" s="1"/>
      <c r="OJK180" s="1"/>
      <c r="OJL180" s="1"/>
      <c r="OJM180" s="1"/>
      <c r="OJN180" s="1"/>
      <c r="OJO180" s="1"/>
      <c r="OJP180" s="1"/>
      <c r="OJQ180" s="1"/>
      <c r="OJR180" s="1"/>
      <c r="OJS180" s="1"/>
      <c r="OJT180" s="1"/>
      <c r="OJU180" s="1"/>
      <c r="OJV180" s="1"/>
      <c r="OJW180" s="1"/>
      <c r="OJX180" s="1"/>
      <c r="OJY180" s="1"/>
      <c r="OJZ180" s="1"/>
      <c r="OKA180" s="1"/>
      <c r="OKB180" s="1"/>
      <c r="OKC180" s="1"/>
      <c r="OKD180" s="1"/>
      <c r="OKE180" s="1"/>
      <c r="OKF180" s="1"/>
      <c r="OKG180" s="1"/>
      <c r="OKH180" s="1"/>
      <c r="OKI180" s="1"/>
      <c r="OKJ180" s="1"/>
      <c r="OKK180" s="1"/>
      <c r="OKL180" s="1"/>
      <c r="OKM180" s="1"/>
      <c r="OKN180" s="1"/>
      <c r="OKO180" s="1"/>
      <c r="OKP180" s="1"/>
      <c r="OKQ180" s="1"/>
      <c r="OKR180" s="1"/>
      <c r="OKS180" s="1"/>
      <c r="OKT180" s="1"/>
      <c r="OKU180" s="1"/>
      <c r="OKV180" s="1"/>
      <c r="OKW180" s="1"/>
      <c r="OKX180" s="1"/>
      <c r="OKY180" s="1"/>
      <c r="OKZ180" s="1"/>
      <c r="OLA180" s="1"/>
      <c r="OLB180" s="1"/>
      <c r="OLC180" s="1"/>
      <c r="OLD180" s="1"/>
      <c r="OLE180" s="1"/>
      <c r="OLF180" s="1"/>
      <c r="OLG180" s="1"/>
      <c r="OLH180" s="1"/>
      <c r="OLI180" s="1"/>
      <c r="OLJ180" s="1"/>
      <c r="OLK180" s="1"/>
      <c r="OLL180" s="1"/>
      <c r="OLM180" s="1"/>
      <c r="OLN180" s="1"/>
      <c r="OLO180" s="1"/>
      <c r="OLP180" s="1"/>
      <c r="OLQ180" s="1"/>
      <c r="OLR180" s="1"/>
      <c r="OLS180" s="1"/>
      <c r="OLT180" s="1"/>
      <c r="OLU180" s="1"/>
      <c r="OLV180" s="1"/>
      <c r="OLW180" s="1"/>
      <c r="OLX180" s="1"/>
      <c r="OLY180" s="1"/>
      <c r="OLZ180" s="1"/>
      <c r="OMA180" s="1"/>
      <c r="OMB180" s="1"/>
      <c r="OMC180" s="1"/>
      <c r="OMD180" s="1"/>
      <c r="OME180" s="1"/>
      <c r="OMF180" s="1"/>
      <c r="OMG180" s="1"/>
      <c r="OMH180" s="1"/>
      <c r="OMI180" s="1"/>
      <c r="OMJ180" s="1"/>
      <c r="OMK180" s="1"/>
      <c r="OML180" s="1"/>
      <c r="OMM180" s="1"/>
      <c r="OMN180" s="1"/>
      <c r="OMO180" s="1"/>
      <c r="OMP180" s="1"/>
      <c r="OMQ180" s="1"/>
      <c r="OMR180" s="1"/>
      <c r="OMS180" s="1"/>
      <c r="OMT180" s="1"/>
      <c r="OMU180" s="1"/>
      <c r="OMV180" s="1"/>
      <c r="OMW180" s="1"/>
      <c r="OMX180" s="1"/>
      <c r="OMY180" s="1"/>
      <c r="OMZ180" s="1"/>
      <c r="ONA180" s="1"/>
      <c r="ONB180" s="1"/>
      <c r="ONC180" s="1"/>
      <c r="OND180" s="1"/>
      <c r="ONE180" s="1"/>
      <c r="ONF180" s="1"/>
      <c r="ONG180" s="1"/>
      <c r="ONH180" s="1"/>
      <c r="ONI180" s="1"/>
      <c r="ONJ180" s="1"/>
      <c r="ONK180" s="1"/>
      <c r="ONL180" s="1"/>
      <c r="ONM180" s="1"/>
      <c r="ONN180" s="1"/>
      <c r="ONO180" s="1"/>
      <c r="ONP180" s="1"/>
      <c r="ONQ180" s="1"/>
      <c r="ONR180" s="1"/>
      <c r="ONS180" s="1"/>
      <c r="ONT180" s="1"/>
      <c r="ONU180" s="1"/>
      <c r="ONV180" s="1"/>
      <c r="ONW180" s="1"/>
      <c r="ONX180" s="1"/>
      <c r="ONY180" s="1"/>
      <c r="ONZ180" s="1"/>
      <c r="OOA180" s="1"/>
      <c r="OOB180" s="1"/>
      <c r="OOC180" s="1"/>
      <c r="OOD180" s="1"/>
      <c r="OOE180" s="1"/>
      <c r="OOF180" s="1"/>
      <c r="OOG180" s="1"/>
      <c r="OOH180" s="1"/>
      <c r="OOI180" s="1"/>
      <c r="OOJ180" s="1"/>
      <c r="OOK180" s="1"/>
      <c r="OOL180" s="1"/>
      <c r="OOM180" s="1"/>
      <c r="OON180" s="1"/>
      <c r="OOO180" s="1"/>
      <c r="OOP180" s="1"/>
      <c r="OOQ180" s="1"/>
      <c r="OOR180" s="1"/>
      <c r="OOS180" s="1"/>
      <c r="OOT180" s="1"/>
      <c r="OOU180" s="1"/>
      <c r="OOV180" s="1"/>
      <c r="OOW180" s="1"/>
      <c r="OOX180" s="1"/>
      <c r="OOY180" s="1"/>
      <c r="OOZ180" s="1"/>
      <c r="OPA180" s="1"/>
      <c r="OPB180" s="1"/>
      <c r="OPC180" s="1"/>
      <c r="OPD180" s="1"/>
      <c r="OPE180" s="1"/>
      <c r="OPF180" s="1"/>
      <c r="OPG180" s="1"/>
      <c r="OPH180" s="1"/>
      <c r="OPI180" s="1"/>
      <c r="OPJ180" s="1"/>
      <c r="OPK180" s="1"/>
      <c r="OPL180" s="1"/>
      <c r="OPM180" s="1"/>
      <c r="OPN180" s="1"/>
      <c r="OPO180" s="1"/>
      <c r="OPP180" s="1"/>
      <c r="OPQ180" s="1"/>
      <c r="OPR180" s="1"/>
      <c r="OPS180" s="1"/>
      <c r="OPT180" s="1"/>
      <c r="OPU180" s="1"/>
      <c r="OPV180" s="1"/>
      <c r="OPW180" s="1"/>
      <c r="OPX180" s="1"/>
      <c r="OPY180" s="1"/>
      <c r="OPZ180" s="1"/>
      <c r="OQA180" s="1"/>
      <c r="OQB180" s="1"/>
      <c r="OQC180" s="1"/>
      <c r="OQD180" s="1"/>
      <c r="OQE180" s="1"/>
      <c r="OQF180" s="1"/>
      <c r="OQG180" s="1"/>
      <c r="OQH180" s="1"/>
      <c r="OQI180" s="1"/>
      <c r="OQJ180" s="1"/>
      <c r="OQK180" s="1"/>
      <c r="OQL180" s="1"/>
      <c r="OQM180" s="1"/>
      <c r="OQN180" s="1"/>
      <c r="OQO180" s="1"/>
      <c r="OQP180" s="1"/>
      <c r="OQQ180" s="1"/>
      <c r="OQR180" s="1"/>
      <c r="OQS180" s="1"/>
      <c r="OQT180" s="1"/>
      <c r="OQU180" s="1"/>
      <c r="OQV180" s="1"/>
      <c r="OQW180" s="1"/>
      <c r="OQX180" s="1"/>
      <c r="OQY180" s="1"/>
      <c r="OQZ180" s="1"/>
      <c r="ORA180" s="1"/>
      <c r="ORB180" s="1"/>
      <c r="ORC180" s="1"/>
      <c r="ORD180" s="1"/>
      <c r="ORE180" s="1"/>
      <c r="ORF180" s="1"/>
      <c r="ORG180" s="1"/>
      <c r="ORH180" s="1"/>
      <c r="ORI180" s="1"/>
      <c r="ORJ180" s="1"/>
      <c r="ORK180" s="1"/>
      <c r="ORL180" s="1"/>
      <c r="ORM180" s="1"/>
      <c r="ORN180" s="1"/>
      <c r="ORO180" s="1"/>
      <c r="ORP180" s="1"/>
      <c r="ORQ180" s="1"/>
      <c r="ORR180" s="1"/>
      <c r="ORS180" s="1"/>
      <c r="ORT180" s="1"/>
      <c r="ORU180" s="1"/>
      <c r="ORV180" s="1"/>
      <c r="ORW180" s="1"/>
      <c r="ORX180" s="1"/>
      <c r="ORY180" s="1"/>
      <c r="ORZ180" s="1"/>
      <c r="OSA180" s="1"/>
      <c r="OSB180" s="1"/>
      <c r="OSC180" s="1"/>
      <c r="OSD180" s="1"/>
      <c r="OSE180" s="1"/>
      <c r="OSF180" s="1"/>
      <c r="OSG180" s="1"/>
      <c r="OSH180" s="1"/>
      <c r="OSI180" s="1"/>
      <c r="OSJ180" s="1"/>
      <c r="OSK180" s="1"/>
      <c r="OSL180" s="1"/>
      <c r="OSM180" s="1"/>
      <c r="OSN180" s="1"/>
      <c r="OSO180" s="1"/>
      <c r="OSP180" s="1"/>
      <c r="OSQ180" s="1"/>
      <c r="OSR180" s="1"/>
      <c r="OSS180" s="1"/>
      <c r="OST180" s="1"/>
      <c r="OSU180" s="1"/>
      <c r="OSV180" s="1"/>
      <c r="OSW180" s="1"/>
      <c r="OSX180" s="1"/>
      <c r="OSY180" s="1"/>
      <c r="OSZ180" s="1"/>
      <c r="OTA180" s="1"/>
      <c r="OTB180" s="1"/>
      <c r="OTC180" s="1"/>
      <c r="OTD180" s="1"/>
      <c r="OTE180" s="1"/>
      <c r="OTF180" s="1"/>
      <c r="OTG180" s="1"/>
      <c r="OTH180" s="1"/>
      <c r="OTI180" s="1"/>
      <c r="OTJ180" s="1"/>
      <c r="OTK180" s="1"/>
      <c r="OTL180" s="1"/>
      <c r="OTM180" s="1"/>
      <c r="OTN180" s="1"/>
      <c r="OTO180" s="1"/>
      <c r="OTP180" s="1"/>
      <c r="OTQ180" s="1"/>
      <c r="OTR180" s="1"/>
      <c r="OTS180" s="1"/>
      <c r="OTT180" s="1"/>
      <c r="OTU180" s="1"/>
      <c r="OTV180" s="1"/>
      <c r="OTW180" s="1"/>
      <c r="OTX180" s="1"/>
      <c r="OTY180" s="1"/>
      <c r="OTZ180" s="1"/>
      <c r="OUA180" s="1"/>
      <c r="OUB180" s="1"/>
      <c r="OUC180" s="1"/>
      <c r="OUD180" s="1"/>
      <c r="OUE180" s="1"/>
      <c r="OUF180" s="1"/>
      <c r="OUG180" s="1"/>
      <c r="OUH180" s="1"/>
      <c r="OUI180" s="1"/>
      <c r="OUJ180" s="1"/>
      <c r="OUK180" s="1"/>
      <c r="OUL180" s="1"/>
      <c r="OUM180" s="1"/>
      <c r="OUN180" s="1"/>
      <c r="OUO180" s="1"/>
      <c r="OUP180" s="1"/>
      <c r="OUQ180" s="1"/>
      <c r="OUR180" s="1"/>
      <c r="OUS180" s="1"/>
      <c r="OUT180" s="1"/>
      <c r="OUU180" s="1"/>
      <c r="OUV180" s="1"/>
      <c r="OUW180" s="1"/>
      <c r="OUX180" s="1"/>
      <c r="OUY180" s="1"/>
      <c r="OUZ180" s="1"/>
      <c r="OVA180" s="1"/>
      <c r="OVB180" s="1"/>
      <c r="OVC180" s="1"/>
      <c r="OVD180" s="1"/>
      <c r="OVE180" s="1"/>
      <c r="OVF180" s="1"/>
      <c r="OVG180" s="1"/>
      <c r="OVH180" s="1"/>
      <c r="OVI180" s="1"/>
      <c r="OVJ180" s="1"/>
      <c r="OVK180" s="1"/>
      <c r="OVL180" s="1"/>
      <c r="OVM180" s="1"/>
      <c r="OVN180" s="1"/>
      <c r="OVO180" s="1"/>
      <c r="OVP180" s="1"/>
      <c r="OVQ180" s="1"/>
      <c r="OVR180" s="1"/>
      <c r="OVS180" s="1"/>
      <c r="OVT180" s="1"/>
      <c r="OVU180" s="1"/>
      <c r="OVV180" s="1"/>
      <c r="OVW180" s="1"/>
      <c r="OVX180" s="1"/>
      <c r="OVY180" s="1"/>
      <c r="OVZ180" s="1"/>
      <c r="OWA180" s="1"/>
      <c r="OWB180" s="1"/>
      <c r="OWC180" s="1"/>
      <c r="OWD180" s="1"/>
      <c r="OWE180" s="1"/>
      <c r="OWF180" s="1"/>
      <c r="OWG180" s="1"/>
      <c r="OWH180" s="1"/>
      <c r="OWI180" s="1"/>
      <c r="OWJ180" s="1"/>
      <c r="OWK180" s="1"/>
      <c r="OWL180" s="1"/>
      <c r="OWM180" s="1"/>
      <c r="OWN180" s="1"/>
      <c r="OWO180" s="1"/>
      <c r="OWP180" s="1"/>
      <c r="OWQ180" s="1"/>
      <c r="OWR180" s="1"/>
      <c r="OWS180" s="1"/>
      <c r="OWT180" s="1"/>
      <c r="OWU180" s="1"/>
      <c r="OWV180" s="1"/>
      <c r="OWW180" s="1"/>
      <c r="OWX180" s="1"/>
      <c r="OWY180" s="1"/>
      <c r="OWZ180" s="1"/>
      <c r="OXA180" s="1"/>
      <c r="OXB180" s="1"/>
      <c r="OXC180" s="1"/>
      <c r="OXD180" s="1"/>
      <c r="OXE180" s="1"/>
      <c r="OXF180" s="1"/>
      <c r="OXG180" s="1"/>
      <c r="OXH180" s="1"/>
      <c r="OXI180" s="1"/>
      <c r="OXJ180" s="1"/>
      <c r="OXK180" s="1"/>
      <c r="OXL180" s="1"/>
      <c r="OXM180" s="1"/>
      <c r="OXN180" s="1"/>
      <c r="OXO180" s="1"/>
      <c r="OXP180" s="1"/>
      <c r="OXQ180" s="1"/>
      <c r="OXR180" s="1"/>
      <c r="OXS180" s="1"/>
      <c r="OXT180" s="1"/>
      <c r="OXU180" s="1"/>
      <c r="OXV180" s="1"/>
      <c r="OXW180" s="1"/>
      <c r="OXX180" s="1"/>
      <c r="OXY180" s="1"/>
      <c r="OXZ180" s="1"/>
      <c r="OYA180" s="1"/>
      <c r="OYB180" s="1"/>
      <c r="OYC180" s="1"/>
      <c r="OYD180" s="1"/>
      <c r="OYE180" s="1"/>
      <c r="OYF180" s="1"/>
      <c r="OYG180" s="1"/>
      <c r="OYH180" s="1"/>
      <c r="OYI180" s="1"/>
      <c r="OYJ180" s="1"/>
      <c r="OYK180" s="1"/>
      <c r="OYL180" s="1"/>
      <c r="OYM180" s="1"/>
      <c r="OYN180" s="1"/>
      <c r="OYO180" s="1"/>
      <c r="OYP180" s="1"/>
      <c r="OYQ180" s="1"/>
      <c r="OYR180" s="1"/>
      <c r="OYS180" s="1"/>
      <c r="OYT180" s="1"/>
      <c r="OYU180" s="1"/>
      <c r="OYV180" s="1"/>
      <c r="OYW180" s="1"/>
      <c r="OYX180" s="1"/>
      <c r="OYY180" s="1"/>
      <c r="OYZ180" s="1"/>
      <c r="OZA180" s="1"/>
      <c r="OZB180" s="1"/>
      <c r="OZC180" s="1"/>
      <c r="OZD180" s="1"/>
      <c r="OZE180" s="1"/>
      <c r="OZF180" s="1"/>
      <c r="OZG180" s="1"/>
      <c r="OZH180" s="1"/>
      <c r="OZI180" s="1"/>
      <c r="OZJ180" s="1"/>
      <c r="OZK180" s="1"/>
      <c r="OZL180" s="1"/>
      <c r="OZM180" s="1"/>
      <c r="OZN180" s="1"/>
      <c r="OZO180" s="1"/>
      <c r="OZP180" s="1"/>
      <c r="OZQ180" s="1"/>
      <c r="OZR180" s="1"/>
      <c r="OZS180" s="1"/>
      <c r="OZT180" s="1"/>
      <c r="OZU180" s="1"/>
      <c r="OZV180" s="1"/>
      <c r="OZW180" s="1"/>
      <c r="OZX180" s="1"/>
      <c r="OZY180" s="1"/>
      <c r="OZZ180" s="1"/>
      <c r="PAA180" s="1"/>
      <c r="PAB180" s="1"/>
      <c r="PAC180" s="1"/>
      <c r="PAD180" s="1"/>
      <c r="PAE180" s="1"/>
      <c r="PAF180" s="1"/>
      <c r="PAG180" s="1"/>
      <c r="PAH180" s="1"/>
      <c r="PAI180" s="1"/>
      <c r="PAJ180" s="1"/>
      <c r="PAK180" s="1"/>
      <c r="PAL180" s="1"/>
      <c r="PAM180" s="1"/>
      <c r="PAN180" s="1"/>
      <c r="PAO180" s="1"/>
      <c r="PAP180" s="1"/>
      <c r="PAQ180" s="1"/>
      <c r="PAR180" s="1"/>
      <c r="PAS180" s="1"/>
      <c r="PAT180" s="1"/>
      <c r="PAU180" s="1"/>
      <c r="PAV180" s="1"/>
      <c r="PAW180" s="1"/>
      <c r="PAX180" s="1"/>
      <c r="PAY180" s="1"/>
      <c r="PAZ180" s="1"/>
      <c r="PBA180" s="1"/>
      <c r="PBB180" s="1"/>
      <c r="PBC180" s="1"/>
      <c r="PBD180" s="1"/>
      <c r="PBE180" s="1"/>
      <c r="PBF180" s="1"/>
      <c r="PBG180" s="1"/>
      <c r="PBH180" s="1"/>
      <c r="PBI180" s="1"/>
      <c r="PBJ180" s="1"/>
      <c r="PBK180" s="1"/>
      <c r="PBL180" s="1"/>
      <c r="PBM180" s="1"/>
      <c r="PBN180" s="1"/>
      <c r="PBO180" s="1"/>
      <c r="PBP180" s="1"/>
      <c r="PBQ180" s="1"/>
      <c r="PBR180" s="1"/>
      <c r="PBS180" s="1"/>
      <c r="PBT180" s="1"/>
      <c r="PBU180" s="1"/>
      <c r="PBV180" s="1"/>
      <c r="PBW180" s="1"/>
      <c r="PBX180" s="1"/>
      <c r="PBY180" s="1"/>
      <c r="PBZ180" s="1"/>
      <c r="PCA180" s="1"/>
      <c r="PCB180" s="1"/>
      <c r="PCC180" s="1"/>
      <c r="PCD180" s="1"/>
      <c r="PCE180" s="1"/>
      <c r="PCF180" s="1"/>
      <c r="PCG180" s="1"/>
      <c r="PCH180" s="1"/>
      <c r="PCI180" s="1"/>
      <c r="PCJ180" s="1"/>
      <c r="PCK180" s="1"/>
      <c r="PCL180" s="1"/>
      <c r="PCM180" s="1"/>
      <c r="PCN180" s="1"/>
      <c r="PCO180" s="1"/>
      <c r="PCP180" s="1"/>
      <c r="PCQ180" s="1"/>
      <c r="PCR180" s="1"/>
      <c r="PCS180" s="1"/>
      <c r="PCT180" s="1"/>
      <c r="PCU180" s="1"/>
      <c r="PCV180" s="1"/>
      <c r="PCW180" s="1"/>
      <c r="PCX180" s="1"/>
      <c r="PCY180" s="1"/>
      <c r="PCZ180" s="1"/>
      <c r="PDA180" s="1"/>
      <c r="PDB180" s="1"/>
      <c r="PDC180" s="1"/>
      <c r="PDD180" s="1"/>
      <c r="PDE180" s="1"/>
      <c r="PDF180" s="1"/>
      <c r="PDG180" s="1"/>
      <c r="PDH180" s="1"/>
      <c r="PDI180" s="1"/>
      <c r="PDJ180" s="1"/>
      <c r="PDK180" s="1"/>
      <c r="PDL180" s="1"/>
      <c r="PDM180" s="1"/>
      <c r="PDN180" s="1"/>
      <c r="PDO180" s="1"/>
      <c r="PDP180" s="1"/>
      <c r="PDQ180" s="1"/>
      <c r="PDR180" s="1"/>
      <c r="PDS180" s="1"/>
      <c r="PDT180" s="1"/>
      <c r="PDU180" s="1"/>
      <c r="PDV180" s="1"/>
      <c r="PDW180" s="1"/>
      <c r="PDX180" s="1"/>
      <c r="PDY180" s="1"/>
      <c r="PDZ180" s="1"/>
      <c r="PEA180" s="1"/>
      <c r="PEB180" s="1"/>
      <c r="PEC180" s="1"/>
      <c r="PED180" s="1"/>
      <c r="PEE180" s="1"/>
      <c r="PEF180" s="1"/>
      <c r="PEG180" s="1"/>
      <c r="PEH180" s="1"/>
      <c r="PEI180" s="1"/>
      <c r="PEJ180" s="1"/>
      <c r="PEK180" s="1"/>
      <c r="PEL180" s="1"/>
      <c r="PEM180" s="1"/>
      <c r="PEN180" s="1"/>
      <c r="PEO180" s="1"/>
      <c r="PEP180" s="1"/>
      <c r="PEQ180" s="1"/>
      <c r="PER180" s="1"/>
      <c r="PES180" s="1"/>
      <c r="PET180" s="1"/>
      <c r="PEU180" s="1"/>
      <c r="PEV180" s="1"/>
      <c r="PEW180" s="1"/>
      <c r="PEX180" s="1"/>
      <c r="PEY180" s="1"/>
      <c r="PEZ180" s="1"/>
      <c r="PFA180" s="1"/>
      <c r="PFB180" s="1"/>
      <c r="PFC180" s="1"/>
      <c r="PFD180" s="1"/>
      <c r="PFE180" s="1"/>
      <c r="PFF180" s="1"/>
      <c r="PFG180" s="1"/>
      <c r="PFH180" s="1"/>
      <c r="PFI180" s="1"/>
      <c r="PFJ180" s="1"/>
      <c r="PFK180" s="1"/>
      <c r="PFL180" s="1"/>
      <c r="PFM180" s="1"/>
      <c r="PFN180" s="1"/>
      <c r="PFO180" s="1"/>
      <c r="PFP180" s="1"/>
      <c r="PFQ180" s="1"/>
      <c r="PFR180" s="1"/>
      <c r="PFS180" s="1"/>
      <c r="PFT180" s="1"/>
      <c r="PFU180" s="1"/>
      <c r="PFV180" s="1"/>
      <c r="PFW180" s="1"/>
      <c r="PFX180" s="1"/>
      <c r="PFY180" s="1"/>
      <c r="PFZ180" s="1"/>
      <c r="PGA180" s="1"/>
      <c r="PGB180" s="1"/>
      <c r="PGC180" s="1"/>
      <c r="PGD180" s="1"/>
      <c r="PGE180" s="1"/>
      <c r="PGF180" s="1"/>
      <c r="PGG180" s="1"/>
      <c r="PGH180" s="1"/>
      <c r="PGI180" s="1"/>
      <c r="PGJ180" s="1"/>
      <c r="PGK180" s="1"/>
      <c r="PGL180" s="1"/>
      <c r="PGM180" s="1"/>
      <c r="PGN180" s="1"/>
      <c r="PGO180" s="1"/>
      <c r="PGP180" s="1"/>
      <c r="PGQ180" s="1"/>
      <c r="PGR180" s="1"/>
      <c r="PGS180" s="1"/>
      <c r="PGT180" s="1"/>
      <c r="PGU180" s="1"/>
      <c r="PGV180" s="1"/>
      <c r="PGW180" s="1"/>
      <c r="PGX180" s="1"/>
      <c r="PGY180" s="1"/>
      <c r="PGZ180" s="1"/>
      <c r="PHA180" s="1"/>
      <c r="PHB180" s="1"/>
      <c r="PHC180" s="1"/>
      <c r="PHD180" s="1"/>
      <c r="PHE180" s="1"/>
      <c r="PHF180" s="1"/>
      <c r="PHG180" s="1"/>
      <c r="PHH180" s="1"/>
      <c r="PHI180" s="1"/>
      <c r="PHJ180" s="1"/>
      <c r="PHK180" s="1"/>
      <c r="PHL180" s="1"/>
      <c r="PHM180" s="1"/>
      <c r="PHN180" s="1"/>
      <c r="PHO180" s="1"/>
      <c r="PHP180" s="1"/>
      <c r="PHQ180" s="1"/>
      <c r="PHR180" s="1"/>
      <c r="PHS180" s="1"/>
      <c r="PHT180" s="1"/>
      <c r="PHU180" s="1"/>
      <c r="PHV180" s="1"/>
      <c r="PHW180" s="1"/>
      <c r="PHX180" s="1"/>
      <c r="PHY180" s="1"/>
      <c r="PHZ180" s="1"/>
      <c r="PIA180" s="1"/>
      <c r="PIB180" s="1"/>
      <c r="PIC180" s="1"/>
      <c r="PID180" s="1"/>
      <c r="PIE180" s="1"/>
      <c r="PIF180" s="1"/>
      <c r="PIG180" s="1"/>
      <c r="PIH180" s="1"/>
      <c r="PII180" s="1"/>
      <c r="PIJ180" s="1"/>
      <c r="PIK180" s="1"/>
      <c r="PIL180" s="1"/>
      <c r="PIM180" s="1"/>
      <c r="PIN180" s="1"/>
      <c r="PIO180" s="1"/>
      <c r="PIP180" s="1"/>
      <c r="PIQ180" s="1"/>
      <c r="PIR180" s="1"/>
      <c r="PIS180" s="1"/>
      <c r="PIT180" s="1"/>
      <c r="PIU180" s="1"/>
      <c r="PIV180" s="1"/>
      <c r="PIW180" s="1"/>
      <c r="PIX180" s="1"/>
      <c r="PIY180" s="1"/>
      <c r="PIZ180" s="1"/>
      <c r="PJA180" s="1"/>
      <c r="PJB180" s="1"/>
      <c r="PJC180" s="1"/>
      <c r="PJD180" s="1"/>
      <c r="PJE180" s="1"/>
      <c r="PJF180" s="1"/>
      <c r="PJG180" s="1"/>
      <c r="PJH180" s="1"/>
      <c r="PJI180" s="1"/>
      <c r="PJJ180" s="1"/>
      <c r="PJK180" s="1"/>
      <c r="PJL180" s="1"/>
      <c r="PJM180" s="1"/>
      <c r="PJN180" s="1"/>
      <c r="PJO180" s="1"/>
      <c r="PJP180" s="1"/>
      <c r="PJQ180" s="1"/>
      <c r="PJR180" s="1"/>
      <c r="PJS180" s="1"/>
      <c r="PJT180" s="1"/>
      <c r="PJU180" s="1"/>
      <c r="PJV180" s="1"/>
      <c r="PJW180" s="1"/>
      <c r="PJX180" s="1"/>
      <c r="PJY180" s="1"/>
      <c r="PJZ180" s="1"/>
      <c r="PKA180" s="1"/>
      <c r="PKB180" s="1"/>
      <c r="PKC180" s="1"/>
      <c r="PKD180" s="1"/>
      <c r="PKE180" s="1"/>
      <c r="PKF180" s="1"/>
      <c r="PKG180" s="1"/>
      <c r="PKH180" s="1"/>
      <c r="PKI180" s="1"/>
      <c r="PKJ180" s="1"/>
      <c r="PKK180" s="1"/>
      <c r="PKL180" s="1"/>
      <c r="PKM180" s="1"/>
      <c r="PKN180" s="1"/>
      <c r="PKO180" s="1"/>
      <c r="PKP180" s="1"/>
      <c r="PKQ180" s="1"/>
      <c r="PKR180" s="1"/>
      <c r="PKS180" s="1"/>
      <c r="PKT180" s="1"/>
      <c r="PKU180" s="1"/>
      <c r="PKV180" s="1"/>
      <c r="PKW180" s="1"/>
      <c r="PKX180" s="1"/>
      <c r="PKY180" s="1"/>
      <c r="PKZ180" s="1"/>
      <c r="PLA180" s="1"/>
      <c r="PLB180" s="1"/>
      <c r="PLC180" s="1"/>
      <c r="PLD180" s="1"/>
      <c r="PLE180" s="1"/>
      <c r="PLF180" s="1"/>
      <c r="PLG180" s="1"/>
      <c r="PLH180" s="1"/>
      <c r="PLI180" s="1"/>
      <c r="PLJ180" s="1"/>
      <c r="PLK180" s="1"/>
      <c r="PLL180" s="1"/>
      <c r="PLM180" s="1"/>
      <c r="PLN180" s="1"/>
      <c r="PLO180" s="1"/>
      <c r="PLP180" s="1"/>
      <c r="PLQ180" s="1"/>
      <c r="PLR180" s="1"/>
      <c r="PLS180" s="1"/>
      <c r="PLT180" s="1"/>
      <c r="PLU180" s="1"/>
      <c r="PLV180" s="1"/>
      <c r="PLW180" s="1"/>
      <c r="PLX180" s="1"/>
      <c r="PLY180" s="1"/>
      <c r="PLZ180" s="1"/>
      <c r="PMA180" s="1"/>
      <c r="PMB180" s="1"/>
      <c r="PMC180" s="1"/>
      <c r="PMD180" s="1"/>
      <c r="PME180" s="1"/>
      <c r="PMF180" s="1"/>
      <c r="PMG180" s="1"/>
      <c r="PMH180" s="1"/>
      <c r="PMI180" s="1"/>
      <c r="PMJ180" s="1"/>
      <c r="PMK180" s="1"/>
      <c r="PML180" s="1"/>
      <c r="PMM180" s="1"/>
      <c r="PMN180" s="1"/>
      <c r="PMO180" s="1"/>
      <c r="PMP180" s="1"/>
      <c r="PMQ180" s="1"/>
      <c r="PMR180" s="1"/>
      <c r="PMS180" s="1"/>
      <c r="PMT180" s="1"/>
      <c r="PMU180" s="1"/>
      <c r="PMV180" s="1"/>
      <c r="PMW180" s="1"/>
      <c r="PMX180" s="1"/>
      <c r="PMY180" s="1"/>
      <c r="PMZ180" s="1"/>
      <c r="PNA180" s="1"/>
      <c r="PNB180" s="1"/>
      <c r="PNC180" s="1"/>
      <c r="PND180" s="1"/>
      <c r="PNE180" s="1"/>
      <c r="PNF180" s="1"/>
      <c r="PNG180" s="1"/>
      <c r="PNH180" s="1"/>
      <c r="PNI180" s="1"/>
      <c r="PNJ180" s="1"/>
      <c r="PNK180" s="1"/>
      <c r="PNL180" s="1"/>
      <c r="PNM180" s="1"/>
      <c r="PNN180" s="1"/>
      <c r="PNO180" s="1"/>
      <c r="PNP180" s="1"/>
      <c r="PNQ180" s="1"/>
      <c r="PNR180" s="1"/>
      <c r="PNS180" s="1"/>
      <c r="PNT180" s="1"/>
      <c r="PNU180" s="1"/>
      <c r="PNV180" s="1"/>
      <c r="PNW180" s="1"/>
      <c r="PNX180" s="1"/>
      <c r="PNY180" s="1"/>
      <c r="PNZ180" s="1"/>
      <c r="POA180" s="1"/>
      <c r="POB180" s="1"/>
      <c r="POC180" s="1"/>
      <c r="POD180" s="1"/>
      <c r="POE180" s="1"/>
      <c r="POF180" s="1"/>
      <c r="POG180" s="1"/>
      <c r="POH180" s="1"/>
      <c r="POI180" s="1"/>
      <c r="POJ180" s="1"/>
      <c r="POK180" s="1"/>
      <c r="POL180" s="1"/>
      <c r="POM180" s="1"/>
      <c r="PON180" s="1"/>
      <c r="POO180" s="1"/>
      <c r="POP180" s="1"/>
      <c r="POQ180" s="1"/>
      <c r="POR180" s="1"/>
      <c r="POS180" s="1"/>
      <c r="POT180" s="1"/>
      <c r="POU180" s="1"/>
      <c r="POV180" s="1"/>
      <c r="POW180" s="1"/>
      <c r="POX180" s="1"/>
      <c r="POY180" s="1"/>
      <c r="POZ180" s="1"/>
      <c r="PPA180" s="1"/>
      <c r="PPB180" s="1"/>
      <c r="PPC180" s="1"/>
      <c r="PPD180" s="1"/>
      <c r="PPE180" s="1"/>
      <c r="PPF180" s="1"/>
      <c r="PPG180" s="1"/>
      <c r="PPH180" s="1"/>
      <c r="PPI180" s="1"/>
      <c r="PPJ180" s="1"/>
      <c r="PPK180" s="1"/>
      <c r="PPL180" s="1"/>
      <c r="PPM180" s="1"/>
      <c r="PPN180" s="1"/>
      <c r="PPO180" s="1"/>
      <c r="PPP180" s="1"/>
      <c r="PPQ180" s="1"/>
      <c r="PPR180" s="1"/>
      <c r="PPS180" s="1"/>
      <c r="PPT180" s="1"/>
      <c r="PPU180" s="1"/>
      <c r="PPV180" s="1"/>
      <c r="PPW180" s="1"/>
      <c r="PPX180" s="1"/>
      <c r="PPY180" s="1"/>
      <c r="PPZ180" s="1"/>
      <c r="PQA180" s="1"/>
      <c r="PQB180" s="1"/>
      <c r="PQC180" s="1"/>
      <c r="PQD180" s="1"/>
      <c r="PQE180" s="1"/>
      <c r="PQF180" s="1"/>
      <c r="PQG180" s="1"/>
      <c r="PQH180" s="1"/>
      <c r="PQI180" s="1"/>
      <c r="PQJ180" s="1"/>
      <c r="PQK180" s="1"/>
      <c r="PQL180" s="1"/>
      <c r="PQM180" s="1"/>
      <c r="PQN180" s="1"/>
      <c r="PQO180" s="1"/>
      <c r="PQP180" s="1"/>
      <c r="PQQ180" s="1"/>
      <c r="PQR180" s="1"/>
      <c r="PQS180" s="1"/>
      <c r="PQT180" s="1"/>
      <c r="PQU180" s="1"/>
      <c r="PQV180" s="1"/>
      <c r="PQW180" s="1"/>
      <c r="PQX180" s="1"/>
      <c r="PQY180" s="1"/>
      <c r="PQZ180" s="1"/>
      <c r="PRA180" s="1"/>
      <c r="PRB180" s="1"/>
      <c r="PRC180" s="1"/>
      <c r="PRD180" s="1"/>
      <c r="PRE180" s="1"/>
      <c r="PRF180" s="1"/>
      <c r="PRG180" s="1"/>
      <c r="PRH180" s="1"/>
      <c r="PRI180" s="1"/>
      <c r="PRJ180" s="1"/>
      <c r="PRK180" s="1"/>
      <c r="PRL180" s="1"/>
      <c r="PRM180" s="1"/>
      <c r="PRN180" s="1"/>
      <c r="PRO180" s="1"/>
      <c r="PRP180" s="1"/>
      <c r="PRQ180" s="1"/>
      <c r="PRR180" s="1"/>
      <c r="PRS180" s="1"/>
      <c r="PRT180" s="1"/>
      <c r="PRU180" s="1"/>
      <c r="PRV180" s="1"/>
      <c r="PRW180" s="1"/>
      <c r="PRX180" s="1"/>
      <c r="PRY180" s="1"/>
      <c r="PRZ180" s="1"/>
      <c r="PSA180" s="1"/>
      <c r="PSB180" s="1"/>
      <c r="PSC180" s="1"/>
      <c r="PSD180" s="1"/>
      <c r="PSE180" s="1"/>
      <c r="PSF180" s="1"/>
      <c r="PSG180" s="1"/>
      <c r="PSH180" s="1"/>
      <c r="PSI180" s="1"/>
      <c r="PSJ180" s="1"/>
      <c r="PSK180" s="1"/>
      <c r="PSL180" s="1"/>
      <c r="PSM180" s="1"/>
      <c r="PSN180" s="1"/>
      <c r="PSO180" s="1"/>
      <c r="PSP180" s="1"/>
      <c r="PSQ180" s="1"/>
      <c r="PSR180" s="1"/>
      <c r="PSS180" s="1"/>
      <c r="PST180" s="1"/>
      <c r="PSU180" s="1"/>
      <c r="PSV180" s="1"/>
      <c r="PSW180" s="1"/>
      <c r="PSX180" s="1"/>
      <c r="PSY180" s="1"/>
      <c r="PSZ180" s="1"/>
      <c r="PTA180" s="1"/>
      <c r="PTB180" s="1"/>
      <c r="PTC180" s="1"/>
      <c r="PTD180" s="1"/>
      <c r="PTE180" s="1"/>
      <c r="PTF180" s="1"/>
      <c r="PTG180" s="1"/>
      <c r="PTH180" s="1"/>
      <c r="PTI180" s="1"/>
      <c r="PTJ180" s="1"/>
      <c r="PTK180" s="1"/>
      <c r="PTL180" s="1"/>
      <c r="PTM180" s="1"/>
      <c r="PTN180" s="1"/>
      <c r="PTO180" s="1"/>
      <c r="PTP180" s="1"/>
      <c r="PTQ180" s="1"/>
      <c r="PTR180" s="1"/>
      <c r="PTS180" s="1"/>
      <c r="PTT180" s="1"/>
      <c r="PTU180" s="1"/>
      <c r="PTV180" s="1"/>
      <c r="PTW180" s="1"/>
      <c r="PTX180" s="1"/>
      <c r="PTY180" s="1"/>
      <c r="PTZ180" s="1"/>
      <c r="PUA180" s="1"/>
      <c r="PUB180" s="1"/>
      <c r="PUC180" s="1"/>
      <c r="PUD180" s="1"/>
      <c r="PUE180" s="1"/>
      <c r="PUF180" s="1"/>
      <c r="PUG180" s="1"/>
      <c r="PUH180" s="1"/>
      <c r="PUI180" s="1"/>
      <c r="PUJ180" s="1"/>
      <c r="PUK180" s="1"/>
      <c r="PUL180" s="1"/>
      <c r="PUM180" s="1"/>
      <c r="PUN180" s="1"/>
      <c r="PUO180" s="1"/>
      <c r="PUP180" s="1"/>
      <c r="PUQ180" s="1"/>
      <c r="PUR180" s="1"/>
      <c r="PUS180" s="1"/>
      <c r="PUT180" s="1"/>
      <c r="PUU180" s="1"/>
      <c r="PUV180" s="1"/>
      <c r="PUW180" s="1"/>
      <c r="PUX180" s="1"/>
      <c r="PUY180" s="1"/>
      <c r="PUZ180" s="1"/>
      <c r="PVA180" s="1"/>
      <c r="PVB180" s="1"/>
      <c r="PVC180" s="1"/>
      <c r="PVD180" s="1"/>
      <c r="PVE180" s="1"/>
      <c r="PVF180" s="1"/>
      <c r="PVG180" s="1"/>
      <c r="PVH180" s="1"/>
      <c r="PVI180" s="1"/>
      <c r="PVJ180" s="1"/>
      <c r="PVK180" s="1"/>
      <c r="PVL180" s="1"/>
      <c r="PVM180" s="1"/>
      <c r="PVN180" s="1"/>
      <c r="PVO180" s="1"/>
      <c r="PVP180" s="1"/>
      <c r="PVQ180" s="1"/>
      <c r="PVR180" s="1"/>
      <c r="PVS180" s="1"/>
      <c r="PVT180" s="1"/>
      <c r="PVU180" s="1"/>
      <c r="PVV180" s="1"/>
      <c r="PVW180" s="1"/>
      <c r="PVX180" s="1"/>
      <c r="PVY180" s="1"/>
      <c r="PVZ180" s="1"/>
      <c r="PWA180" s="1"/>
      <c r="PWB180" s="1"/>
      <c r="PWC180" s="1"/>
      <c r="PWD180" s="1"/>
      <c r="PWE180" s="1"/>
      <c r="PWF180" s="1"/>
      <c r="PWG180" s="1"/>
      <c r="PWH180" s="1"/>
      <c r="PWI180" s="1"/>
      <c r="PWJ180" s="1"/>
      <c r="PWK180" s="1"/>
      <c r="PWL180" s="1"/>
      <c r="PWM180" s="1"/>
      <c r="PWN180" s="1"/>
      <c r="PWO180" s="1"/>
      <c r="PWP180" s="1"/>
      <c r="PWQ180" s="1"/>
      <c r="PWR180" s="1"/>
      <c r="PWS180" s="1"/>
      <c r="PWT180" s="1"/>
      <c r="PWU180" s="1"/>
      <c r="PWV180" s="1"/>
      <c r="PWW180" s="1"/>
      <c r="PWX180" s="1"/>
      <c r="PWY180" s="1"/>
      <c r="PWZ180" s="1"/>
      <c r="PXA180" s="1"/>
      <c r="PXB180" s="1"/>
      <c r="PXC180" s="1"/>
      <c r="PXD180" s="1"/>
      <c r="PXE180" s="1"/>
      <c r="PXF180" s="1"/>
      <c r="PXG180" s="1"/>
      <c r="PXH180" s="1"/>
      <c r="PXI180" s="1"/>
      <c r="PXJ180" s="1"/>
      <c r="PXK180" s="1"/>
      <c r="PXL180" s="1"/>
      <c r="PXM180" s="1"/>
      <c r="PXN180" s="1"/>
      <c r="PXO180" s="1"/>
      <c r="PXP180" s="1"/>
      <c r="PXQ180" s="1"/>
      <c r="PXR180" s="1"/>
      <c r="PXS180" s="1"/>
      <c r="PXT180" s="1"/>
      <c r="PXU180" s="1"/>
      <c r="PXV180" s="1"/>
      <c r="PXW180" s="1"/>
      <c r="PXX180" s="1"/>
      <c r="PXY180" s="1"/>
      <c r="PXZ180" s="1"/>
      <c r="PYA180" s="1"/>
      <c r="PYB180" s="1"/>
      <c r="PYC180" s="1"/>
      <c r="PYD180" s="1"/>
      <c r="PYE180" s="1"/>
      <c r="PYF180" s="1"/>
      <c r="PYG180" s="1"/>
      <c r="PYH180" s="1"/>
      <c r="PYI180" s="1"/>
      <c r="PYJ180" s="1"/>
      <c r="PYK180" s="1"/>
      <c r="PYL180" s="1"/>
      <c r="PYM180" s="1"/>
      <c r="PYN180" s="1"/>
      <c r="PYO180" s="1"/>
      <c r="PYP180" s="1"/>
      <c r="PYQ180" s="1"/>
      <c r="PYR180" s="1"/>
      <c r="PYS180" s="1"/>
      <c r="PYT180" s="1"/>
      <c r="PYU180" s="1"/>
      <c r="PYV180" s="1"/>
      <c r="PYW180" s="1"/>
      <c r="PYX180" s="1"/>
      <c r="PYY180" s="1"/>
      <c r="PYZ180" s="1"/>
      <c r="PZA180" s="1"/>
      <c r="PZB180" s="1"/>
      <c r="PZC180" s="1"/>
      <c r="PZD180" s="1"/>
      <c r="PZE180" s="1"/>
      <c r="PZF180" s="1"/>
      <c r="PZG180" s="1"/>
      <c r="PZH180" s="1"/>
      <c r="PZI180" s="1"/>
      <c r="PZJ180" s="1"/>
      <c r="PZK180" s="1"/>
      <c r="PZL180" s="1"/>
      <c r="PZM180" s="1"/>
      <c r="PZN180" s="1"/>
      <c r="PZO180" s="1"/>
      <c r="PZP180" s="1"/>
      <c r="PZQ180" s="1"/>
      <c r="PZR180" s="1"/>
      <c r="PZS180" s="1"/>
      <c r="PZT180" s="1"/>
      <c r="PZU180" s="1"/>
      <c r="PZV180" s="1"/>
      <c r="PZW180" s="1"/>
      <c r="PZX180" s="1"/>
      <c r="PZY180" s="1"/>
      <c r="PZZ180" s="1"/>
      <c r="QAA180" s="1"/>
      <c r="QAB180" s="1"/>
      <c r="QAC180" s="1"/>
      <c r="QAD180" s="1"/>
      <c r="QAE180" s="1"/>
      <c r="QAF180" s="1"/>
      <c r="QAG180" s="1"/>
      <c r="QAH180" s="1"/>
      <c r="QAI180" s="1"/>
      <c r="QAJ180" s="1"/>
      <c r="QAK180" s="1"/>
      <c r="QAL180" s="1"/>
      <c r="QAM180" s="1"/>
      <c r="QAN180" s="1"/>
      <c r="QAO180" s="1"/>
      <c r="QAP180" s="1"/>
      <c r="QAQ180" s="1"/>
      <c r="QAR180" s="1"/>
      <c r="QAS180" s="1"/>
      <c r="QAT180" s="1"/>
      <c r="QAU180" s="1"/>
      <c r="QAV180" s="1"/>
      <c r="QAW180" s="1"/>
      <c r="QAX180" s="1"/>
      <c r="QAY180" s="1"/>
      <c r="QAZ180" s="1"/>
      <c r="QBA180" s="1"/>
      <c r="QBB180" s="1"/>
      <c r="QBC180" s="1"/>
      <c r="QBD180" s="1"/>
      <c r="QBE180" s="1"/>
      <c r="QBF180" s="1"/>
      <c r="QBG180" s="1"/>
      <c r="QBH180" s="1"/>
      <c r="QBI180" s="1"/>
      <c r="QBJ180" s="1"/>
      <c r="QBK180" s="1"/>
      <c r="QBL180" s="1"/>
      <c r="QBM180" s="1"/>
      <c r="QBN180" s="1"/>
      <c r="QBO180" s="1"/>
      <c r="QBP180" s="1"/>
      <c r="QBQ180" s="1"/>
      <c r="QBR180" s="1"/>
      <c r="QBS180" s="1"/>
      <c r="QBT180" s="1"/>
      <c r="QBU180" s="1"/>
      <c r="QBV180" s="1"/>
      <c r="QBW180" s="1"/>
      <c r="QBX180" s="1"/>
      <c r="QBY180" s="1"/>
      <c r="QBZ180" s="1"/>
      <c r="QCA180" s="1"/>
      <c r="QCB180" s="1"/>
      <c r="QCC180" s="1"/>
      <c r="QCD180" s="1"/>
      <c r="QCE180" s="1"/>
      <c r="QCF180" s="1"/>
      <c r="QCG180" s="1"/>
      <c r="QCH180" s="1"/>
      <c r="QCI180" s="1"/>
      <c r="QCJ180" s="1"/>
      <c r="QCK180" s="1"/>
      <c r="QCL180" s="1"/>
      <c r="QCM180" s="1"/>
      <c r="QCN180" s="1"/>
      <c r="QCO180" s="1"/>
      <c r="QCP180" s="1"/>
      <c r="QCQ180" s="1"/>
      <c r="QCR180" s="1"/>
      <c r="QCS180" s="1"/>
      <c r="QCT180" s="1"/>
      <c r="QCU180" s="1"/>
      <c r="QCV180" s="1"/>
      <c r="QCW180" s="1"/>
      <c r="QCX180" s="1"/>
      <c r="QCY180" s="1"/>
      <c r="QCZ180" s="1"/>
      <c r="QDA180" s="1"/>
      <c r="QDB180" s="1"/>
      <c r="QDC180" s="1"/>
      <c r="QDD180" s="1"/>
      <c r="QDE180" s="1"/>
      <c r="QDF180" s="1"/>
      <c r="QDG180" s="1"/>
      <c r="QDH180" s="1"/>
      <c r="QDI180" s="1"/>
      <c r="QDJ180" s="1"/>
      <c r="QDK180" s="1"/>
      <c r="QDL180" s="1"/>
      <c r="QDM180" s="1"/>
      <c r="QDN180" s="1"/>
      <c r="QDO180" s="1"/>
      <c r="QDP180" s="1"/>
      <c r="QDQ180" s="1"/>
      <c r="QDR180" s="1"/>
      <c r="QDS180" s="1"/>
      <c r="QDT180" s="1"/>
      <c r="QDU180" s="1"/>
      <c r="QDV180" s="1"/>
      <c r="QDW180" s="1"/>
      <c r="QDX180" s="1"/>
      <c r="QDY180" s="1"/>
      <c r="QDZ180" s="1"/>
      <c r="QEA180" s="1"/>
      <c r="QEB180" s="1"/>
      <c r="QEC180" s="1"/>
      <c r="QED180" s="1"/>
      <c r="QEE180" s="1"/>
      <c r="QEF180" s="1"/>
      <c r="QEG180" s="1"/>
      <c r="QEH180" s="1"/>
      <c r="QEI180" s="1"/>
      <c r="QEJ180" s="1"/>
      <c r="QEK180" s="1"/>
      <c r="QEL180" s="1"/>
      <c r="QEM180" s="1"/>
      <c r="QEN180" s="1"/>
      <c r="QEO180" s="1"/>
      <c r="QEP180" s="1"/>
      <c r="QEQ180" s="1"/>
      <c r="QER180" s="1"/>
      <c r="QES180" s="1"/>
      <c r="QET180" s="1"/>
      <c r="QEU180" s="1"/>
      <c r="QEV180" s="1"/>
      <c r="QEW180" s="1"/>
      <c r="QEX180" s="1"/>
      <c r="QEY180" s="1"/>
      <c r="QEZ180" s="1"/>
      <c r="QFA180" s="1"/>
      <c r="QFB180" s="1"/>
      <c r="QFC180" s="1"/>
      <c r="QFD180" s="1"/>
      <c r="QFE180" s="1"/>
      <c r="QFF180" s="1"/>
      <c r="QFG180" s="1"/>
      <c r="QFH180" s="1"/>
      <c r="QFI180" s="1"/>
      <c r="QFJ180" s="1"/>
      <c r="QFK180" s="1"/>
      <c r="QFL180" s="1"/>
      <c r="QFM180" s="1"/>
      <c r="QFN180" s="1"/>
      <c r="QFO180" s="1"/>
      <c r="QFP180" s="1"/>
      <c r="QFQ180" s="1"/>
      <c r="QFR180" s="1"/>
      <c r="QFS180" s="1"/>
      <c r="QFT180" s="1"/>
      <c r="QFU180" s="1"/>
      <c r="QFV180" s="1"/>
      <c r="QFW180" s="1"/>
      <c r="QFX180" s="1"/>
      <c r="QFY180" s="1"/>
      <c r="QFZ180" s="1"/>
      <c r="QGA180" s="1"/>
      <c r="QGB180" s="1"/>
      <c r="QGC180" s="1"/>
      <c r="QGD180" s="1"/>
      <c r="QGE180" s="1"/>
      <c r="QGF180" s="1"/>
      <c r="QGG180" s="1"/>
      <c r="QGH180" s="1"/>
      <c r="QGI180" s="1"/>
      <c r="QGJ180" s="1"/>
      <c r="QGK180" s="1"/>
      <c r="QGL180" s="1"/>
      <c r="QGM180" s="1"/>
      <c r="QGN180" s="1"/>
      <c r="QGO180" s="1"/>
      <c r="QGP180" s="1"/>
      <c r="QGQ180" s="1"/>
      <c r="QGR180" s="1"/>
      <c r="QGS180" s="1"/>
      <c r="QGT180" s="1"/>
      <c r="QGU180" s="1"/>
      <c r="QGV180" s="1"/>
      <c r="QGW180" s="1"/>
      <c r="QGX180" s="1"/>
      <c r="QGY180" s="1"/>
      <c r="QGZ180" s="1"/>
      <c r="QHA180" s="1"/>
      <c r="QHB180" s="1"/>
      <c r="QHC180" s="1"/>
      <c r="QHD180" s="1"/>
      <c r="QHE180" s="1"/>
      <c r="QHF180" s="1"/>
      <c r="QHG180" s="1"/>
      <c r="QHH180" s="1"/>
      <c r="QHI180" s="1"/>
      <c r="QHJ180" s="1"/>
      <c r="QHK180" s="1"/>
      <c r="QHL180" s="1"/>
      <c r="QHM180" s="1"/>
      <c r="QHN180" s="1"/>
      <c r="QHO180" s="1"/>
      <c r="QHP180" s="1"/>
      <c r="QHQ180" s="1"/>
      <c r="QHR180" s="1"/>
      <c r="QHS180" s="1"/>
      <c r="QHT180" s="1"/>
      <c r="QHU180" s="1"/>
      <c r="QHV180" s="1"/>
      <c r="QHW180" s="1"/>
      <c r="QHX180" s="1"/>
      <c r="QHY180" s="1"/>
      <c r="QHZ180" s="1"/>
      <c r="QIA180" s="1"/>
      <c r="QIB180" s="1"/>
      <c r="QIC180" s="1"/>
      <c r="QID180" s="1"/>
      <c r="QIE180" s="1"/>
      <c r="QIF180" s="1"/>
      <c r="QIG180" s="1"/>
      <c r="QIH180" s="1"/>
      <c r="QII180" s="1"/>
      <c r="QIJ180" s="1"/>
      <c r="QIK180" s="1"/>
      <c r="QIL180" s="1"/>
      <c r="QIM180" s="1"/>
      <c r="QIN180" s="1"/>
      <c r="QIO180" s="1"/>
      <c r="QIP180" s="1"/>
      <c r="QIQ180" s="1"/>
      <c r="QIR180" s="1"/>
      <c r="QIS180" s="1"/>
      <c r="QIT180" s="1"/>
      <c r="QIU180" s="1"/>
      <c r="QIV180" s="1"/>
      <c r="QIW180" s="1"/>
      <c r="QIX180" s="1"/>
      <c r="QIY180" s="1"/>
      <c r="QIZ180" s="1"/>
      <c r="QJA180" s="1"/>
      <c r="QJB180" s="1"/>
      <c r="QJC180" s="1"/>
      <c r="QJD180" s="1"/>
      <c r="QJE180" s="1"/>
      <c r="QJF180" s="1"/>
      <c r="QJG180" s="1"/>
      <c r="QJH180" s="1"/>
      <c r="QJI180" s="1"/>
      <c r="QJJ180" s="1"/>
      <c r="QJK180" s="1"/>
      <c r="QJL180" s="1"/>
      <c r="QJM180" s="1"/>
      <c r="QJN180" s="1"/>
      <c r="QJO180" s="1"/>
      <c r="QJP180" s="1"/>
      <c r="QJQ180" s="1"/>
      <c r="QJR180" s="1"/>
      <c r="QJS180" s="1"/>
      <c r="QJT180" s="1"/>
      <c r="QJU180" s="1"/>
      <c r="QJV180" s="1"/>
      <c r="QJW180" s="1"/>
      <c r="QJX180" s="1"/>
      <c r="QJY180" s="1"/>
      <c r="QJZ180" s="1"/>
      <c r="QKA180" s="1"/>
      <c r="QKB180" s="1"/>
      <c r="QKC180" s="1"/>
      <c r="QKD180" s="1"/>
      <c r="QKE180" s="1"/>
      <c r="QKF180" s="1"/>
      <c r="QKG180" s="1"/>
      <c r="QKH180" s="1"/>
      <c r="QKI180" s="1"/>
      <c r="QKJ180" s="1"/>
      <c r="QKK180" s="1"/>
      <c r="QKL180" s="1"/>
      <c r="QKM180" s="1"/>
      <c r="QKN180" s="1"/>
      <c r="QKO180" s="1"/>
      <c r="QKP180" s="1"/>
      <c r="QKQ180" s="1"/>
      <c r="QKR180" s="1"/>
      <c r="QKS180" s="1"/>
      <c r="QKT180" s="1"/>
      <c r="QKU180" s="1"/>
      <c r="QKV180" s="1"/>
      <c r="QKW180" s="1"/>
      <c r="QKX180" s="1"/>
      <c r="QKY180" s="1"/>
      <c r="QKZ180" s="1"/>
      <c r="QLA180" s="1"/>
      <c r="QLB180" s="1"/>
      <c r="QLC180" s="1"/>
      <c r="QLD180" s="1"/>
      <c r="QLE180" s="1"/>
      <c r="QLF180" s="1"/>
      <c r="QLG180" s="1"/>
      <c r="QLH180" s="1"/>
      <c r="QLI180" s="1"/>
      <c r="QLJ180" s="1"/>
      <c r="QLK180" s="1"/>
      <c r="QLL180" s="1"/>
      <c r="QLM180" s="1"/>
      <c r="QLN180" s="1"/>
      <c r="QLO180" s="1"/>
      <c r="QLP180" s="1"/>
      <c r="QLQ180" s="1"/>
      <c r="QLR180" s="1"/>
      <c r="QLS180" s="1"/>
      <c r="QLT180" s="1"/>
      <c r="QLU180" s="1"/>
      <c r="QLV180" s="1"/>
      <c r="QLW180" s="1"/>
      <c r="QLX180" s="1"/>
      <c r="QLY180" s="1"/>
      <c r="QLZ180" s="1"/>
      <c r="QMA180" s="1"/>
      <c r="QMB180" s="1"/>
      <c r="QMC180" s="1"/>
      <c r="QMD180" s="1"/>
      <c r="QME180" s="1"/>
      <c r="QMF180" s="1"/>
      <c r="QMG180" s="1"/>
      <c r="QMH180" s="1"/>
      <c r="QMI180" s="1"/>
      <c r="QMJ180" s="1"/>
      <c r="QMK180" s="1"/>
      <c r="QML180" s="1"/>
      <c r="QMM180" s="1"/>
      <c r="QMN180" s="1"/>
      <c r="QMO180" s="1"/>
      <c r="QMP180" s="1"/>
      <c r="QMQ180" s="1"/>
      <c r="QMR180" s="1"/>
      <c r="QMS180" s="1"/>
      <c r="QMT180" s="1"/>
      <c r="QMU180" s="1"/>
      <c r="QMV180" s="1"/>
      <c r="QMW180" s="1"/>
      <c r="QMX180" s="1"/>
      <c r="QMY180" s="1"/>
      <c r="QMZ180" s="1"/>
      <c r="QNA180" s="1"/>
      <c r="QNB180" s="1"/>
      <c r="QNC180" s="1"/>
      <c r="QND180" s="1"/>
      <c r="QNE180" s="1"/>
      <c r="QNF180" s="1"/>
      <c r="QNG180" s="1"/>
      <c r="QNH180" s="1"/>
      <c r="QNI180" s="1"/>
      <c r="QNJ180" s="1"/>
      <c r="QNK180" s="1"/>
      <c r="QNL180" s="1"/>
      <c r="QNM180" s="1"/>
      <c r="QNN180" s="1"/>
      <c r="QNO180" s="1"/>
      <c r="QNP180" s="1"/>
      <c r="QNQ180" s="1"/>
      <c r="QNR180" s="1"/>
      <c r="QNS180" s="1"/>
      <c r="QNT180" s="1"/>
      <c r="QNU180" s="1"/>
      <c r="QNV180" s="1"/>
      <c r="QNW180" s="1"/>
      <c r="QNX180" s="1"/>
      <c r="QNY180" s="1"/>
      <c r="QNZ180" s="1"/>
      <c r="QOA180" s="1"/>
      <c r="QOB180" s="1"/>
      <c r="QOC180" s="1"/>
      <c r="QOD180" s="1"/>
      <c r="QOE180" s="1"/>
      <c r="QOF180" s="1"/>
      <c r="QOG180" s="1"/>
      <c r="QOH180" s="1"/>
      <c r="QOI180" s="1"/>
      <c r="QOJ180" s="1"/>
      <c r="QOK180" s="1"/>
      <c r="QOL180" s="1"/>
      <c r="QOM180" s="1"/>
      <c r="QON180" s="1"/>
      <c r="QOO180" s="1"/>
      <c r="QOP180" s="1"/>
      <c r="QOQ180" s="1"/>
      <c r="QOR180" s="1"/>
      <c r="QOS180" s="1"/>
      <c r="QOT180" s="1"/>
      <c r="QOU180" s="1"/>
      <c r="QOV180" s="1"/>
      <c r="QOW180" s="1"/>
      <c r="QOX180" s="1"/>
      <c r="QOY180" s="1"/>
      <c r="QOZ180" s="1"/>
      <c r="QPA180" s="1"/>
      <c r="QPB180" s="1"/>
      <c r="QPC180" s="1"/>
      <c r="QPD180" s="1"/>
      <c r="QPE180" s="1"/>
      <c r="QPF180" s="1"/>
      <c r="QPG180" s="1"/>
      <c r="QPH180" s="1"/>
      <c r="QPI180" s="1"/>
      <c r="QPJ180" s="1"/>
      <c r="QPK180" s="1"/>
      <c r="QPL180" s="1"/>
      <c r="QPM180" s="1"/>
      <c r="QPN180" s="1"/>
      <c r="QPO180" s="1"/>
      <c r="QPP180" s="1"/>
      <c r="QPQ180" s="1"/>
      <c r="QPR180" s="1"/>
      <c r="QPS180" s="1"/>
      <c r="QPT180" s="1"/>
      <c r="QPU180" s="1"/>
      <c r="QPV180" s="1"/>
      <c r="QPW180" s="1"/>
      <c r="QPX180" s="1"/>
      <c r="QPY180" s="1"/>
      <c r="QPZ180" s="1"/>
      <c r="QQA180" s="1"/>
      <c r="QQB180" s="1"/>
      <c r="QQC180" s="1"/>
      <c r="QQD180" s="1"/>
      <c r="QQE180" s="1"/>
      <c r="QQF180" s="1"/>
      <c r="QQG180" s="1"/>
      <c r="QQH180" s="1"/>
      <c r="QQI180" s="1"/>
      <c r="QQJ180" s="1"/>
      <c r="QQK180" s="1"/>
      <c r="QQL180" s="1"/>
      <c r="QQM180" s="1"/>
      <c r="QQN180" s="1"/>
      <c r="QQO180" s="1"/>
      <c r="QQP180" s="1"/>
      <c r="QQQ180" s="1"/>
      <c r="QQR180" s="1"/>
      <c r="QQS180" s="1"/>
      <c r="QQT180" s="1"/>
      <c r="QQU180" s="1"/>
      <c r="QQV180" s="1"/>
      <c r="QQW180" s="1"/>
      <c r="QQX180" s="1"/>
      <c r="QQY180" s="1"/>
      <c r="QQZ180" s="1"/>
      <c r="QRA180" s="1"/>
      <c r="QRB180" s="1"/>
      <c r="QRC180" s="1"/>
      <c r="QRD180" s="1"/>
      <c r="QRE180" s="1"/>
      <c r="QRF180" s="1"/>
      <c r="QRG180" s="1"/>
      <c r="QRH180" s="1"/>
      <c r="QRI180" s="1"/>
      <c r="QRJ180" s="1"/>
      <c r="QRK180" s="1"/>
      <c r="QRL180" s="1"/>
      <c r="QRM180" s="1"/>
      <c r="QRN180" s="1"/>
      <c r="QRO180" s="1"/>
      <c r="QRP180" s="1"/>
      <c r="QRQ180" s="1"/>
      <c r="QRR180" s="1"/>
      <c r="QRS180" s="1"/>
      <c r="QRT180" s="1"/>
      <c r="QRU180" s="1"/>
      <c r="QRV180" s="1"/>
      <c r="QRW180" s="1"/>
      <c r="QRX180" s="1"/>
      <c r="QRY180" s="1"/>
      <c r="QRZ180" s="1"/>
      <c r="QSA180" s="1"/>
      <c r="QSB180" s="1"/>
      <c r="QSC180" s="1"/>
      <c r="QSD180" s="1"/>
      <c r="QSE180" s="1"/>
      <c r="QSF180" s="1"/>
      <c r="QSG180" s="1"/>
      <c r="QSH180" s="1"/>
      <c r="QSI180" s="1"/>
      <c r="QSJ180" s="1"/>
      <c r="QSK180" s="1"/>
      <c r="QSL180" s="1"/>
      <c r="QSM180" s="1"/>
      <c r="QSN180" s="1"/>
      <c r="QSO180" s="1"/>
      <c r="QSP180" s="1"/>
      <c r="QSQ180" s="1"/>
      <c r="QSR180" s="1"/>
      <c r="QSS180" s="1"/>
      <c r="QST180" s="1"/>
      <c r="QSU180" s="1"/>
      <c r="QSV180" s="1"/>
      <c r="QSW180" s="1"/>
      <c r="QSX180" s="1"/>
      <c r="QSY180" s="1"/>
      <c r="QSZ180" s="1"/>
      <c r="QTA180" s="1"/>
      <c r="QTB180" s="1"/>
      <c r="QTC180" s="1"/>
      <c r="QTD180" s="1"/>
      <c r="QTE180" s="1"/>
      <c r="QTF180" s="1"/>
      <c r="QTG180" s="1"/>
      <c r="QTH180" s="1"/>
      <c r="QTI180" s="1"/>
      <c r="QTJ180" s="1"/>
      <c r="QTK180" s="1"/>
      <c r="QTL180" s="1"/>
      <c r="QTM180" s="1"/>
      <c r="QTN180" s="1"/>
      <c r="QTO180" s="1"/>
      <c r="QTP180" s="1"/>
      <c r="QTQ180" s="1"/>
      <c r="QTR180" s="1"/>
      <c r="QTS180" s="1"/>
      <c r="QTT180" s="1"/>
      <c r="QTU180" s="1"/>
      <c r="QTV180" s="1"/>
      <c r="QTW180" s="1"/>
      <c r="QTX180" s="1"/>
      <c r="QTY180" s="1"/>
      <c r="QTZ180" s="1"/>
      <c r="QUA180" s="1"/>
      <c r="QUB180" s="1"/>
      <c r="QUC180" s="1"/>
      <c r="QUD180" s="1"/>
      <c r="QUE180" s="1"/>
      <c r="QUF180" s="1"/>
      <c r="QUG180" s="1"/>
      <c r="QUH180" s="1"/>
      <c r="QUI180" s="1"/>
      <c r="QUJ180" s="1"/>
      <c r="QUK180" s="1"/>
      <c r="QUL180" s="1"/>
      <c r="QUM180" s="1"/>
      <c r="QUN180" s="1"/>
      <c r="QUO180" s="1"/>
      <c r="QUP180" s="1"/>
      <c r="QUQ180" s="1"/>
      <c r="QUR180" s="1"/>
      <c r="QUS180" s="1"/>
      <c r="QUT180" s="1"/>
      <c r="QUU180" s="1"/>
      <c r="QUV180" s="1"/>
      <c r="QUW180" s="1"/>
      <c r="QUX180" s="1"/>
      <c r="QUY180" s="1"/>
      <c r="QUZ180" s="1"/>
      <c r="QVA180" s="1"/>
      <c r="QVB180" s="1"/>
      <c r="QVC180" s="1"/>
      <c r="QVD180" s="1"/>
      <c r="QVE180" s="1"/>
      <c r="QVF180" s="1"/>
      <c r="QVG180" s="1"/>
      <c r="QVH180" s="1"/>
      <c r="QVI180" s="1"/>
      <c r="QVJ180" s="1"/>
      <c r="QVK180" s="1"/>
      <c r="QVL180" s="1"/>
      <c r="QVM180" s="1"/>
      <c r="QVN180" s="1"/>
      <c r="QVO180" s="1"/>
      <c r="QVP180" s="1"/>
      <c r="QVQ180" s="1"/>
      <c r="QVR180" s="1"/>
      <c r="QVS180" s="1"/>
      <c r="QVT180" s="1"/>
      <c r="QVU180" s="1"/>
      <c r="QVV180" s="1"/>
      <c r="QVW180" s="1"/>
      <c r="QVX180" s="1"/>
      <c r="QVY180" s="1"/>
      <c r="QVZ180" s="1"/>
      <c r="QWA180" s="1"/>
      <c r="QWB180" s="1"/>
      <c r="QWC180" s="1"/>
      <c r="QWD180" s="1"/>
      <c r="QWE180" s="1"/>
      <c r="QWF180" s="1"/>
      <c r="QWG180" s="1"/>
      <c r="QWH180" s="1"/>
      <c r="QWI180" s="1"/>
      <c r="QWJ180" s="1"/>
      <c r="QWK180" s="1"/>
      <c r="QWL180" s="1"/>
      <c r="QWM180" s="1"/>
      <c r="QWN180" s="1"/>
      <c r="QWO180" s="1"/>
      <c r="QWP180" s="1"/>
      <c r="QWQ180" s="1"/>
      <c r="QWR180" s="1"/>
      <c r="QWS180" s="1"/>
      <c r="QWT180" s="1"/>
      <c r="QWU180" s="1"/>
      <c r="QWV180" s="1"/>
      <c r="QWW180" s="1"/>
      <c r="QWX180" s="1"/>
      <c r="QWY180" s="1"/>
      <c r="QWZ180" s="1"/>
      <c r="QXA180" s="1"/>
      <c r="QXB180" s="1"/>
      <c r="QXC180" s="1"/>
      <c r="QXD180" s="1"/>
      <c r="QXE180" s="1"/>
      <c r="QXF180" s="1"/>
      <c r="QXG180" s="1"/>
      <c r="QXH180" s="1"/>
      <c r="QXI180" s="1"/>
      <c r="QXJ180" s="1"/>
      <c r="QXK180" s="1"/>
      <c r="QXL180" s="1"/>
      <c r="QXM180" s="1"/>
      <c r="QXN180" s="1"/>
      <c r="QXO180" s="1"/>
      <c r="QXP180" s="1"/>
      <c r="QXQ180" s="1"/>
      <c r="QXR180" s="1"/>
      <c r="QXS180" s="1"/>
      <c r="QXT180" s="1"/>
      <c r="QXU180" s="1"/>
      <c r="QXV180" s="1"/>
      <c r="QXW180" s="1"/>
      <c r="QXX180" s="1"/>
      <c r="QXY180" s="1"/>
      <c r="QXZ180" s="1"/>
      <c r="QYA180" s="1"/>
      <c r="QYB180" s="1"/>
      <c r="QYC180" s="1"/>
      <c r="QYD180" s="1"/>
      <c r="QYE180" s="1"/>
      <c r="QYF180" s="1"/>
      <c r="QYG180" s="1"/>
      <c r="QYH180" s="1"/>
      <c r="QYI180" s="1"/>
      <c r="QYJ180" s="1"/>
      <c r="QYK180" s="1"/>
      <c r="QYL180" s="1"/>
      <c r="QYM180" s="1"/>
      <c r="QYN180" s="1"/>
      <c r="QYO180" s="1"/>
      <c r="QYP180" s="1"/>
      <c r="QYQ180" s="1"/>
      <c r="QYR180" s="1"/>
      <c r="QYS180" s="1"/>
      <c r="QYT180" s="1"/>
      <c r="QYU180" s="1"/>
      <c r="QYV180" s="1"/>
      <c r="QYW180" s="1"/>
      <c r="QYX180" s="1"/>
      <c r="QYY180" s="1"/>
      <c r="QYZ180" s="1"/>
      <c r="QZA180" s="1"/>
      <c r="QZB180" s="1"/>
      <c r="QZC180" s="1"/>
      <c r="QZD180" s="1"/>
      <c r="QZE180" s="1"/>
      <c r="QZF180" s="1"/>
      <c r="QZG180" s="1"/>
      <c r="QZH180" s="1"/>
      <c r="QZI180" s="1"/>
      <c r="QZJ180" s="1"/>
      <c r="QZK180" s="1"/>
      <c r="QZL180" s="1"/>
      <c r="QZM180" s="1"/>
      <c r="QZN180" s="1"/>
      <c r="QZO180" s="1"/>
      <c r="QZP180" s="1"/>
      <c r="QZQ180" s="1"/>
      <c r="QZR180" s="1"/>
      <c r="QZS180" s="1"/>
      <c r="QZT180" s="1"/>
      <c r="QZU180" s="1"/>
      <c r="QZV180" s="1"/>
      <c r="QZW180" s="1"/>
      <c r="QZX180" s="1"/>
      <c r="QZY180" s="1"/>
      <c r="QZZ180" s="1"/>
      <c r="RAA180" s="1"/>
      <c r="RAB180" s="1"/>
      <c r="RAC180" s="1"/>
      <c r="RAD180" s="1"/>
      <c r="RAE180" s="1"/>
      <c r="RAF180" s="1"/>
      <c r="RAG180" s="1"/>
      <c r="RAH180" s="1"/>
      <c r="RAI180" s="1"/>
      <c r="RAJ180" s="1"/>
      <c r="RAK180" s="1"/>
      <c r="RAL180" s="1"/>
      <c r="RAM180" s="1"/>
      <c r="RAN180" s="1"/>
      <c r="RAO180" s="1"/>
      <c r="RAP180" s="1"/>
      <c r="RAQ180" s="1"/>
      <c r="RAR180" s="1"/>
      <c r="RAS180" s="1"/>
      <c r="RAT180" s="1"/>
      <c r="RAU180" s="1"/>
      <c r="RAV180" s="1"/>
      <c r="RAW180" s="1"/>
      <c r="RAX180" s="1"/>
      <c r="RAY180" s="1"/>
      <c r="RAZ180" s="1"/>
      <c r="RBA180" s="1"/>
      <c r="RBB180" s="1"/>
      <c r="RBC180" s="1"/>
      <c r="RBD180" s="1"/>
      <c r="RBE180" s="1"/>
      <c r="RBF180" s="1"/>
      <c r="RBG180" s="1"/>
      <c r="RBH180" s="1"/>
      <c r="RBI180" s="1"/>
      <c r="RBJ180" s="1"/>
      <c r="RBK180" s="1"/>
      <c r="RBL180" s="1"/>
      <c r="RBM180" s="1"/>
      <c r="RBN180" s="1"/>
      <c r="RBO180" s="1"/>
      <c r="RBP180" s="1"/>
      <c r="RBQ180" s="1"/>
      <c r="RBR180" s="1"/>
      <c r="RBS180" s="1"/>
      <c r="RBT180" s="1"/>
      <c r="RBU180" s="1"/>
      <c r="RBV180" s="1"/>
      <c r="RBW180" s="1"/>
      <c r="RBX180" s="1"/>
      <c r="RBY180" s="1"/>
      <c r="RBZ180" s="1"/>
      <c r="RCA180" s="1"/>
      <c r="RCB180" s="1"/>
      <c r="RCC180" s="1"/>
      <c r="RCD180" s="1"/>
      <c r="RCE180" s="1"/>
      <c r="RCF180" s="1"/>
      <c r="RCG180" s="1"/>
      <c r="RCH180" s="1"/>
      <c r="RCI180" s="1"/>
      <c r="RCJ180" s="1"/>
      <c r="RCK180" s="1"/>
      <c r="RCL180" s="1"/>
      <c r="RCM180" s="1"/>
      <c r="RCN180" s="1"/>
      <c r="RCO180" s="1"/>
      <c r="RCP180" s="1"/>
      <c r="RCQ180" s="1"/>
      <c r="RCR180" s="1"/>
      <c r="RCS180" s="1"/>
      <c r="RCT180" s="1"/>
      <c r="RCU180" s="1"/>
      <c r="RCV180" s="1"/>
      <c r="RCW180" s="1"/>
      <c r="RCX180" s="1"/>
      <c r="RCY180" s="1"/>
      <c r="RCZ180" s="1"/>
      <c r="RDA180" s="1"/>
      <c r="RDB180" s="1"/>
      <c r="RDC180" s="1"/>
      <c r="RDD180" s="1"/>
      <c r="RDE180" s="1"/>
      <c r="RDF180" s="1"/>
      <c r="RDG180" s="1"/>
      <c r="RDH180" s="1"/>
      <c r="RDI180" s="1"/>
      <c r="RDJ180" s="1"/>
      <c r="RDK180" s="1"/>
      <c r="RDL180" s="1"/>
      <c r="RDM180" s="1"/>
      <c r="RDN180" s="1"/>
      <c r="RDO180" s="1"/>
      <c r="RDP180" s="1"/>
      <c r="RDQ180" s="1"/>
      <c r="RDR180" s="1"/>
      <c r="RDS180" s="1"/>
      <c r="RDT180" s="1"/>
      <c r="RDU180" s="1"/>
      <c r="RDV180" s="1"/>
      <c r="RDW180" s="1"/>
      <c r="RDX180" s="1"/>
      <c r="RDY180" s="1"/>
      <c r="RDZ180" s="1"/>
      <c r="REA180" s="1"/>
      <c r="REB180" s="1"/>
      <c r="REC180" s="1"/>
      <c r="RED180" s="1"/>
      <c r="REE180" s="1"/>
      <c r="REF180" s="1"/>
      <c r="REG180" s="1"/>
      <c r="REH180" s="1"/>
      <c r="REI180" s="1"/>
      <c r="REJ180" s="1"/>
      <c r="REK180" s="1"/>
      <c r="REL180" s="1"/>
      <c r="REM180" s="1"/>
      <c r="REN180" s="1"/>
      <c r="REO180" s="1"/>
      <c r="REP180" s="1"/>
      <c r="REQ180" s="1"/>
      <c r="RER180" s="1"/>
      <c r="RES180" s="1"/>
      <c r="RET180" s="1"/>
      <c r="REU180" s="1"/>
      <c r="REV180" s="1"/>
      <c r="REW180" s="1"/>
      <c r="REX180" s="1"/>
      <c r="REY180" s="1"/>
      <c r="REZ180" s="1"/>
      <c r="RFA180" s="1"/>
      <c r="RFB180" s="1"/>
      <c r="RFC180" s="1"/>
      <c r="RFD180" s="1"/>
      <c r="RFE180" s="1"/>
      <c r="RFF180" s="1"/>
      <c r="RFG180" s="1"/>
      <c r="RFH180" s="1"/>
      <c r="RFI180" s="1"/>
      <c r="RFJ180" s="1"/>
      <c r="RFK180" s="1"/>
      <c r="RFL180" s="1"/>
      <c r="RFM180" s="1"/>
      <c r="RFN180" s="1"/>
      <c r="RFO180" s="1"/>
      <c r="RFP180" s="1"/>
      <c r="RFQ180" s="1"/>
      <c r="RFR180" s="1"/>
      <c r="RFS180" s="1"/>
      <c r="RFT180" s="1"/>
      <c r="RFU180" s="1"/>
      <c r="RFV180" s="1"/>
      <c r="RFW180" s="1"/>
      <c r="RFX180" s="1"/>
      <c r="RFY180" s="1"/>
      <c r="RFZ180" s="1"/>
      <c r="RGA180" s="1"/>
      <c r="RGB180" s="1"/>
      <c r="RGC180" s="1"/>
      <c r="RGD180" s="1"/>
      <c r="RGE180" s="1"/>
      <c r="RGF180" s="1"/>
      <c r="RGG180" s="1"/>
      <c r="RGH180" s="1"/>
      <c r="RGI180" s="1"/>
      <c r="RGJ180" s="1"/>
      <c r="RGK180" s="1"/>
      <c r="RGL180" s="1"/>
      <c r="RGM180" s="1"/>
      <c r="RGN180" s="1"/>
      <c r="RGO180" s="1"/>
      <c r="RGP180" s="1"/>
      <c r="RGQ180" s="1"/>
      <c r="RGR180" s="1"/>
      <c r="RGS180" s="1"/>
      <c r="RGT180" s="1"/>
      <c r="RGU180" s="1"/>
      <c r="RGV180" s="1"/>
      <c r="RGW180" s="1"/>
      <c r="RGX180" s="1"/>
      <c r="RGY180" s="1"/>
      <c r="RGZ180" s="1"/>
      <c r="RHA180" s="1"/>
      <c r="RHB180" s="1"/>
      <c r="RHC180" s="1"/>
      <c r="RHD180" s="1"/>
      <c r="RHE180" s="1"/>
      <c r="RHF180" s="1"/>
      <c r="RHG180" s="1"/>
      <c r="RHH180" s="1"/>
      <c r="RHI180" s="1"/>
      <c r="RHJ180" s="1"/>
      <c r="RHK180" s="1"/>
      <c r="RHL180" s="1"/>
      <c r="RHM180" s="1"/>
      <c r="RHN180" s="1"/>
      <c r="RHO180" s="1"/>
      <c r="RHP180" s="1"/>
      <c r="RHQ180" s="1"/>
      <c r="RHR180" s="1"/>
      <c r="RHS180" s="1"/>
      <c r="RHT180" s="1"/>
      <c r="RHU180" s="1"/>
      <c r="RHV180" s="1"/>
      <c r="RHW180" s="1"/>
      <c r="RHX180" s="1"/>
      <c r="RHY180" s="1"/>
      <c r="RHZ180" s="1"/>
      <c r="RIA180" s="1"/>
      <c r="RIB180" s="1"/>
      <c r="RIC180" s="1"/>
      <c r="RID180" s="1"/>
      <c r="RIE180" s="1"/>
      <c r="RIF180" s="1"/>
      <c r="RIG180" s="1"/>
      <c r="RIH180" s="1"/>
      <c r="RII180" s="1"/>
      <c r="RIJ180" s="1"/>
      <c r="RIK180" s="1"/>
      <c r="RIL180" s="1"/>
      <c r="RIM180" s="1"/>
      <c r="RIN180" s="1"/>
      <c r="RIO180" s="1"/>
      <c r="RIP180" s="1"/>
      <c r="RIQ180" s="1"/>
      <c r="RIR180" s="1"/>
      <c r="RIS180" s="1"/>
      <c r="RIT180" s="1"/>
      <c r="RIU180" s="1"/>
      <c r="RIV180" s="1"/>
      <c r="RIW180" s="1"/>
      <c r="RIX180" s="1"/>
      <c r="RIY180" s="1"/>
      <c r="RIZ180" s="1"/>
      <c r="RJA180" s="1"/>
      <c r="RJB180" s="1"/>
      <c r="RJC180" s="1"/>
      <c r="RJD180" s="1"/>
      <c r="RJE180" s="1"/>
      <c r="RJF180" s="1"/>
      <c r="RJG180" s="1"/>
      <c r="RJH180" s="1"/>
      <c r="RJI180" s="1"/>
      <c r="RJJ180" s="1"/>
      <c r="RJK180" s="1"/>
      <c r="RJL180" s="1"/>
      <c r="RJM180" s="1"/>
      <c r="RJN180" s="1"/>
      <c r="RJO180" s="1"/>
      <c r="RJP180" s="1"/>
      <c r="RJQ180" s="1"/>
      <c r="RJR180" s="1"/>
      <c r="RJS180" s="1"/>
      <c r="RJT180" s="1"/>
      <c r="RJU180" s="1"/>
      <c r="RJV180" s="1"/>
      <c r="RJW180" s="1"/>
      <c r="RJX180" s="1"/>
      <c r="RJY180" s="1"/>
      <c r="RJZ180" s="1"/>
      <c r="RKA180" s="1"/>
      <c r="RKB180" s="1"/>
      <c r="RKC180" s="1"/>
      <c r="RKD180" s="1"/>
      <c r="RKE180" s="1"/>
      <c r="RKF180" s="1"/>
      <c r="RKG180" s="1"/>
      <c r="RKH180" s="1"/>
      <c r="RKI180" s="1"/>
      <c r="RKJ180" s="1"/>
      <c r="RKK180" s="1"/>
      <c r="RKL180" s="1"/>
      <c r="RKM180" s="1"/>
      <c r="RKN180" s="1"/>
      <c r="RKO180" s="1"/>
      <c r="RKP180" s="1"/>
      <c r="RKQ180" s="1"/>
      <c r="RKR180" s="1"/>
      <c r="RKS180" s="1"/>
      <c r="RKT180" s="1"/>
      <c r="RKU180" s="1"/>
      <c r="RKV180" s="1"/>
      <c r="RKW180" s="1"/>
      <c r="RKX180" s="1"/>
      <c r="RKY180" s="1"/>
      <c r="RKZ180" s="1"/>
      <c r="RLA180" s="1"/>
      <c r="RLB180" s="1"/>
      <c r="RLC180" s="1"/>
      <c r="RLD180" s="1"/>
      <c r="RLE180" s="1"/>
      <c r="RLF180" s="1"/>
      <c r="RLG180" s="1"/>
      <c r="RLH180" s="1"/>
      <c r="RLI180" s="1"/>
      <c r="RLJ180" s="1"/>
      <c r="RLK180" s="1"/>
      <c r="RLL180" s="1"/>
      <c r="RLM180" s="1"/>
      <c r="RLN180" s="1"/>
      <c r="RLO180" s="1"/>
      <c r="RLP180" s="1"/>
      <c r="RLQ180" s="1"/>
      <c r="RLR180" s="1"/>
      <c r="RLS180" s="1"/>
      <c r="RLT180" s="1"/>
      <c r="RLU180" s="1"/>
      <c r="RLV180" s="1"/>
      <c r="RLW180" s="1"/>
      <c r="RLX180" s="1"/>
      <c r="RLY180" s="1"/>
      <c r="RLZ180" s="1"/>
      <c r="RMA180" s="1"/>
      <c r="RMB180" s="1"/>
      <c r="RMC180" s="1"/>
      <c r="RMD180" s="1"/>
      <c r="RME180" s="1"/>
      <c r="RMF180" s="1"/>
      <c r="RMG180" s="1"/>
      <c r="RMH180" s="1"/>
      <c r="RMI180" s="1"/>
      <c r="RMJ180" s="1"/>
      <c r="RMK180" s="1"/>
      <c r="RML180" s="1"/>
      <c r="RMM180" s="1"/>
      <c r="RMN180" s="1"/>
      <c r="RMO180" s="1"/>
      <c r="RMP180" s="1"/>
      <c r="RMQ180" s="1"/>
      <c r="RMR180" s="1"/>
      <c r="RMS180" s="1"/>
      <c r="RMT180" s="1"/>
      <c r="RMU180" s="1"/>
      <c r="RMV180" s="1"/>
      <c r="RMW180" s="1"/>
      <c r="RMX180" s="1"/>
      <c r="RMY180" s="1"/>
      <c r="RMZ180" s="1"/>
      <c r="RNA180" s="1"/>
      <c r="RNB180" s="1"/>
      <c r="RNC180" s="1"/>
      <c r="RND180" s="1"/>
      <c r="RNE180" s="1"/>
      <c r="RNF180" s="1"/>
      <c r="RNG180" s="1"/>
      <c r="RNH180" s="1"/>
      <c r="RNI180" s="1"/>
      <c r="RNJ180" s="1"/>
      <c r="RNK180" s="1"/>
      <c r="RNL180" s="1"/>
      <c r="RNM180" s="1"/>
      <c r="RNN180" s="1"/>
      <c r="RNO180" s="1"/>
      <c r="RNP180" s="1"/>
      <c r="RNQ180" s="1"/>
      <c r="RNR180" s="1"/>
      <c r="RNS180" s="1"/>
      <c r="RNT180" s="1"/>
      <c r="RNU180" s="1"/>
      <c r="RNV180" s="1"/>
      <c r="RNW180" s="1"/>
      <c r="RNX180" s="1"/>
      <c r="RNY180" s="1"/>
      <c r="RNZ180" s="1"/>
      <c r="ROA180" s="1"/>
      <c r="ROB180" s="1"/>
      <c r="ROC180" s="1"/>
      <c r="ROD180" s="1"/>
      <c r="ROE180" s="1"/>
      <c r="ROF180" s="1"/>
      <c r="ROG180" s="1"/>
      <c r="ROH180" s="1"/>
      <c r="ROI180" s="1"/>
      <c r="ROJ180" s="1"/>
      <c r="ROK180" s="1"/>
      <c r="ROL180" s="1"/>
      <c r="ROM180" s="1"/>
      <c r="RON180" s="1"/>
      <c r="ROO180" s="1"/>
      <c r="ROP180" s="1"/>
      <c r="ROQ180" s="1"/>
      <c r="ROR180" s="1"/>
      <c r="ROS180" s="1"/>
      <c r="ROT180" s="1"/>
      <c r="ROU180" s="1"/>
      <c r="ROV180" s="1"/>
      <c r="ROW180" s="1"/>
      <c r="ROX180" s="1"/>
      <c r="ROY180" s="1"/>
      <c r="ROZ180" s="1"/>
      <c r="RPA180" s="1"/>
      <c r="RPB180" s="1"/>
      <c r="RPC180" s="1"/>
      <c r="RPD180" s="1"/>
      <c r="RPE180" s="1"/>
      <c r="RPF180" s="1"/>
      <c r="RPG180" s="1"/>
      <c r="RPH180" s="1"/>
      <c r="RPI180" s="1"/>
      <c r="RPJ180" s="1"/>
      <c r="RPK180" s="1"/>
      <c r="RPL180" s="1"/>
      <c r="RPM180" s="1"/>
      <c r="RPN180" s="1"/>
      <c r="RPO180" s="1"/>
      <c r="RPP180" s="1"/>
      <c r="RPQ180" s="1"/>
      <c r="RPR180" s="1"/>
      <c r="RPS180" s="1"/>
      <c r="RPT180" s="1"/>
      <c r="RPU180" s="1"/>
      <c r="RPV180" s="1"/>
      <c r="RPW180" s="1"/>
      <c r="RPX180" s="1"/>
      <c r="RPY180" s="1"/>
      <c r="RPZ180" s="1"/>
      <c r="RQA180" s="1"/>
      <c r="RQB180" s="1"/>
      <c r="RQC180" s="1"/>
      <c r="RQD180" s="1"/>
      <c r="RQE180" s="1"/>
      <c r="RQF180" s="1"/>
      <c r="RQG180" s="1"/>
      <c r="RQH180" s="1"/>
      <c r="RQI180" s="1"/>
      <c r="RQJ180" s="1"/>
      <c r="RQK180" s="1"/>
      <c r="RQL180" s="1"/>
      <c r="RQM180" s="1"/>
      <c r="RQN180" s="1"/>
      <c r="RQO180" s="1"/>
      <c r="RQP180" s="1"/>
      <c r="RQQ180" s="1"/>
      <c r="RQR180" s="1"/>
      <c r="RQS180" s="1"/>
      <c r="RQT180" s="1"/>
      <c r="RQU180" s="1"/>
      <c r="RQV180" s="1"/>
      <c r="RQW180" s="1"/>
      <c r="RQX180" s="1"/>
      <c r="RQY180" s="1"/>
      <c r="RQZ180" s="1"/>
      <c r="RRA180" s="1"/>
      <c r="RRB180" s="1"/>
      <c r="RRC180" s="1"/>
      <c r="RRD180" s="1"/>
      <c r="RRE180" s="1"/>
      <c r="RRF180" s="1"/>
      <c r="RRG180" s="1"/>
      <c r="RRH180" s="1"/>
      <c r="RRI180" s="1"/>
      <c r="RRJ180" s="1"/>
      <c r="RRK180" s="1"/>
      <c r="RRL180" s="1"/>
      <c r="RRM180" s="1"/>
      <c r="RRN180" s="1"/>
      <c r="RRO180" s="1"/>
      <c r="RRP180" s="1"/>
      <c r="RRQ180" s="1"/>
      <c r="RRR180" s="1"/>
      <c r="RRS180" s="1"/>
      <c r="RRT180" s="1"/>
      <c r="RRU180" s="1"/>
      <c r="RRV180" s="1"/>
      <c r="RRW180" s="1"/>
      <c r="RRX180" s="1"/>
      <c r="RRY180" s="1"/>
      <c r="RRZ180" s="1"/>
      <c r="RSA180" s="1"/>
      <c r="RSB180" s="1"/>
      <c r="RSC180" s="1"/>
      <c r="RSD180" s="1"/>
      <c r="RSE180" s="1"/>
      <c r="RSF180" s="1"/>
      <c r="RSG180" s="1"/>
      <c r="RSH180" s="1"/>
      <c r="RSI180" s="1"/>
      <c r="RSJ180" s="1"/>
      <c r="RSK180" s="1"/>
      <c r="RSL180" s="1"/>
      <c r="RSM180" s="1"/>
      <c r="RSN180" s="1"/>
      <c r="RSO180" s="1"/>
      <c r="RSP180" s="1"/>
      <c r="RSQ180" s="1"/>
      <c r="RSR180" s="1"/>
      <c r="RSS180" s="1"/>
      <c r="RST180" s="1"/>
      <c r="RSU180" s="1"/>
      <c r="RSV180" s="1"/>
      <c r="RSW180" s="1"/>
      <c r="RSX180" s="1"/>
      <c r="RSY180" s="1"/>
      <c r="RSZ180" s="1"/>
      <c r="RTA180" s="1"/>
      <c r="RTB180" s="1"/>
      <c r="RTC180" s="1"/>
      <c r="RTD180" s="1"/>
      <c r="RTE180" s="1"/>
      <c r="RTF180" s="1"/>
      <c r="RTG180" s="1"/>
      <c r="RTH180" s="1"/>
      <c r="RTI180" s="1"/>
      <c r="RTJ180" s="1"/>
      <c r="RTK180" s="1"/>
      <c r="RTL180" s="1"/>
      <c r="RTM180" s="1"/>
      <c r="RTN180" s="1"/>
      <c r="RTO180" s="1"/>
      <c r="RTP180" s="1"/>
      <c r="RTQ180" s="1"/>
      <c r="RTR180" s="1"/>
      <c r="RTS180" s="1"/>
      <c r="RTT180" s="1"/>
      <c r="RTU180" s="1"/>
      <c r="RTV180" s="1"/>
      <c r="RTW180" s="1"/>
      <c r="RTX180" s="1"/>
      <c r="RTY180" s="1"/>
      <c r="RTZ180" s="1"/>
      <c r="RUA180" s="1"/>
      <c r="RUB180" s="1"/>
      <c r="RUC180" s="1"/>
      <c r="RUD180" s="1"/>
      <c r="RUE180" s="1"/>
      <c r="RUF180" s="1"/>
      <c r="RUG180" s="1"/>
      <c r="RUH180" s="1"/>
      <c r="RUI180" s="1"/>
      <c r="RUJ180" s="1"/>
      <c r="RUK180" s="1"/>
      <c r="RUL180" s="1"/>
      <c r="RUM180" s="1"/>
      <c r="RUN180" s="1"/>
      <c r="RUO180" s="1"/>
      <c r="RUP180" s="1"/>
      <c r="RUQ180" s="1"/>
      <c r="RUR180" s="1"/>
      <c r="RUS180" s="1"/>
      <c r="RUT180" s="1"/>
      <c r="RUU180" s="1"/>
      <c r="RUV180" s="1"/>
      <c r="RUW180" s="1"/>
      <c r="RUX180" s="1"/>
      <c r="RUY180" s="1"/>
      <c r="RUZ180" s="1"/>
      <c r="RVA180" s="1"/>
      <c r="RVB180" s="1"/>
      <c r="RVC180" s="1"/>
      <c r="RVD180" s="1"/>
      <c r="RVE180" s="1"/>
      <c r="RVF180" s="1"/>
      <c r="RVG180" s="1"/>
      <c r="RVH180" s="1"/>
      <c r="RVI180" s="1"/>
      <c r="RVJ180" s="1"/>
      <c r="RVK180" s="1"/>
      <c r="RVL180" s="1"/>
      <c r="RVM180" s="1"/>
      <c r="RVN180" s="1"/>
      <c r="RVO180" s="1"/>
      <c r="RVP180" s="1"/>
      <c r="RVQ180" s="1"/>
      <c r="RVR180" s="1"/>
      <c r="RVS180" s="1"/>
      <c r="RVT180" s="1"/>
      <c r="RVU180" s="1"/>
      <c r="RVV180" s="1"/>
      <c r="RVW180" s="1"/>
      <c r="RVX180" s="1"/>
      <c r="RVY180" s="1"/>
      <c r="RVZ180" s="1"/>
      <c r="RWA180" s="1"/>
      <c r="RWB180" s="1"/>
      <c r="RWC180" s="1"/>
      <c r="RWD180" s="1"/>
      <c r="RWE180" s="1"/>
      <c r="RWF180" s="1"/>
      <c r="RWG180" s="1"/>
      <c r="RWH180" s="1"/>
      <c r="RWI180" s="1"/>
      <c r="RWJ180" s="1"/>
      <c r="RWK180" s="1"/>
      <c r="RWL180" s="1"/>
      <c r="RWM180" s="1"/>
      <c r="RWN180" s="1"/>
      <c r="RWO180" s="1"/>
      <c r="RWP180" s="1"/>
      <c r="RWQ180" s="1"/>
      <c r="RWR180" s="1"/>
      <c r="RWS180" s="1"/>
      <c r="RWT180" s="1"/>
      <c r="RWU180" s="1"/>
      <c r="RWV180" s="1"/>
      <c r="RWW180" s="1"/>
      <c r="RWX180" s="1"/>
      <c r="RWY180" s="1"/>
      <c r="RWZ180" s="1"/>
      <c r="RXA180" s="1"/>
      <c r="RXB180" s="1"/>
      <c r="RXC180" s="1"/>
      <c r="RXD180" s="1"/>
      <c r="RXE180" s="1"/>
      <c r="RXF180" s="1"/>
      <c r="RXG180" s="1"/>
      <c r="RXH180" s="1"/>
      <c r="RXI180" s="1"/>
      <c r="RXJ180" s="1"/>
      <c r="RXK180" s="1"/>
      <c r="RXL180" s="1"/>
      <c r="RXM180" s="1"/>
      <c r="RXN180" s="1"/>
      <c r="RXO180" s="1"/>
      <c r="RXP180" s="1"/>
      <c r="RXQ180" s="1"/>
      <c r="RXR180" s="1"/>
      <c r="RXS180" s="1"/>
      <c r="RXT180" s="1"/>
      <c r="RXU180" s="1"/>
      <c r="RXV180" s="1"/>
      <c r="RXW180" s="1"/>
      <c r="RXX180" s="1"/>
      <c r="RXY180" s="1"/>
      <c r="RXZ180" s="1"/>
      <c r="RYA180" s="1"/>
      <c r="RYB180" s="1"/>
      <c r="RYC180" s="1"/>
      <c r="RYD180" s="1"/>
      <c r="RYE180" s="1"/>
      <c r="RYF180" s="1"/>
      <c r="RYG180" s="1"/>
      <c r="RYH180" s="1"/>
      <c r="RYI180" s="1"/>
      <c r="RYJ180" s="1"/>
      <c r="RYK180" s="1"/>
      <c r="RYL180" s="1"/>
      <c r="RYM180" s="1"/>
      <c r="RYN180" s="1"/>
      <c r="RYO180" s="1"/>
      <c r="RYP180" s="1"/>
      <c r="RYQ180" s="1"/>
      <c r="RYR180" s="1"/>
      <c r="RYS180" s="1"/>
      <c r="RYT180" s="1"/>
      <c r="RYU180" s="1"/>
      <c r="RYV180" s="1"/>
      <c r="RYW180" s="1"/>
      <c r="RYX180" s="1"/>
      <c r="RYY180" s="1"/>
      <c r="RYZ180" s="1"/>
      <c r="RZA180" s="1"/>
      <c r="RZB180" s="1"/>
      <c r="RZC180" s="1"/>
      <c r="RZD180" s="1"/>
      <c r="RZE180" s="1"/>
      <c r="RZF180" s="1"/>
      <c r="RZG180" s="1"/>
      <c r="RZH180" s="1"/>
      <c r="RZI180" s="1"/>
      <c r="RZJ180" s="1"/>
      <c r="RZK180" s="1"/>
      <c r="RZL180" s="1"/>
      <c r="RZM180" s="1"/>
      <c r="RZN180" s="1"/>
      <c r="RZO180" s="1"/>
      <c r="RZP180" s="1"/>
      <c r="RZQ180" s="1"/>
      <c r="RZR180" s="1"/>
      <c r="RZS180" s="1"/>
      <c r="RZT180" s="1"/>
      <c r="RZU180" s="1"/>
      <c r="RZV180" s="1"/>
      <c r="RZW180" s="1"/>
      <c r="RZX180" s="1"/>
      <c r="RZY180" s="1"/>
      <c r="RZZ180" s="1"/>
      <c r="SAA180" s="1"/>
      <c r="SAB180" s="1"/>
      <c r="SAC180" s="1"/>
      <c r="SAD180" s="1"/>
      <c r="SAE180" s="1"/>
      <c r="SAF180" s="1"/>
      <c r="SAG180" s="1"/>
      <c r="SAH180" s="1"/>
      <c r="SAI180" s="1"/>
      <c r="SAJ180" s="1"/>
      <c r="SAK180" s="1"/>
      <c r="SAL180" s="1"/>
      <c r="SAM180" s="1"/>
      <c r="SAN180" s="1"/>
      <c r="SAO180" s="1"/>
      <c r="SAP180" s="1"/>
      <c r="SAQ180" s="1"/>
      <c r="SAR180" s="1"/>
      <c r="SAS180" s="1"/>
      <c r="SAT180" s="1"/>
      <c r="SAU180" s="1"/>
      <c r="SAV180" s="1"/>
      <c r="SAW180" s="1"/>
      <c r="SAX180" s="1"/>
      <c r="SAY180" s="1"/>
      <c r="SAZ180" s="1"/>
      <c r="SBA180" s="1"/>
      <c r="SBB180" s="1"/>
      <c r="SBC180" s="1"/>
      <c r="SBD180" s="1"/>
      <c r="SBE180" s="1"/>
      <c r="SBF180" s="1"/>
      <c r="SBG180" s="1"/>
      <c r="SBH180" s="1"/>
      <c r="SBI180" s="1"/>
      <c r="SBJ180" s="1"/>
      <c r="SBK180" s="1"/>
      <c r="SBL180" s="1"/>
      <c r="SBM180" s="1"/>
      <c r="SBN180" s="1"/>
      <c r="SBO180" s="1"/>
      <c r="SBP180" s="1"/>
      <c r="SBQ180" s="1"/>
      <c r="SBR180" s="1"/>
      <c r="SBS180" s="1"/>
      <c r="SBT180" s="1"/>
      <c r="SBU180" s="1"/>
      <c r="SBV180" s="1"/>
      <c r="SBW180" s="1"/>
      <c r="SBX180" s="1"/>
      <c r="SBY180" s="1"/>
      <c r="SBZ180" s="1"/>
      <c r="SCA180" s="1"/>
      <c r="SCB180" s="1"/>
      <c r="SCC180" s="1"/>
      <c r="SCD180" s="1"/>
      <c r="SCE180" s="1"/>
      <c r="SCF180" s="1"/>
      <c r="SCG180" s="1"/>
      <c r="SCH180" s="1"/>
      <c r="SCI180" s="1"/>
      <c r="SCJ180" s="1"/>
      <c r="SCK180" s="1"/>
      <c r="SCL180" s="1"/>
      <c r="SCM180" s="1"/>
      <c r="SCN180" s="1"/>
      <c r="SCO180" s="1"/>
      <c r="SCP180" s="1"/>
      <c r="SCQ180" s="1"/>
      <c r="SCR180" s="1"/>
      <c r="SCS180" s="1"/>
      <c r="SCT180" s="1"/>
      <c r="SCU180" s="1"/>
      <c r="SCV180" s="1"/>
      <c r="SCW180" s="1"/>
      <c r="SCX180" s="1"/>
      <c r="SCY180" s="1"/>
      <c r="SCZ180" s="1"/>
      <c r="SDA180" s="1"/>
      <c r="SDB180" s="1"/>
      <c r="SDC180" s="1"/>
      <c r="SDD180" s="1"/>
      <c r="SDE180" s="1"/>
      <c r="SDF180" s="1"/>
      <c r="SDG180" s="1"/>
      <c r="SDH180" s="1"/>
      <c r="SDI180" s="1"/>
      <c r="SDJ180" s="1"/>
      <c r="SDK180" s="1"/>
      <c r="SDL180" s="1"/>
      <c r="SDM180" s="1"/>
      <c r="SDN180" s="1"/>
      <c r="SDO180" s="1"/>
      <c r="SDP180" s="1"/>
      <c r="SDQ180" s="1"/>
      <c r="SDR180" s="1"/>
      <c r="SDS180" s="1"/>
      <c r="SDT180" s="1"/>
      <c r="SDU180" s="1"/>
      <c r="SDV180" s="1"/>
      <c r="SDW180" s="1"/>
      <c r="SDX180" s="1"/>
      <c r="SDY180" s="1"/>
      <c r="SDZ180" s="1"/>
      <c r="SEA180" s="1"/>
      <c r="SEB180" s="1"/>
      <c r="SEC180" s="1"/>
      <c r="SED180" s="1"/>
      <c r="SEE180" s="1"/>
      <c r="SEF180" s="1"/>
      <c r="SEG180" s="1"/>
      <c r="SEH180" s="1"/>
      <c r="SEI180" s="1"/>
      <c r="SEJ180" s="1"/>
      <c r="SEK180" s="1"/>
      <c r="SEL180" s="1"/>
      <c r="SEM180" s="1"/>
      <c r="SEN180" s="1"/>
      <c r="SEO180" s="1"/>
      <c r="SEP180" s="1"/>
      <c r="SEQ180" s="1"/>
      <c r="SER180" s="1"/>
      <c r="SES180" s="1"/>
      <c r="SET180" s="1"/>
      <c r="SEU180" s="1"/>
      <c r="SEV180" s="1"/>
      <c r="SEW180" s="1"/>
      <c r="SEX180" s="1"/>
      <c r="SEY180" s="1"/>
      <c r="SEZ180" s="1"/>
      <c r="SFA180" s="1"/>
      <c r="SFB180" s="1"/>
      <c r="SFC180" s="1"/>
      <c r="SFD180" s="1"/>
      <c r="SFE180" s="1"/>
      <c r="SFF180" s="1"/>
      <c r="SFG180" s="1"/>
      <c r="SFH180" s="1"/>
      <c r="SFI180" s="1"/>
      <c r="SFJ180" s="1"/>
      <c r="SFK180" s="1"/>
      <c r="SFL180" s="1"/>
      <c r="SFM180" s="1"/>
      <c r="SFN180" s="1"/>
      <c r="SFO180" s="1"/>
      <c r="SFP180" s="1"/>
      <c r="SFQ180" s="1"/>
      <c r="SFR180" s="1"/>
      <c r="SFS180" s="1"/>
      <c r="SFT180" s="1"/>
      <c r="SFU180" s="1"/>
      <c r="SFV180" s="1"/>
      <c r="SFW180" s="1"/>
      <c r="SFX180" s="1"/>
      <c r="SFY180" s="1"/>
      <c r="SFZ180" s="1"/>
      <c r="SGA180" s="1"/>
      <c r="SGB180" s="1"/>
      <c r="SGC180" s="1"/>
      <c r="SGD180" s="1"/>
      <c r="SGE180" s="1"/>
      <c r="SGF180" s="1"/>
      <c r="SGG180" s="1"/>
      <c r="SGH180" s="1"/>
      <c r="SGI180" s="1"/>
      <c r="SGJ180" s="1"/>
      <c r="SGK180" s="1"/>
      <c r="SGL180" s="1"/>
      <c r="SGM180" s="1"/>
      <c r="SGN180" s="1"/>
      <c r="SGO180" s="1"/>
      <c r="SGP180" s="1"/>
      <c r="SGQ180" s="1"/>
      <c r="SGR180" s="1"/>
      <c r="SGS180" s="1"/>
      <c r="SGT180" s="1"/>
      <c r="SGU180" s="1"/>
      <c r="SGV180" s="1"/>
      <c r="SGW180" s="1"/>
      <c r="SGX180" s="1"/>
      <c r="SGY180" s="1"/>
      <c r="SGZ180" s="1"/>
      <c r="SHA180" s="1"/>
      <c r="SHB180" s="1"/>
      <c r="SHC180" s="1"/>
      <c r="SHD180" s="1"/>
      <c r="SHE180" s="1"/>
      <c r="SHF180" s="1"/>
      <c r="SHG180" s="1"/>
      <c r="SHH180" s="1"/>
      <c r="SHI180" s="1"/>
      <c r="SHJ180" s="1"/>
      <c r="SHK180" s="1"/>
      <c r="SHL180" s="1"/>
      <c r="SHM180" s="1"/>
      <c r="SHN180" s="1"/>
      <c r="SHO180" s="1"/>
      <c r="SHP180" s="1"/>
      <c r="SHQ180" s="1"/>
      <c r="SHR180" s="1"/>
      <c r="SHS180" s="1"/>
      <c r="SHT180" s="1"/>
      <c r="SHU180" s="1"/>
      <c r="SHV180" s="1"/>
      <c r="SHW180" s="1"/>
      <c r="SHX180" s="1"/>
      <c r="SHY180" s="1"/>
      <c r="SHZ180" s="1"/>
      <c r="SIA180" s="1"/>
      <c r="SIB180" s="1"/>
      <c r="SIC180" s="1"/>
      <c r="SID180" s="1"/>
      <c r="SIE180" s="1"/>
      <c r="SIF180" s="1"/>
      <c r="SIG180" s="1"/>
      <c r="SIH180" s="1"/>
      <c r="SII180" s="1"/>
      <c r="SIJ180" s="1"/>
      <c r="SIK180" s="1"/>
      <c r="SIL180" s="1"/>
      <c r="SIM180" s="1"/>
      <c r="SIN180" s="1"/>
      <c r="SIO180" s="1"/>
      <c r="SIP180" s="1"/>
      <c r="SIQ180" s="1"/>
      <c r="SIR180" s="1"/>
      <c r="SIS180" s="1"/>
      <c r="SIT180" s="1"/>
      <c r="SIU180" s="1"/>
      <c r="SIV180" s="1"/>
      <c r="SIW180" s="1"/>
      <c r="SIX180" s="1"/>
      <c r="SIY180" s="1"/>
      <c r="SIZ180" s="1"/>
      <c r="SJA180" s="1"/>
      <c r="SJB180" s="1"/>
      <c r="SJC180" s="1"/>
      <c r="SJD180" s="1"/>
      <c r="SJE180" s="1"/>
      <c r="SJF180" s="1"/>
      <c r="SJG180" s="1"/>
      <c r="SJH180" s="1"/>
      <c r="SJI180" s="1"/>
      <c r="SJJ180" s="1"/>
      <c r="SJK180" s="1"/>
      <c r="SJL180" s="1"/>
      <c r="SJM180" s="1"/>
      <c r="SJN180" s="1"/>
      <c r="SJO180" s="1"/>
      <c r="SJP180" s="1"/>
      <c r="SJQ180" s="1"/>
      <c r="SJR180" s="1"/>
      <c r="SJS180" s="1"/>
      <c r="SJT180" s="1"/>
      <c r="SJU180" s="1"/>
      <c r="SJV180" s="1"/>
      <c r="SJW180" s="1"/>
      <c r="SJX180" s="1"/>
      <c r="SJY180" s="1"/>
      <c r="SJZ180" s="1"/>
      <c r="SKA180" s="1"/>
      <c r="SKB180" s="1"/>
      <c r="SKC180" s="1"/>
      <c r="SKD180" s="1"/>
      <c r="SKE180" s="1"/>
      <c r="SKF180" s="1"/>
      <c r="SKG180" s="1"/>
      <c r="SKH180" s="1"/>
      <c r="SKI180" s="1"/>
      <c r="SKJ180" s="1"/>
      <c r="SKK180" s="1"/>
      <c r="SKL180" s="1"/>
      <c r="SKM180" s="1"/>
      <c r="SKN180" s="1"/>
      <c r="SKO180" s="1"/>
      <c r="SKP180" s="1"/>
      <c r="SKQ180" s="1"/>
      <c r="SKR180" s="1"/>
      <c r="SKS180" s="1"/>
      <c r="SKT180" s="1"/>
      <c r="SKU180" s="1"/>
      <c r="SKV180" s="1"/>
      <c r="SKW180" s="1"/>
      <c r="SKX180" s="1"/>
      <c r="SKY180" s="1"/>
      <c r="SKZ180" s="1"/>
      <c r="SLA180" s="1"/>
      <c r="SLB180" s="1"/>
      <c r="SLC180" s="1"/>
      <c r="SLD180" s="1"/>
      <c r="SLE180" s="1"/>
      <c r="SLF180" s="1"/>
      <c r="SLG180" s="1"/>
      <c r="SLH180" s="1"/>
      <c r="SLI180" s="1"/>
      <c r="SLJ180" s="1"/>
      <c r="SLK180" s="1"/>
      <c r="SLL180" s="1"/>
      <c r="SLM180" s="1"/>
      <c r="SLN180" s="1"/>
      <c r="SLO180" s="1"/>
      <c r="SLP180" s="1"/>
      <c r="SLQ180" s="1"/>
      <c r="SLR180" s="1"/>
      <c r="SLS180" s="1"/>
      <c r="SLT180" s="1"/>
      <c r="SLU180" s="1"/>
      <c r="SLV180" s="1"/>
      <c r="SLW180" s="1"/>
      <c r="SLX180" s="1"/>
      <c r="SLY180" s="1"/>
      <c r="SLZ180" s="1"/>
      <c r="SMA180" s="1"/>
      <c r="SMB180" s="1"/>
      <c r="SMC180" s="1"/>
      <c r="SMD180" s="1"/>
      <c r="SME180" s="1"/>
      <c r="SMF180" s="1"/>
      <c r="SMG180" s="1"/>
      <c r="SMH180" s="1"/>
      <c r="SMI180" s="1"/>
      <c r="SMJ180" s="1"/>
      <c r="SMK180" s="1"/>
      <c r="SML180" s="1"/>
      <c r="SMM180" s="1"/>
      <c r="SMN180" s="1"/>
      <c r="SMO180" s="1"/>
      <c r="SMP180" s="1"/>
      <c r="SMQ180" s="1"/>
      <c r="SMR180" s="1"/>
      <c r="SMS180" s="1"/>
      <c r="SMT180" s="1"/>
      <c r="SMU180" s="1"/>
      <c r="SMV180" s="1"/>
      <c r="SMW180" s="1"/>
      <c r="SMX180" s="1"/>
      <c r="SMY180" s="1"/>
      <c r="SMZ180" s="1"/>
      <c r="SNA180" s="1"/>
      <c r="SNB180" s="1"/>
      <c r="SNC180" s="1"/>
      <c r="SND180" s="1"/>
      <c r="SNE180" s="1"/>
      <c r="SNF180" s="1"/>
      <c r="SNG180" s="1"/>
      <c r="SNH180" s="1"/>
      <c r="SNI180" s="1"/>
      <c r="SNJ180" s="1"/>
      <c r="SNK180" s="1"/>
      <c r="SNL180" s="1"/>
      <c r="SNM180" s="1"/>
      <c r="SNN180" s="1"/>
      <c r="SNO180" s="1"/>
      <c r="SNP180" s="1"/>
      <c r="SNQ180" s="1"/>
      <c r="SNR180" s="1"/>
      <c r="SNS180" s="1"/>
      <c r="SNT180" s="1"/>
      <c r="SNU180" s="1"/>
      <c r="SNV180" s="1"/>
      <c r="SNW180" s="1"/>
      <c r="SNX180" s="1"/>
      <c r="SNY180" s="1"/>
      <c r="SNZ180" s="1"/>
      <c r="SOA180" s="1"/>
      <c r="SOB180" s="1"/>
      <c r="SOC180" s="1"/>
      <c r="SOD180" s="1"/>
      <c r="SOE180" s="1"/>
      <c r="SOF180" s="1"/>
      <c r="SOG180" s="1"/>
      <c r="SOH180" s="1"/>
      <c r="SOI180" s="1"/>
      <c r="SOJ180" s="1"/>
      <c r="SOK180" s="1"/>
      <c r="SOL180" s="1"/>
      <c r="SOM180" s="1"/>
      <c r="SON180" s="1"/>
      <c r="SOO180" s="1"/>
      <c r="SOP180" s="1"/>
      <c r="SOQ180" s="1"/>
      <c r="SOR180" s="1"/>
      <c r="SOS180" s="1"/>
      <c r="SOT180" s="1"/>
      <c r="SOU180" s="1"/>
      <c r="SOV180" s="1"/>
      <c r="SOW180" s="1"/>
      <c r="SOX180" s="1"/>
      <c r="SOY180" s="1"/>
      <c r="SOZ180" s="1"/>
      <c r="SPA180" s="1"/>
      <c r="SPB180" s="1"/>
      <c r="SPC180" s="1"/>
      <c r="SPD180" s="1"/>
      <c r="SPE180" s="1"/>
      <c r="SPF180" s="1"/>
      <c r="SPG180" s="1"/>
      <c r="SPH180" s="1"/>
      <c r="SPI180" s="1"/>
      <c r="SPJ180" s="1"/>
      <c r="SPK180" s="1"/>
      <c r="SPL180" s="1"/>
      <c r="SPM180" s="1"/>
      <c r="SPN180" s="1"/>
      <c r="SPO180" s="1"/>
      <c r="SPP180" s="1"/>
      <c r="SPQ180" s="1"/>
      <c r="SPR180" s="1"/>
      <c r="SPS180" s="1"/>
      <c r="SPT180" s="1"/>
      <c r="SPU180" s="1"/>
      <c r="SPV180" s="1"/>
      <c r="SPW180" s="1"/>
      <c r="SPX180" s="1"/>
      <c r="SPY180" s="1"/>
      <c r="SPZ180" s="1"/>
      <c r="SQA180" s="1"/>
      <c r="SQB180" s="1"/>
      <c r="SQC180" s="1"/>
      <c r="SQD180" s="1"/>
      <c r="SQE180" s="1"/>
      <c r="SQF180" s="1"/>
      <c r="SQG180" s="1"/>
      <c r="SQH180" s="1"/>
      <c r="SQI180" s="1"/>
      <c r="SQJ180" s="1"/>
      <c r="SQK180" s="1"/>
      <c r="SQL180" s="1"/>
      <c r="SQM180" s="1"/>
      <c r="SQN180" s="1"/>
      <c r="SQO180" s="1"/>
      <c r="SQP180" s="1"/>
      <c r="SQQ180" s="1"/>
      <c r="SQR180" s="1"/>
      <c r="SQS180" s="1"/>
      <c r="SQT180" s="1"/>
      <c r="SQU180" s="1"/>
      <c r="SQV180" s="1"/>
      <c r="SQW180" s="1"/>
      <c r="SQX180" s="1"/>
      <c r="SQY180" s="1"/>
      <c r="SQZ180" s="1"/>
      <c r="SRA180" s="1"/>
      <c r="SRB180" s="1"/>
      <c r="SRC180" s="1"/>
      <c r="SRD180" s="1"/>
      <c r="SRE180" s="1"/>
      <c r="SRF180" s="1"/>
      <c r="SRG180" s="1"/>
      <c r="SRH180" s="1"/>
      <c r="SRI180" s="1"/>
      <c r="SRJ180" s="1"/>
      <c r="SRK180" s="1"/>
      <c r="SRL180" s="1"/>
      <c r="SRM180" s="1"/>
      <c r="SRN180" s="1"/>
      <c r="SRO180" s="1"/>
      <c r="SRP180" s="1"/>
      <c r="SRQ180" s="1"/>
      <c r="SRR180" s="1"/>
      <c r="SRS180" s="1"/>
      <c r="SRT180" s="1"/>
      <c r="SRU180" s="1"/>
      <c r="SRV180" s="1"/>
      <c r="SRW180" s="1"/>
      <c r="SRX180" s="1"/>
      <c r="SRY180" s="1"/>
      <c r="SRZ180" s="1"/>
      <c r="SSA180" s="1"/>
      <c r="SSB180" s="1"/>
      <c r="SSC180" s="1"/>
      <c r="SSD180" s="1"/>
      <c r="SSE180" s="1"/>
      <c r="SSF180" s="1"/>
      <c r="SSG180" s="1"/>
      <c r="SSH180" s="1"/>
      <c r="SSI180" s="1"/>
      <c r="SSJ180" s="1"/>
      <c r="SSK180" s="1"/>
      <c r="SSL180" s="1"/>
      <c r="SSM180" s="1"/>
      <c r="SSN180" s="1"/>
      <c r="SSO180" s="1"/>
      <c r="SSP180" s="1"/>
      <c r="SSQ180" s="1"/>
      <c r="SSR180" s="1"/>
      <c r="SSS180" s="1"/>
      <c r="SST180" s="1"/>
      <c r="SSU180" s="1"/>
      <c r="SSV180" s="1"/>
      <c r="SSW180" s="1"/>
      <c r="SSX180" s="1"/>
      <c r="SSY180" s="1"/>
      <c r="SSZ180" s="1"/>
      <c r="STA180" s="1"/>
      <c r="STB180" s="1"/>
      <c r="STC180" s="1"/>
      <c r="STD180" s="1"/>
      <c r="STE180" s="1"/>
      <c r="STF180" s="1"/>
      <c r="STG180" s="1"/>
      <c r="STH180" s="1"/>
      <c r="STI180" s="1"/>
      <c r="STJ180" s="1"/>
      <c r="STK180" s="1"/>
      <c r="STL180" s="1"/>
      <c r="STM180" s="1"/>
      <c r="STN180" s="1"/>
      <c r="STO180" s="1"/>
      <c r="STP180" s="1"/>
      <c r="STQ180" s="1"/>
      <c r="STR180" s="1"/>
      <c r="STS180" s="1"/>
      <c r="STT180" s="1"/>
      <c r="STU180" s="1"/>
      <c r="STV180" s="1"/>
      <c r="STW180" s="1"/>
      <c r="STX180" s="1"/>
      <c r="STY180" s="1"/>
      <c r="STZ180" s="1"/>
      <c r="SUA180" s="1"/>
      <c r="SUB180" s="1"/>
      <c r="SUC180" s="1"/>
      <c r="SUD180" s="1"/>
      <c r="SUE180" s="1"/>
      <c r="SUF180" s="1"/>
      <c r="SUG180" s="1"/>
      <c r="SUH180" s="1"/>
      <c r="SUI180" s="1"/>
      <c r="SUJ180" s="1"/>
      <c r="SUK180" s="1"/>
      <c r="SUL180" s="1"/>
      <c r="SUM180" s="1"/>
      <c r="SUN180" s="1"/>
      <c r="SUO180" s="1"/>
      <c r="SUP180" s="1"/>
      <c r="SUQ180" s="1"/>
      <c r="SUR180" s="1"/>
      <c r="SUS180" s="1"/>
      <c r="SUT180" s="1"/>
      <c r="SUU180" s="1"/>
      <c r="SUV180" s="1"/>
      <c r="SUW180" s="1"/>
      <c r="SUX180" s="1"/>
      <c r="SUY180" s="1"/>
      <c r="SUZ180" s="1"/>
      <c r="SVA180" s="1"/>
      <c r="SVB180" s="1"/>
      <c r="SVC180" s="1"/>
      <c r="SVD180" s="1"/>
      <c r="SVE180" s="1"/>
      <c r="SVF180" s="1"/>
      <c r="SVG180" s="1"/>
      <c r="SVH180" s="1"/>
      <c r="SVI180" s="1"/>
      <c r="SVJ180" s="1"/>
      <c r="SVK180" s="1"/>
      <c r="SVL180" s="1"/>
      <c r="SVM180" s="1"/>
      <c r="SVN180" s="1"/>
      <c r="SVO180" s="1"/>
      <c r="SVP180" s="1"/>
      <c r="SVQ180" s="1"/>
      <c r="SVR180" s="1"/>
      <c r="SVS180" s="1"/>
      <c r="SVT180" s="1"/>
      <c r="SVU180" s="1"/>
      <c r="SVV180" s="1"/>
      <c r="SVW180" s="1"/>
      <c r="SVX180" s="1"/>
      <c r="SVY180" s="1"/>
      <c r="SVZ180" s="1"/>
      <c r="SWA180" s="1"/>
      <c r="SWB180" s="1"/>
      <c r="SWC180" s="1"/>
      <c r="SWD180" s="1"/>
      <c r="SWE180" s="1"/>
      <c r="SWF180" s="1"/>
      <c r="SWG180" s="1"/>
      <c r="SWH180" s="1"/>
      <c r="SWI180" s="1"/>
      <c r="SWJ180" s="1"/>
      <c r="SWK180" s="1"/>
      <c r="SWL180" s="1"/>
      <c r="SWM180" s="1"/>
      <c r="SWN180" s="1"/>
      <c r="SWO180" s="1"/>
      <c r="SWP180" s="1"/>
      <c r="SWQ180" s="1"/>
      <c r="SWR180" s="1"/>
      <c r="SWS180" s="1"/>
      <c r="SWT180" s="1"/>
      <c r="SWU180" s="1"/>
      <c r="SWV180" s="1"/>
      <c r="SWW180" s="1"/>
      <c r="SWX180" s="1"/>
      <c r="SWY180" s="1"/>
      <c r="SWZ180" s="1"/>
      <c r="SXA180" s="1"/>
      <c r="SXB180" s="1"/>
      <c r="SXC180" s="1"/>
      <c r="SXD180" s="1"/>
      <c r="SXE180" s="1"/>
      <c r="SXF180" s="1"/>
      <c r="SXG180" s="1"/>
      <c r="SXH180" s="1"/>
      <c r="SXI180" s="1"/>
      <c r="SXJ180" s="1"/>
      <c r="SXK180" s="1"/>
      <c r="SXL180" s="1"/>
      <c r="SXM180" s="1"/>
      <c r="SXN180" s="1"/>
      <c r="SXO180" s="1"/>
      <c r="SXP180" s="1"/>
      <c r="SXQ180" s="1"/>
      <c r="SXR180" s="1"/>
      <c r="SXS180" s="1"/>
      <c r="SXT180" s="1"/>
      <c r="SXU180" s="1"/>
      <c r="SXV180" s="1"/>
      <c r="SXW180" s="1"/>
      <c r="SXX180" s="1"/>
      <c r="SXY180" s="1"/>
      <c r="SXZ180" s="1"/>
      <c r="SYA180" s="1"/>
      <c r="SYB180" s="1"/>
      <c r="SYC180" s="1"/>
      <c r="SYD180" s="1"/>
      <c r="SYE180" s="1"/>
      <c r="SYF180" s="1"/>
      <c r="SYG180" s="1"/>
      <c r="SYH180" s="1"/>
      <c r="SYI180" s="1"/>
      <c r="SYJ180" s="1"/>
      <c r="SYK180" s="1"/>
      <c r="SYL180" s="1"/>
      <c r="SYM180" s="1"/>
      <c r="SYN180" s="1"/>
      <c r="SYO180" s="1"/>
      <c r="SYP180" s="1"/>
      <c r="SYQ180" s="1"/>
      <c r="SYR180" s="1"/>
      <c r="SYS180" s="1"/>
      <c r="SYT180" s="1"/>
      <c r="SYU180" s="1"/>
      <c r="SYV180" s="1"/>
      <c r="SYW180" s="1"/>
      <c r="SYX180" s="1"/>
      <c r="SYY180" s="1"/>
      <c r="SYZ180" s="1"/>
      <c r="SZA180" s="1"/>
      <c r="SZB180" s="1"/>
      <c r="SZC180" s="1"/>
      <c r="SZD180" s="1"/>
      <c r="SZE180" s="1"/>
      <c r="SZF180" s="1"/>
      <c r="SZG180" s="1"/>
      <c r="SZH180" s="1"/>
      <c r="SZI180" s="1"/>
      <c r="SZJ180" s="1"/>
      <c r="SZK180" s="1"/>
      <c r="SZL180" s="1"/>
      <c r="SZM180" s="1"/>
      <c r="SZN180" s="1"/>
      <c r="SZO180" s="1"/>
      <c r="SZP180" s="1"/>
      <c r="SZQ180" s="1"/>
      <c r="SZR180" s="1"/>
      <c r="SZS180" s="1"/>
      <c r="SZT180" s="1"/>
      <c r="SZU180" s="1"/>
      <c r="SZV180" s="1"/>
      <c r="SZW180" s="1"/>
      <c r="SZX180" s="1"/>
      <c r="SZY180" s="1"/>
      <c r="SZZ180" s="1"/>
      <c r="TAA180" s="1"/>
      <c r="TAB180" s="1"/>
      <c r="TAC180" s="1"/>
      <c r="TAD180" s="1"/>
      <c r="TAE180" s="1"/>
      <c r="TAF180" s="1"/>
      <c r="TAG180" s="1"/>
      <c r="TAH180" s="1"/>
      <c r="TAI180" s="1"/>
      <c r="TAJ180" s="1"/>
      <c r="TAK180" s="1"/>
      <c r="TAL180" s="1"/>
      <c r="TAM180" s="1"/>
      <c r="TAN180" s="1"/>
      <c r="TAO180" s="1"/>
      <c r="TAP180" s="1"/>
      <c r="TAQ180" s="1"/>
      <c r="TAR180" s="1"/>
      <c r="TAS180" s="1"/>
      <c r="TAT180" s="1"/>
      <c r="TAU180" s="1"/>
      <c r="TAV180" s="1"/>
      <c r="TAW180" s="1"/>
      <c r="TAX180" s="1"/>
      <c r="TAY180" s="1"/>
      <c r="TAZ180" s="1"/>
      <c r="TBA180" s="1"/>
      <c r="TBB180" s="1"/>
      <c r="TBC180" s="1"/>
      <c r="TBD180" s="1"/>
      <c r="TBE180" s="1"/>
      <c r="TBF180" s="1"/>
      <c r="TBG180" s="1"/>
      <c r="TBH180" s="1"/>
      <c r="TBI180" s="1"/>
      <c r="TBJ180" s="1"/>
      <c r="TBK180" s="1"/>
      <c r="TBL180" s="1"/>
      <c r="TBM180" s="1"/>
      <c r="TBN180" s="1"/>
      <c r="TBO180" s="1"/>
      <c r="TBP180" s="1"/>
      <c r="TBQ180" s="1"/>
      <c r="TBR180" s="1"/>
      <c r="TBS180" s="1"/>
      <c r="TBT180" s="1"/>
      <c r="TBU180" s="1"/>
      <c r="TBV180" s="1"/>
      <c r="TBW180" s="1"/>
      <c r="TBX180" s="1"/>
      <c r="TBY180" s="1"/>
      <c r="TBZ180" s="1"/>
      <c r="TCA180" s="1"/>
      <c r="TCB180" s="1"/>
      <c r="TCC180" s="1"/>
      <c r="TCD180" s="1"/>
      <c r="TCE180" s="1"/>
      <c r="TCF180" s="1"/>
      <c r="TCG180" s="1"/>
      <c r="TCH180" s="1"/>
      <c r="TCI180" s="1"/>
      <c r="TCJ180" s="1"/>
      <c r="TCK180" s="1"/>
      <c r="TCL180" s="1"/>
      <c r="TCM180" s="1"/>
      <c r="TCN180" s="1"/>
      <c r="TCO180" s="1"/>
      <c r="TCP180" s="1"/>
      <c r="TCQ180" s="1"/>
      <c r="TCR180" s="1"/>
      <c r="TCS180" s="1"/>
      <c r="TCT180" s="1"/>
      <c r="TCU180" s="1"/>
      <c r="TCV180" s="1"/>
      <c r="TCW180" s="1"/>
      <c r="TCX180" s="1"/>
      <c r="TCY180" s="1"/>
      <c r="TCZ180" s="1"/>
      <c r="TDA180" s="1"/>
      <c r="TDB180" s="1"/>
      <c r="TDC180" s="1"/>
      <c r="TDD180" s="1"/>
      <c r="TDE180" s="1"/>
      <c r="TDF180" s="1"/>
      <c r="TDG180" s="1"/>
      <c r="TDH180" s="1"/>
      <c r="TDI180" s="1"/>
      <c r="TDJ180" s="1"/>
      <c r="TDK180" s="1"/>
      <c r="TDL180" s="1"/>
      <c r="TDM180" s="1"/>
      <c r="TDN180" s="1"/>
      <c r="TDO180" s="1"/>
      <c r="TDP180" s="1"/>
      <c r="TDQ180" s="1"/>
      <c r="TDR180" s="1"/>
      <c r="TDS180" s="1"/>
      <c r="TDT180" s="1"/>
      <c r="TDU180" s="1"/>
      <c r="TDV180" s="1"/>
      <c r="TDW180" s="1"/>
      <c r="TDX180" s="1"/>
      <c r="TDY180" s="1"/>
      <c r="TDZ180" s="1"/>
      <c r="TEA180" s="1"/>
      <c r="TEB180" s="1"/>
      <c r="TEC180" s="1"/>
      <c r="TED180" s="1"/>
      <c r="TEE180" s="1"/>
      <c r="TEF180" s="1"/>
      <c r="TEG180" s="1"/>
      <c r="TEH180" s="1"/>
      <c r="TEI180" s="1"/>
      <c r="TEJ180" s="1"/>
      <c r="TEK180" s="1"/>
      <c r="TEL180" s="1"/>
      <c r="TEM180" s="1"/>
      <c r="TEN180" s="1"/>
      <c r="TEO180" s="1"/>
      <c r="TEP180" s="1"/>
      <c r="TEQ180" s="1"/>
      <c r="TER180" s="1"/>
      <c r="TES180" s="1"/>
      <c r="TET180" s="1"/>
      <c r="TEU180" s="1"/>
      <c r="TEV180" s="1"/>
      <c r="TEW180" s="1"/>
      <c r="TEX180" s="1"/>
      <c r="TEY180" s="1"/>
      <c r="TEZ180" s="1"/>
      <c r="TFA180" s="1"/>
      <c r="TFB180" s="1"/>
      <c r="TFC180" s="1"/>
      <c r="TFD180" s="1"/>
      <c r="TFE180" s="1"/>
      <c r="TFF180" s="1"/>
      <c r="TFG180" s="1"/>
      <c r="TFH180" s="1"/>
      <c r="TFI180" s="1"/>
      <c r="TFJ180" s="1"/>
      <c r="TFK180" s="1"/>
      <c r="TFL180" s="1"/>
      <c r="TFM180" s="1"/>
      <c r="TFN180" s="1"/>
      <c r="TFO180" s="1"/>
      <c r="TFP180" s="1"/>
      <c r="TFQ180" s="1"/>
      <c r="TFR180" s="1"/>
      <c r="TFS180" s="1"/>
      <c r="TFT180" s="1"/>
      <c r="TFU180" s="1"/>
      <c r="TFV180" s="1"/>
      <c r="TFW180" s="1"/>
      <c r="TFX180" s="1"/>
      <c r="TFY180" s="1"/>
      <c r="TFZ180" s="1"/>
      <c r="TGA180" s="1"/>
      <c r="TGB180" s="1"/>
      <c r="TGC180" s="1"/>
      <c r="TGD180" s="1"/>
      <c r="TGE180" s="1"/>
      <c r="TGF180" s="1"/>
      <c r="TGG180" s="1"/>
      <c r="TGH180" s="1"/>
      <c r="TGI180" s="1"/>
      <c r="TGJ180" s="1"/>
      <c r="TGK180" s="1"/>
      <c r="TGL180" s="1"/>
      <c r="TGM180" s="1"/>
      <c r="TGN180" s="1"/>
      <c r="TGO180" s="1"/>
      <c r="TGP180" s="1"/>
      <c r="TGQ180" s="1"/>
      <c r="TGR180" s="1"/>
      <c r="TGS180" s="1"/>
      <c r="TGT180" s="1"/>
      <c r="TGU180" s="1"/>
      <c r="TGV180" s="1"/>
      <c r="TGW180" s="1"/>
      <c r="TGX180" s="1"/>
      <c r="TGY180" s="1"/>
      <c r="TGZ180" s="1"/>
      <c r="THA180" s="1"/>
      <c r="THB180" s="1"/>
      <c r="THC180" s="1"/>
      <c r="THD180" s="1"/>
      <c r="THE180" s="1"/>
      <c r="THF180" s="1"/>
      <c r="THG180" s="1"/>
      <c r="THH180" s="1"/>
      <c r="THI180" s="1"/>
      <c r="THJ180" s="1"/>
      <c r="THK180" s="1"/>
      <c r="THL180" s="1"/>
      <c r="THM180" s="1"/>
      <c r="THN180" s="1"/>
      <c r="THO180" s="1"/>
      <c r="THP180" s="1"/>
      <c r="THQ180" s="1"/>
      <c r="THR180" s="1"/>
      <c r="THS180" s="1"/>
      <c r="THT180" s="1"/>
      <c r="THU180" s="1"/>
      <c r="THV180" s="1"/>
      <c r="THW180" s="1"/>
      <c r="THX180" s="1"/>
      <c r="THY180" s="1"/>
      <c r="THZ180" s="1"/>
      <c r="TIA180" s="1"/>
      <c r="TIB180" s="1"/>
      <c r="TIC180" s="1"/>
      <c r="TID180" s="1"/>
      <c r="TIE180" s="1"/>
      <c r="TIF180" s="1"/>
      <c r="TIG180" s="1"/>
      <c r="TIH180" s="1"/>
      <c r="TII180" s="1"/>
      <c r="TIJ180" s="1"/>
      <c r="TIK180" s="1"/>
      <c r="TIL180" s="1"/>
      <c r="TIM180" s="1"/>
      <c r="TIN180" s="1"/>
      <c r="TIO180" s="1"/>
      <c r="TIP180" s="1"/>
      <c r="TIQ180" s="1"/>
      <c r="TIR180" s="1"/>
      <c r="TIS180" s="1"/>
      <c r="TIT180" s="1"/>
      <c r="TIU180" s="1"/>
      <c r="TIV180" s="1"/>
      <c r="TIW180" s="1"/>
      <c r="TIX180" s="1"/>
      <c r="TIY180" s="1"/>
      <c r="TIZ180" s="1"/>
      <c r="TJA180" s="1"/>
      <c r="TJB180" s="1"/>
      <c r="TJC180" s="1"/>
      <c r="TJD180" s="1"/>
      <c r="TJE180" s="1"/>
      <c r="TJF180" s="1"/>
      <c r="TJG180" s="1"/>
      <c r="TJH180" s="1"/>
      <c r="TJI180" s="1"/>
      <c r="TJJ180" s="1"/>
      <c r="TJK180" s="1"/>
      <c r="TJL180" s="1"/>
      <c r="TJM180" s="1"/>
      <c r="TJN180" s="1"/>
      <c r="TJO180" s="1"/>
      <c r="TJP180" s="1"/>
      <c r="TJQ180" s="1"/>
      <c r="TJR180" s="1"/>
      <c r="TJS180" s="1"/>
      <c r="TJT180" s="1"/>
      <c r="TJU180" s="1"/>
      <c r="TJV180" s="1"/>
      <c r="TJW180" s="1"/>
      <c r="TJX180" s="1"/>
      <c r="TJY180" s="1"/>
      <c r="TJZ180" s="1"/>
      <c r="TKA180" s="1"/>
      <c r="TKB180" s="1"/>
      <c r="TKC180" s="1"/>
      <c r="TKD180" s="1"/>
      <c r="TKE180" s="1"/>
      <c r="TKF180" s="1"/>
      <c r="TKG180" s="1"/>
      <c r="TKH180" s="1"/>
      <c r="TKI180" s="1"/>
      <c r="TKJ180" s="1"/>
      <c r="TKK180" s="1"/>
      <c r="TKL180" s="1"/>
      <c r="TKM180" s="1"/>
      <c r="TKN180" s="1"/>
      <c r="TKO180" s="1"/>
      <c r="TKP180" s="1"/>
      <c r="TKQ180" s="1"/>
      <c r="TKR180" s="1"/>
      <c r="TKS180" s="1"/>
      <c r="TKT180" s="1"/>
      <c r="TKU180" s="1"/>
      <c r="TKV180" s="1"/>
      <c r="TKW180" s="1"/>
      <c r="TKX180" s="1"/>
      <c r="TKY180" s="1"/>
      <c r="TKZ180" s="1"/>
      <c r="TLA180" s="1"/>
      <c r="TLB180" s="1"/>
      <c r="TLC180" s="1"/>
      <c r="TLD180" s="1"/>
      <c r="TLE180" s="1"/>
      <c r="TLF180" s="1"/>
      <c r="TLG180" s="1"/>
      <c r="TLH180" s="1"/>
      <c r="TLI180" s="1"/>
      <c r="TLJ180" s="1"/>
      <c r="TLK180" s="1"/>
      <c r="TLL180" s="1"/>
      <c r="TLM180" s="1"/>
      <c r="TLN180" s="1"/>
      <c r="TLO180" s="1"/>
      <c r="TLP180" s="1"/>
      <c r="TLQ180" s="1"/>
      <c r="TLR180" s="1"/>
      <c r="TLS180" s="1"/>
      <c r="TLT180" s="1"/>
      <c r="TLU180" s="1"/>
      <c r="TLV180" s="1"/>
      <c r="TLW180" s="1"/>
      <c r="TLX180" s="1"/>
      <c r="TLY180" s="1"/>
      <c r="TLZ180" s="1"/>
      <c r="TMA180" s="1"/>
      <c r="TMB180" s="1"/>
      <c r="TMC180" s="1"/>
      <c r="TMD180" s="1"/>
      <c r="TME180" s="1"/>
      <c r="TMF180" s="1"/>
      <c r="TMG180" s="1"/>
      <c r="TMH180" s="1"/>
      <c r="TMI180" s="1"/>
      <c r="TMJ180" s="1"/>
      <c r="TMK180" s="1"/>
      <c r="TML180" s="1"/>
      <c r="TMM180" s="1"/>
      <c r="TMN180" s="1"/>
      <c r="TMO180" s="1"/>
      <c r="TMP180" s="1"/>
      <c r="TMQ180" s="1"/>
      <c r="TMR180" s="1"/>
      <c r="TMS180" s="1"/>
      <c r="TMT180" s="1"/>
      <c r="TMU180" s="1"/>
      <c r="TMV180" s="1"/>
      <c r="TMW180" s="1"/>
      <c r="TMX180" s="1"/>
      <c r="TMY180" s="1"/>
      <c r="TMZ180" s="1"/>
      <c r="TNA180" s="1"/>
      <c r="TNB180" s="1"/>
      <c r="TNC180" s="1"/>
      <c r="TND180" s="1"/>
      <c r="TNE180" s="1"/>
      <c r="TNF180" s="1"/>
      <c r="TNG180" s="1"/>
      <c r="TNH180" s="1"/>
      <c r="TNI180" s="1"/>
      <c r="TNJ180" s="1"/>
      <c r="TNK180" s="1"/>
      <c r="TNL180" s="1"/>
      <c r="TNM180" s="1"/>
      <c r="TNN180" s="1"/>
      <c r="TNO180" s="1"/>
      <c r="TNP180" s="1"/>
      <c r="TNQ180" s="1"/>
      <c r="TNR180" s="1"/>
      <c r="TNS180" s="1"/>
      <c r="TNT180" s="1"/>
      <c r="TNU180" s="1"/>
      <c r="TNV180" s="1"/>
      <c r="TNW180" s="1"/>
      <c r="TNX180" s="1"/>
      <c r="TNY180" s="1"/>
      <c r="TNZ180" s="1"/>
      <c r="TOA180" s="1"/>
      <c r="TOB180" s="1"/>
      <c r="TOC180" s="1"/>
      <c r="TOD180" s="1"/>
      <c r="TOE180" s="1"/>
      <c r="TOF180" s="1"/>
      <c r="TOG180" s="1"/>
      <c r="TOH180" s="1"/>
      <c r="TOI180" s="1"/>
      <c r="TOJ180" s="1"/>
      <c r="TOK180" s="1"/>
      <c r="TOL180" s="1"/>
      <c r="TOM180" s="1"/>
      <c r="TON180" s="1"/>
      <c r="TOO180" s="1"/>
      <c r="TOP180" s="1"/>
      <c r="TOQ180" s="1"/>
      <c r="TOR180" s="1"/>
      <c r="TOS180" s="1"/>
      <c r="TOT180" s="1"/>
      <c r="TOU180" s="1"/>
      <c r="TOV180" s="1"/>
      <c r="TOW180" s="1"/>
      <c r="TOX180" s="1"/>
      <c r="TOY180" s="1"/>
      <c r="TOZ180" s="1"/>
      <c r="TPA180" s="1"/>
      <c r="TPB180" s="1"/>
      <c r="TPC180" s="1"/>
      <c r="TPD180" s="1"/>
      <c r="TPE180" s="1"/>
      <c r="TPF180" s="1"/>
      <c r="TPG180" s="1"/>
      <c r="TPH180" s="1"/>
      <c r="TPI180" s="1"/>
      <c r="TPJ180" s="1"/>
      <c r="TPK180" s="1"/>
      <c r="TPL180" s="1"/>
      <c r="TPM180" s="1"/>
      <c r="TPN180" s="1"/>
      <c r="TPO180" s="1"/>
      <c r="TPP180" s="1"/>
      <c r="TPQ180" s="1"/>
      <c r="TPR180" s="1"/>
      <c r="TPS180" s="1"/>
      <c r="TPT180" s="1"/>
      <c r="TPU180" s="1"/>
      <c r="TPV180" s="1"/>
      <c r="TPW180" s="1"/>
      <c r="TPX180" s="1"/>
      <c r="TPY180" s="1"/>
      <c r="TPZ180" s="1"/>
      <c r="TQA180" s="1"/>
      <c r="TQB180" s="1"/>
      <c r="TQC180" s="1"/>
      <c r="TQD180" s="1"/>
      <c r="TQE180" s="1"/>
      <c r="TQF180" s="1"/>
      <c r="TQG180" s="1"/>
      <c r="TQH180" s="1"/>
      <c r="TQI180" s="1"/>
      <c r="TQJ180" s="1"/>
      <c r="TQK180" s="1"/>
      <c r="TQL180" s="1"/>
      <c r="TQM180" s="1"/>
      <c r="TQN180" s="1"/>
      <c r="TQO180" s="1"/>
      <c r="TQP180" s="1"/>
      <c r="TQQ180" s="1"/>
      <c r="TQR180" s="1"/>
      <c r="TQS180" s="1"/>
      <c r="TQT180" s="1"/>
      <c r="TQU180" s="1"/>
      <c r="TQV180" s="1"/>
      <c r="TQW180" s="1"/>
      <c r="TQX180" s="1"/>
      <c r="TQY180" s="1"/>
      <c r="TQZ180" s="1"/>
      <c r="TRA180" s="1"/>
      <c r="TRB180" s="1"/>
      <c r="TRC180" s="1"/>
      <c r="TRD180" s="1"/>
      <c r="TRE180" s="1"/>
      <c r="TRF180" s="1"/>
      <c r="TRG180" s="1"/>
      <c r="TRH180" s="1"/>
      <c r="TRI180" s="1"/>
      <c r="TRJ180" s="1"/>
      <c r="TRK180" s="1"/>
      <c r="TRL180" s="1"/>
      <c r="TRM180" s="1"/>
      <c r="TRN180" s="1"/>
      <c r="TRO180" s="1"/>
      <c r="TRP180" s="1"/>
      <c r="TRQ180" s="1"/>
      <c r="TRR180" s="1"/>
      <c r="TRS180" s="1"/>
      <c r="TRT180" s="1"/>
      <c r="TRU180" s="1"/>
      <c r="TRV180" s="1"/>
      <c r="TRW180" s="1"/>
      <c r="TRX180" s="1"/>
      <c r="TRY180" s="1"/>
      <c r="TRZ180" s="1"/>
      <c r="TSA180" s="1"/>
      <c r="TSB180" s="1"/>
      <c r="TSC180" s="1"/>
      <c r="TSD180" s="1"/>
      <c r="TSE180" s="1"/>
      <c r="TSF180" s="1"/>
      <c r="TSG180" s="1"/>
      <c r="TSH180" s="1"/>
      <c r="TSI180" s="1"/>
      <c r="TSJ180" s="1"/>
      <c r="TSK180" s="1"/>
      <c r="TSL180" s="1"/>
      <c r="TSM180" s="1"/>
      <c r="TSN180" s="1"/>
      <c r="TSO180" s="1"/>
      <c r="TSP180" s="1"/>
      <c r="TSQ180" s="1"/>
      <c r="TSR180" s="1"/>
      <c r="TSS180" s="1"/>
      <c r="TST180" s="1"/>
      <c r="TSU180" s="1"/>
      <c r="TSV180" s="1"/>
      <c r="TSW180" s="1"/>
      <c r="TSX180" s="1"/>
      <c r="TSY180" s="1"/>
      <c r="TSZ180" s="1"/>
      <c r="TTA180" s="1"/>
      <c r="TTB180" s="1"/>
      <c r="TTC180" s="1"/>
      <c r="TTD180" s="1"/>
      <c r="TTE180" s="1"/>
      <c r="TTF180" s="1"/>
      <c r="TTG180" s="1"/>
      <c r="TTH180" s="1"/>
      <c r="TTI180" s="1"/>
      <c r="TTJ180" s="1"/>
      <c r="TTK180" s="1"/>
      <c r="TTL180" s="1"/>
      <c r="TTM180" s="1"/>
      <c r="TTN180" s="1"/>
      <c r="TTO180" s="1"/>
      <c r="TTP180" s="1"/>
      <c r="TTQ180" s="1"/>
      <c r="TTR180" s="1"/>
      <c r="TTS180" s="1"/>
      <c r="TTT180" s="1"/>
      <c r="TTU180" s="1"/>
      <c r="TTV180" s="1"/>
      <c r="TTW180" s="1"/>
      <c r="TTX180" s="1"/>
      <c r="TTY180" s="1"/>
      <c r="TTZ180" s="1"/>
      <c r="TUA180" s="1"/>
      <c r="TUB180" s="1"/>
      <c r="TUC180" s="1"/>
      <c r="TUD180" s="1"/>
      <c r="TUE180" s="1"/>
      <c r="TUF180" s="1"/>
      <c r="TUG180" s="1"/>
      <c r="TUH180" s="1"/>
      <c r="TUI180" s="1"/>
      <c r="TUJ180" s="1"/>
      <c r="TUK180" s="1"/>
      <c r="TUL180" s="1"/>
      <c r="TUM180" s="1"/>
      <c r="TUN180" s="1"/>
      <c r="TUO180" s="1"/>
      <c r="TUP180" s="1"/>
      <c r="TUQ180" s="1"/>
      <c r="TUR180" s="1"/>
      <c r="TUS180" s="1"/>
      <c r="TUT180" s="1"/>
      <c r="TUU180" s="1"/>
      <c r="TUV180" s="1"/>
      <c r="TUW180" s="1"/>
      <c r="TUX180" s="1"/>
      <c r="TUY180" s="1"/>
      <c r="TUZ180" s="1"/>
      <c r="TVA180" s="1"/>
      <c r="TVB180" s="1"/>
      <c r="TVC180" s="1"/>
      <c r="TVD180" s="1"/>
      <c r="TVE180" s="1"/>
      <c r="TVF180" s="1"/>
      <c r="TVG180" s="1"/>
      <c r="TVH180" s="1"/>
      <c r="TVI180" s="1"/>
      <c r="TVJ180" s="1"/>
      <c r="TVK180" s="1"/>
      <c r="TVL180" s="1"/>
      <c r="TVM180" s="1"/>
      <c r="TVN180" s="1"/>
      <c r="TVO180" s="1"/>
      <c r="TVP180" s="1"/>
      <c r="TVQ180" s="1"/>
      <c r="TVR180" s="1"/>
      <c r="TVS180" s="1"/>
      <c r="TVT180" s="1"/>
      <c r="TVU180" s="1"/>
      <c r="TVV180" s="1"/>
      <c r="TVW180" s="1"/>
      <c r="TVX180" s="1"/>
      <c r="TVY180" s="1"/>
      <c r="TVZ180" s="1"/>
      <c r="TWA180" s="1"/>
      <c r="TWB180" s="1"/>
      <c r="TWC180" s="1"/>
      <c r="TWD180" s="1"/>
      <c r="TWE180" s="1"/>
      <c r="TWF180" s="1"/>
      <c r="TWG180" s="1"/>
      <c r="TWH180" s="1"/>
      <c r="TWI180" s="1"/>
      <c r="TWJ180" s="1"/>
      <c r="TWK180" s="1"/>
      <c r="TWL180" s="1"/>
      <c r="TWM180" s="1"/>
      <c r="TWN180" s="1"/>
      <c r="TWO180" s="1"/>
      <c r="TWP180" s="1"/>
      <c r="TWQ180" s="1"/>
      <c r="TWR180" s="1"/>
      <c r="TWS180" s="1"/>
      <c r="TWT180" s="1"/>
      <c r="TWU180" s="1"/>
      <c r="TWV180" s="1"/>
      <c r="TWW180" s="1"/>
      <c r="TWX180" s="1"/>
      <c r="TWY180" s="1"/>
      <c r="TWZ180" s="1"/>
      <c r="TXA180" s="1"/>
      <c r="TXB180" s="1"/>
      <c r="TXC180" s="1"/>
      <c r="TXD180" s="1"/>
      <c r="TXE180" s="1"/>
      <c r="TXF180" s="1"/>
      <c r="TXG180" s="1"/>
      <c r="TXH180" s="1"/>
      <c r="TXI180" s="1"/>
      <c r="TXJ180" s="1"/>
      <c r="TXK180" s="1"/>
      <c r="TXL180" s="1"/>
      <c r="TXM180" s="1"/>
      <c r="TXN180" s="1"/>
      <c r="TXO180" s="1"/>
      <c r="TXP180" s="1"/>
      <c r="TXQ180" s="1"/>
      <c r="TXR180" s="1"/>
      <c r="TXS180" s="1"/>
      <c r="TXT180" s="1"/>
      <c r="TXU180" s="1"/>
      <c r="TXV180" s="1"/>
      <c r="TXW180" s="1"/>
      <c r="TXX180" s="1"/>
      <c r="TXY180" s="1"/>
      <c r="TXZ180" s="1"/>
      <c r="TYA180" s="1"/>
      <c r="TYB180" s="1"/>
      <c r="TYC180" s="1"/>
      <c r="TYD180" s="1"/>
      <c r="TYE180" s="1"/>
      <c r="TYF180" s="1"/>
      <c r="TYG180" s="1"/>
      <c r="TYH180" s="1"/>
      <c r="TYI180" s="1"/>
      <c r="TYJ180" s="1"/>
      <c r="TYK180" s="1"/>
      <c r="TYL180" s="1"/>
      <c r="TYM180" s="1"/>
      <c r="TYN180" s="1"/>
      <c r="TYO180" s="1"/>
      <c r="TYP180" s="1"/>
      <c r="TYQ180" s="1"/>
      <c r="TYR180" s="1"/>
      <c r="TYS180" s="1"/>
      <c r="TYT180" s="1"/>
      <c r="TYU180" s="1"/>
      <c r="TYV180" s="1"/>
      <c r="TYW180" s="1"/>
      <c r="TYX180" s="1"/>
      <c r="TYY180" s="1"/>
      <c r="TYZ180" s="1"/>
      <c r="TZA180" s="1"/>
      <c r="TZB180" s="1"/>
      <c r="TZC180" s="1"/>
      <c r="TZD180" s="1"/>
      <c r="TZE180" s="1"/>
      <c r="TZF180" s="1"/>
      <c r="TZG180" s="1"/>
      <c r="TZH180" s="1"/>
      <c r="TZI180" s="1"/>
      <c r="TZJ180" s="1"/>
      <c r="TZK180" s="1"/>
      <c r="TZL180" s="1"/>
      <c r="TZM180" s="1"/>
      <c r="TZN180" s="1"/>
      <c r="TZO180" s="1"/>
      <c r="TZP180" s="1"/>
      <c r="TZQ180" s="1"/>
      <c r="TZR180" s="1"/>
      <c r="TZS180" s="1"/>
      <c r="TZT180" s="1"/>
      <c r="TZU180" s="1"/>
      <c r="TZV180" s="1"/>
      <c r="TZW180" s="1"/>
      <c r="TZX180" s="1"/>
      <c r="TZY180" s="1"/>
      <c r="TZZ180" s="1"/>
      <c r="UAA180" s="1"/>
      <c r="UAB180" s="1"/>
      <c r="UAC180" s="1"/>
      <c r="UAD180" s="1"/>
      <c r="UAE180" s="1"/>
      <c r="UAF180" s="1"/>
      <c r="UAG180" s="1"/>
      <c r="UAH180" s="1"/>
      <c r="UAI180" s="1"/>
      <c r="UAJ180" s="1"/>
      <c r="UAK180" s="1"/>
      <c r="UAL180" s="1"/>
      <c r="UAM180" s="1"/>
      <c r="UAN180" s="1"/>
      <c r="UAO180" s="1"/>
      <c r="UAP180" s="1"/>
      <c r="UAQ180" s="1"/>
      <c r="UAR180" s="1"/>
      <c r="UAS180" s="1"/>
      <c r="UAT180" s="1"/>
      <c r="UAU180" s="1"/>
      <c r="UAV180" s="1"/>
      <c r="UAW180" s="1"/>
      <c r="UAX180" s="1"/>
      <c r="UAY180" s="1"/>
      <c r="UAZ180" s="1"/>
      <c r="UBA180" s="1"/>
      <c r="UBB180" s="1"/>
      <c r="UBC180" s="1"/>
      <c r="UBD180" s="1"/>
      <c r="UBE180" s="1"/>
      <c r="UBF180" s="1"/>
      <c r="UBG180" s="1"/>
      <c r="UBH180" s="1"/>
      <c r="UBI180" s="1"/>
      <c r="UBJ180" s="1"/>
      <c r="UBK180" s="1"/>
      <c r="UBL180" s="1"/>
      <c r="UBM180" s="1"/>
      <c r="UBN180" s="1"/>
      <c r="UBO180" s="1"/>
      <c r="UBP180" s="1"/>
      <c r="UBQ180" s="1"/>
      <c r="UBR180" s="1"/>
      <c r="UBS180" s="1"/>
      <c r="UBT180" s="1"/>
      <c r="UBU180" s="1"/>
      <c r="UBV180" s="1"/>
      <c r="UBW180" s="1"/>
      <c r="UBX180" s="1"/>
      <c r="UBY180" s="1"/>
      <c r="UBZ180" s="1"/>
      <c r="UCA180" s="1"/>
      <c r="UCB180" s="1"/>
      <c r="UCC180" s="1"/>
      <c r="UCD180" s="1"/>
      <c r="UCE180" s="1"/>
      <c r="UCF180" s="1"/>
      <c r="UCG180" s="1"/>
      <c r="UCH180" s="1"/>
      <c r="UCI180" s="1"/>
      <c r="UCJ180" s="1"/>
      <c r="UCK180" s="1"/>
      <c r="UCL180" s="1"/>
      <c r="UCM180" s="1"/>
      <c r="UCN180" s="1"/>
      <c r="UCO180" s="1"/>
      <c r="UCP180" s="1"/>
      <c r="UCQ180" s="1"/>
      <c r="UCR180" s="1"/>
      <c r="UCS180" s="1"/>
      <c r="UCT180" s="1"/>
      <c r="UCU180" s="1"/>
      <c r="UCV180" s="1"/>
      <c r="UCW180" s="1"/>
      <c r="UCX180" s="1"/>
      <c r="UCY180" s="1"/>
      <c r="UCZ180" s="1"/>
      <c r="UDA180" s="1"/>
      <c r="UDB180" s="1"/>
      <c r="UDC180" s="1"/>
      <c r="UDD180" s="1"/>
      <c r="UDE180" s="1"/>
      <c r="UDF180" s="1"/>
      <c r="UDG180" s="1"/>
      <c r="UDH180" s="1"/>
      <c r="UDI180" s="1"/>
      <c r="UDJ180" s="1"/>
      <c r="UDK180" s="1"/>
      <c r="UDL180" s="1"/>
      <c r="UDM180" s="1"/>
      <c r="UDN180" s="1"/>
      <c r="UDO180" s="1"/>
      <c r="UDP180" s="1"/>
      <c r="UDQ180" s="1"/>
      <c r="UDR180" s="1"/>
      <c r="UDS180" s="1"/>
      <c r="UDT180" s="1"/>
      <c r="UDU180" s="1"/>
      <c r="UDV180" s="1"/>
      <c r="UDW180" s="1"/>
      <c r="UDX180" s="1"/>
      <c r="UDY180" s="1"/>
      <c r="UDZ180" s="1"/>
      <c r="UEA180" s="1"/>
      <c r="UEB180" s="1"/>
      <c r="UEC180" s="1"/>
      <c r="UED180" s="1"/>
      <c r="UEE180" s="1"/>
      <c r="UEF180" s="1"/>
      <c r="UEG180" s="1"/>
      <c r="UEH180" s="1"/>
      <c r="UEI180" s="1"/>
      <c r="UEJ180" s="1"/>
      <c r="UEK180" s="1"/>
      <c r="UEL180" s="1"/>
      <c r="UEM180" s="1"/>
      <c r="UEN180" s="1"/>
      <c r="UEO180" s="1"/>
      <c r="UEP180" s="1"/>
      <c r="UEQ180" s="1"/>
      <c r="UER180" s="1"/>
      <c r="UES180" s="1"/>
      <c r="UET180" s="1"/>
      <c r="UEU180" s="1"/>
      <c r="UEV180" s="1"/>
      <c r="UEW180" s="1"/>
      <c r="UEX180" s="1"/>
      <c r="UEY180" s="1"/>
      <c r="UEZ180" s="1"/>
      <c r="UFA180" s="1"/>
      <c r="UFB180" s="1"/>
      <c r="UFC180" s="1"/>
      <c r="UFD180" s="1"/>
      <c r="UFE180" s="1"/>
      <c r="UFF180" s="1"/>
      <c r="UFG180" s="1"/>
      <c r="UFH180" s="1"/>
      <c r="UFI180" s="1"/>
      <c r="UFJ180" s="1"/>
      <c r="UFK180" s="1"/>
      <c r="UFL180" s="1"/>
      <c r="UFM180" s="1"/>
      <c r="UFN180" s="1"/>
      <c r="UFO180" s="1"/>
      <c r="UFP180" s="1"/>
      <c r="UFQ180" s="1"/>
      <c r="UFR180" s="1"/>
      <c r="UFS180" s="1"/>
      <c r="UFT180" s="1"/>
      <c r="UFU180" s="1"/>
      <c r="UFV180" s="1"/>
      <c r="UFW180" s="1"/>
      <c r="UFX180" s="1"/>
      <c r="UFY180" s="1"/>
      <c r="UFZ180" s="1"/>
      <c r="UGA180" s="1"/>
      <c r="UGB180" s="1"/>
      <c r="UGC180" s="1"/>
      <c r="UGD180" s="1"/>
      <c r="UGE180" s="1"/>
      <c r="UGF180" s="1"/>
      <c r="UGG180" s="1"/>
      <c r="UGH180" s="1"/>
      <c r="UGI180" s="1"/>
      <c r="UGJ180" s="1"/>
      <c r="UGK180" s="1"/>
      <c r="UGL180" s="1"/>
      <c r="UGM180" s="1"/>
      <c r="UGN180" s="1"/>
      <c r="UGO180" s="1"/>
      <c r="UGP180" s="1"/>
      <c r="UGQ180" s="1"/>
      <c r="UGR180" s="1"/>
      <c r="UGS180" s="1"/>
      <c r="UGT180" s="1"/>
      <c r="UGU180" s="1"/>
      <c r="UGV180" s="1"/>
      <c r="UGW180" s="1"/>
      <c r="UGX180" s="1"/>
      <c r="UGY180" s="1"/>
      <c r="UGZ180" s="1"/>
      <c r="UHA180" s="1"/>
      <c r="UHB180" s="1"/>
      <c r="UHC180" s="1"/>
      <c r="UHD180" s="1"/>
      <c r="UHE180" s="1"/>
      <c r="UHF180" s="1"/>
      <c r="UHG180" s="1"/>
      <c r="UHH180" s="1"/>
      <c r="UHI180" s="1"/>
      <c r="UHJ180" s="1"/>
      <c r="UHK180" s="1"/>
      <c r="UHL180" s="1"/>
      <c r="UHM180" s="1"/>
      <c r="UHN180" s="1"/>
      <c r="UHO180" s="1"/>
      <c r="UHP180" s="1"/>
      <c r="UHQ180" s="1"/>
      <c r="UHR180" s="1"/>
      <c r="UHS180" s="1"/>
      <c r="UHT180" s="1"/>
      <c r="UHU180" s="1"/>
      <c r="UHV180" s="1"/>
      <c r="UHW180" s="1"/>
      <c r="UHX180" s="1"/>
      <c r="UHY180" s="1"/>
      <c r="UHZ180" s="1"/>
      <c r="UIA180" s="1"/>
      <c r="UIB180" s="1"/>
      <c r="UIC180" s="1"/>
      <c r="UID180" s="1"/>
      <c r="UIE180" s="1"/>
      <c r="UIF180" s="1"/>
      <c r="UIG180" s="1"/>
      <c r="UIH180" s="1"/>
      <c r="UII180" s="1"/>
      <c r="UIJ180" s="1"/>
      <c r="UIK180" s="1"/>
      <c r="UIL180" s="1"/>
      <c r="UIM180" s="1"/>
      <c r="UIN180" s="1"/>
      <c r="UIO180" s="1"/>
      <c r="UIP180" s="1"/>
      <c r="UIQ180" s="1"/>
      <c r="UIR180" s="1"/>
      <c r="UIS180" s="1"/>
      <c r="UIT180" s="1"/>
      <c r="UIU180" s="1"/>
      <c r="UIV180" s="1"/>
      <c r="UIW180" s="1"/>
      <c r="UIX180" s="1"/>
      <c r="UIY180" s="1"/>
      <c r="UIZ180" s="1"/>
      <c r="UJA180" s="1"/>
      <c r="UJB180" s="1"/>
      <c r="UJC180" s="1"/>
      <c r="UJD180" s="1"/>
      <c r="UJE180" s="1"/>
      <c r="UJF180" s="1"/>
      <c r="UJG180" s="1"/>
      <c r="UJH180" s="1"/>
      <c r="UJI180" s="1"/>
      <c r="UJJ180" s="1"/>
      <c r="UJK180" s="1"/>
      <c r="UJL180" s="1"/>
      <c r="UJM180" s="1"/>
      <c r="UJN180" s="1"/>
      <c r="UJO180" s="1"/>
      <c r="UJP180" s="1"/>
      <c r="UJQ180" s="1"/>
      <c r="UJR180" s="1"/>
      <c r="UJS180" s="1"/>
      <c r="UJT180" s="1"/>
      <c r="UJU180" s="1"/>
      <c r="UJV180" s="1"/>
      <c r="UJW180" s="1"/>
      <c r="UJX180" s="1"/>
      <c r="UJY180" s="1"/>
      <c r="UJZ180" s="1"/>
      <c r="UKA180" s="1"/>
      <c r="UKB180" s="1"/>
      <c r="UKC180" s="1"/>
      <c r="UKD180" s="1"/>
      <c r="UKE180" s="1"/>
      <c r="UKF180" s="1"/>
      <c r="UKG180" s="1"/>
      <c r="UKH180" s="1"/>
      <c r="UKI180" s="1"/>
      <c r="UKJ180" s="1"/>
      <c r="UKK180" s="1"/>
      <c r="UKL180" s="1"/>
      <c r="UKM180" s="1"/>
      <c r="UKN180" s="1"/>
      <c r="UKO180" s="1"/>
      <c r="UKP180" s="1"/>
      <c r="UKQ180" s="1"/>
      <c r="UKR180" s="1"/>
      <c r="UKS180" s="1"/>
      <c r="UKT180" s="1"/>
      <c r="UKU180" s="1"/>
      <c r="UKV180" s="1"/>
      <c r="UKW180" s="1"/>
      <c r="UKX180" s="1"/>
      <c r="UKY180" s="1"/>
      <c r="UKZ180" s="1"/>
      <c r="ULA180" s="1"/>
      <c r="ULB180" s="1"/>
      <c r="ULC180" s="1"/>
      <c r="ULD180" s="1"/>
      <c r="ULE180" s="1"/>
      <c r="ULF180" s="1"/>
      <c r="ULG180" s="1"/>
      <c r="ULH180" s="1"/>
      <c r="ULI180" s="1"/>
      <c r="ULJ180" s="1"/>
      <c r="ULK180" s="1"/>
      <c r="ULL180" s="1"/>
      <c r="ULM180" s="1"/>
      <c r="ULN180" s="1"/>
      <c r="ULO180" s="1"/>
      <c r="ULP180" s="1"/>
      <c r="ULQ180" s="1"/>
      <c r="ULR180" s="1"/>
      <c r="ULS180" s="1"/>
      <c r="ULT180" s="1"/>
      <c r="ULU180" s="1"/>
      <c r="ULV180" s="1"/>
      <c r="ULW180" s="1"/>
      <c r="ULX180" s="1"/>
      <c r="ULY180" s="1"/>
      <c r="ULZ180" s="1"/>
      <c r="UMA180" s="1"/>
      <c r="UMB180" s="1"/>
      <c r="UMC180" s="1"/>
      <c r="UMD180" s="1"/>
      <c r="UME180" s="1"/>
      <c r="UMF180" s="1"/>
      <c r="UMG180" s="1"/>
      <c r="UMH180" s="1"/>
      <c r="UMI180" s="1"/>
      <c r="UMJ180" s="1"/>
      <c r="UMK180" s="1"/>
      <c r="UML180" s="1"/>
      <c r="UMM180" s="1"/>
      <c r="UMN180" s="1"/>
      <c r="UMO180" s="1"/>
      <c r="UMP180" s="1"/>
      <c r="UMQ180" s="1"/>
      <c r="UMR180" s="1"/>
      <c r="UMS180" s="1"/>
      <c r="UMT180" s="1"/>
      <c r="UMU180" s="1"/>
      <c r="UMV180" s="1"/>
      <c r="UMW180" s="1"/>
      <c r="UMX180" s="1"/>
      <c r="UMY180" s="1"/>
      <c r="UMZ180" s="1"/>
      <c r="UNA180" s="1"/>
      <c r="UNB180" s="1"/>
      <c r="UNC180" s="1"/>
      <c r="UND180" s="1"/>
      <c r="UNE180" s="1"/>
      <c r="UNF180" s="1"/>
      <c r="UNG180" s="1"/>
      <c r="UNH180" s="1"/>
      <c r="UNI180" s="1"/>
      <c r="UNJ180" s="1"/>
      <c r="UNK180" s="1"/>
      <c r="UNL180" s="1"/>
      <c r="UNM180" s="1"/>
      <c r="UNN180" s="1"/>
      <c r="UNO180" s="1"/>
      <c r="UNP180" s="1"/>
      <c r="UNQ180" s="1"/>
      <c r="UNR180" s="1"/>
      <c r="UNS180" s="1"/>
      <c r="UNT180" s="1"/>
      <c r="UNU180" s="1"/>
      <c r="UNV180" s="1"/>
      <c r="UNW180" s="1"/>
      <c r="UNX180" s="1"/>
      <c r="UNY180" s="1"/>
      <c r="UNZ180" s="1"/>
      <c r="UOA180" s="1"/>
      <c r="UOB180" s="1"/>
      <c r="UOC180" s="1"/>
      <c r="UOD180" s="1"/>
      <c r="UOE180" s="1"/>
      <c r="UOF180" s="1"/>
      <c r="UOG180" s="1"/>
      <c r="UOH180" s="1"/>
      <c r="UOI180" s="1"/>
      <c r="UOJ180" s="1"/>
      <c r="UOK180" s="1"/>
      <c r="UOL180" s="1"/>
      <c r="UOM180" s="1"/>
      <c r="UON180" s="1"/>
      <c r="UOO180" s="1"/>
      <c r="UOP180" s="1"/>
      <c r="UOQ180" s="1"/>
      <c r="UOR180" s="1"/>
      <c r="UOS180" s="1"/>
      <c r="UOT180" s="1"/>
      <c r="UOU180" s="1"/>
      <c r="UOV180" s="1"/>
      <c r="UOW180" s="1"/>
      <c r="UOX180" s="1"/>
      <c r="UOY180" s="1"/>
      <c r="UOZ180" s="1"/>
      <c r="UPA180" s="1"/>
      <c r="UPB180" s="1"/>
      <c r="UPC180" s="1"/>
      <c r="UPD180" s="1"/>
      <c r="UPE180" s="1"/>
      <c r="UPF180" s="1"/>
      <c r="UPG180" s="1"/>
      <c r="UPH180" s="1"/>
      <c r="UPI180" s="1"/>
      <c r="UPJ180" s="1"/>
      <c r="UPK180" s="1"/>
      <c r="UPL180" s="1"/>
      <c r="UPM180" s="1"/>
      <c r="UPN180" s="1"/>
      <c r="UPO180" s="1"/>
      <c r="UPP180" s="1"/>
      <c r="UPQ180" s="1"/>
      <c r="UPR180" s="1"/>
      <c r="UPS180" s="1"/>
      <c r="UPT180" s="1"/>
      <c r="UPU180" s="1"/>
      <c r="UPV180" s="1"/>
      <c r="UPW180" s="1"/>
      <c r="UPX180" s="1"/>
      <c r="UPY180" s="1"/>
      <c r="UPZ180" s="1"/>
      <c r="UQA180" s="1"/>
      <c r="UQB180" s="1"/>
      <c r="UQC180" s="1"/>
      <c r="UQD180" s="1"/>
      <c r="UQE180" s="1"/>
      <c r="UQF180" s="1"/>
      <c r="UQG180" s="1"/>
      <c r="UQH180" s="1"/>
      <c r="UQI180" s="1"/>
      <c r="UQJ180" s="1"/>
      <c r="UQK180" s="1"/>
      <c r="UQL180" s="1"/>
      <c r="UQM180" s="1"/>
      <c r="UQN180" s="1"/>
      <c r="UQO180" s="1"/>
      <c r="UQP180" s="1"/>
      <c r="UQQ180" s="1"/>
      <c r="UQR180" s="1"/>
      <c r="UQS180" s="1"/>
      <c r="UQT180" s="1"/>
      <c r="UQU180" s="1"/>
      <c r="UQV180" s="1"/>
      <c r="UQW180" s="1"/>
      <c r="UQX180" s="1"/>
      <c r="UQY180" s="1"/>
      <c r="UQZ180" s="1"/>
      <c r="URA180" s="1"/>
      <c r="URB180" s="1"/>
      <c r="URC180" s="1"/>
      <c r="URD180" s="1"/>
      <c r="URE180" s="1"/>
      <c r="URF180" s="1"/>
      <c r="URG180" s="1"/>
      <c r="URH180" s="1"/>
      <c r="URI180" s="1"/>
      <c r="URJ180" s="1"/>
      <c r="URK180" s="1"/>
      <c r="URL180" s="1"/>
      <c r="URM180" s="1"/>
      <c r="URN180" s="1"/>
      <c r="URO180" s="1"/>
      <c r="URP180" s="1"/>
      <c r="URQ180" s="1"/>
      <c r="URR180" s="1"/>
      <c r="URS180" s="1"/>
      <c r="URT180" s="1"/>
      <c r="URU180" s="1"/>
      <c r="URV180" s="1"/>
      <c r="URW180" s="1"/>
      <c r="URX180" s="1"/>
      <c r="URY180" s="1"/>
      <c r="URZ180" s="1"/>
      <c r="USA180" s="1"/>
      <c r="USB180" s="1"/>
      <c r="USC180" s="1"/>
      <c r="USD180" s="1"/>
      <c r="USE180" s="1"/>
      <c r="USF180" s="1"/>
      <c r="USG180" s="1"/>
      <c r="USH180" s="1"/>
      <c r="USI180" s="1"/>
      <c r="USJ180" s="1"/>
      <c r="USK180" s="1"/>
      <c r="USL180" s="1"/>
      <c r="USM180" s="1"/>
      <c r="USN180" s="1"/>
      <c r="USO180" s="1"/>
      <c r="USP180" s="1"/>
      <c r="USQ180" s="1"/>
      <c r="USR180" s="1"/>
      <c r="USS180" s="1"/>
      <c r="UST180" s="1"/>
      <c r="USU180" s="1"/>
      <c r="USV180" s="1"/>
      <c r="USW180" s="1"/>
      <c r="USX180" s="1"/>
      <c r="USY180" s="1"/>
      <c r="USZ180" s="1"/>
      <c r="UTA180" s="1"/>
      <c r="UTB180" s="1"/>
      <c r="UTC180" s="1"/>
      <c r="UTD180" s="1"/>
      <c r="UTE180" s="1"/>
      <c r="UTF180" s="1"/>
      <c r="UTG180" s="1"/>
      <c r="UTH180" s="1"/>
      <c r="UTI180" s="1"/>
      <c r="UTJ180" s="1"/>
      <c r="UTK180" s="1"/>
      <c r="UTL180" s="1"/>
      <c r="UTM180" s="1"/>
      <c r="UTN180" s="1"/>
      <c r="UTO180" s="1"/>
      <c r="UTP180" s="1"/>
      <c r="UTQ180" s="1"/>
      <c r="UTR180" s="1"/>
      <c r="UTS180" s="1"/>
      <c r="UTT180" s="1"/>
      <c r="UTU180" s="1"/>
      <c r="UTV180" s="1"/>
      <c r="UTW180" s="1"/>
      <c r="UTX180" s="1"/>
      <c r="UTY180" s="1"/>
      <c r="UTZ180" s="1"/>
      <c r="UUA180" s="1"/>
      <c r="UUB180" s="1"/>
      <c r="UUC180" s="1"/>
      <c r="UUD180" s="1"/>
      <c r="UUE180" s="1"/>
      <c r="UUF180" s="1"/>
      <c r="UUG180" s="1"/>
      <c r="UUH180" s="1"/>
      <c r="UUI180" s="1"/>
      <c r="UUJ180" s="1"/>
      <c r="UUK180" s="1"/>
      <c r="UUL180" s="1"/>
      <c r="UUM180" s="1"/>
      <c r="UUN180" s="1"/>
      <c r="UUO180" s="1"/>
      <c r="UUP180" s="1"/>
      <c r="UUQ180" s="1"/>
      <c r="UUR180" s="1"/>
      <c r="UUS180" s="1"/>
      <c r="UUT180" s="1"/>
      <c r="UUU180" s="1"/>
      <c r="UUV180" s="1"/>
      <c r="UUW180" s="1"/>
      <c r="UUX180" s="1"/>
      <c r="UUY180" s="1"/>
      <c r="UUZ180" s="1"/>
      <c r="UVA180" s="1"/>
      <c r="UVB180" s="1"/>
      <c r="UVC180" s="1"/>
      <c r="UVD180" s="1"/>
      <c r="UVE180" s="1"/>
      <c r="UVF180" s="1"/>
      <c r="UVG180" s="1"/>
      <c r="UVH180" s="1"/>
      <c r="UVI180" s="1"/>
      <c r="UVJ180" s="1"/>
      <c r="UVK180" s="1"/>
      <c r="UVL180" s="1"/>
      <c r="UVM180" s="1"/>
      <c r="UVN180" s="1"/>
      <c r="UVO180" s="1"/>
      <c r="UVP180" s="1"/>
      <c r="UVQ180" s="1"/>
      <c r="UVR180" s="1"/>
      <c r="UVS180" s="1"/>
      <c r="UVT180" s="1"/>
      <c r="UVU180" s="1"/>
      <c r="UVV180" s="1"/>
      <c r="UVW180" s="1"/>
      <c r="UVX180" s="1"/>
      <c r="UVY180" s="1"/>
      <c r="UVZ180" s="1"/>
      <c r="UWA180" s="1"/>
      <c r="UWB180" s="1"/>
      <c r="UWC180" s="1"/>
      <c r="UWD180" s="1"/>
      <c r="UWE180" s="1"/>
      <c r="UWF180" s="1"/>
      <c r="UWG180" s="1"/>
      <c r="UWH180" s="1"/>
      <c r="UWI180" s="1"/>
      <c r="UWJ180" s="1"/>
      <c r="UWK180" s="1"/>
      <c r="UWL180" s="1"/>
      <c r="UWM180" s="1"/>
      <c r="UWN180" s="1"/>
      <c r="UWO180" s="1"/>
      <c r="UWP180" s="1"/>
      <c r="UWQ180" s="1"/>
      <c r="UWR180" s="1"/>
      <c r="UWS180" s="1"/>
      <c r="UWT180" s="1"/>
      <c r="UWU180" s="1"/>
      <c r="UWV180" s="1"/>
      <c r="UWW180" s="1"/>
      <c r="UWX180" s="1"/>
      <c r="UWY180" s="1"/>
      <c r="UWZ180" s="1"/>
      <c r="UXA180" s="1"/>
      <c r="UXB180" s="1"/>
      <c r="UXC180" s="1"/>
      <c r="UXD180" s="1"/>
      <c r="UXE180" s="1"/>
      <c r="UXF180" s="1"/>
      <c r="UXG180" s="1"/>
      <c r="UXH180" s="1"/>
      <c r="UXI180" s="1"/>
      <c r="UXJ180" s="1"/>
      <c r="UXK180" s="1"/>
      <c r="UXL180" s="1"/>
      <c r="UXM180" s="1"/>
      <c r="UXN180" s="1"/>
      <c r="UXO180" s="1"/>
      <c r="UXP180" s="1"/>
      <c r="UXQ180" s="1"/>
      <c r="UXR180" s="1"/>
      <c r="UXS180" s="1"/>
      <c r="UXT180" s="1"/>
      <c r="UXU180" s="1"/>
      <c r="UXV180" s="1"/>
      <c r="UXW180" s="1"/>
      <c r="UXX180" s="1"/>
      <c r="UXY180" s="1"/>
      <c r="UXZ180" s="1"/>
      <c r="UYA180" s="1"/>
      <c r="UYB180" s="1"/>
      <c r="UYC180" s="1"/>
      <c r="UYD180" s="1"/>
      <c r="UYE180" s="1"/>
      <c r="UYF180" s="1"/>
      <c r="UYG180" s="1"/>
      <c r="UYH180" s="1"/>
      <c r="UYI180" s="1"/>
      <c r="UYJ180" s="1"/>
      <c r="UYK180" s="1"/>
      <c r="UYL180" s="1"/>
      <c r="UYM180" s="1"/>
      <c r="UYN180" s="1"/>
      <c r="UYO180" s="1"/>
      <c r="UYP180" s="1"/>
      <c r="UYQ180" s="1"/>
      <c r="UYR180" s="1"/>
      <c r="UYS180" s="1"/>
      <c r="UYT180" s="1"/>
      <c r="UYU180" s="1"/>
      <c r="UYV180" s="1"/>
      <c r="UYW180" s="1"/>
      <c r="UYX180" s="1"/>
      <c r="UYY180" s="1"/>
      <c r="UYZ180" s="1"/>
      <c r="UZA180" s="1"/>
      <c r="UZB180" s="1"/>
      <c r="UZC180" s="1"/>
      <c r="UZD180" s="1"/>
      <c r="UZE180" s="1"/>
      <c r="UZF180" s="1"/>
      <c r="UZG180" s="1"/>
      <c r="UZH180" s="1"/>
      <c r="UZI180" s="1"/>
      <c r="UZJ180" s="1"/>
      <c r="UZK180" s="1"/>
      <c r="UZL180" s="1"/>
      <c r="UZM180" s="1"/>
      <c r="UZN180" s="1"/>
      <c r="UZO180" s="1"/>
      <c r="UZP180" s="1"/>
      <c r="UZQ180" s="1"/>
      <c r="UZR180" s="1"/>
      <c r="UZS180" s="1"/>
      <c r="UZT180" s="1"/>
      <c r="UZU180" s="1"/>
      <c r="UZV180" s="1"/>
      <c r="UZW180" s="1"/>
      <c r="UZX180" s="1"/>
      <c r="UZY180" s="1"/>
      <c r="UZZ180" s="1"/>
      <c r="VAA180" s="1"/>
      <c r="VAB180" s="1"/>
      <c r="VAC180" s="1"/>
      <c r="VAD180" s="1"/>
      <c r="VAE180" s="1"/>
      <c r="VAF180" s="1"/>
      <c r="VAG180" s="1"/>
      <c r="VAH180" s="1"/>
      <c r="VAI180" s="1"/>
      <c r="VAJ180" s="1"/>
      <c r="VAK180" s="1"/>
      <c r="VAL180" s="1"/>
      <c r="VAM180" s="1"/>
      <c r="VAN180" s="1"/>
      <c r="VAO180" s="1"/>
      <c r="VAP180" s="1"/>
      <c r="VAQ180" s="1"/>
      <c r="VAR180" s="1"/>
      <c r="VAS180" s="1"/>
      <c r="VAT180" s="1"/>
      <c r="VAU180" s="1"/>
      <c r="VAV180" s="1"/>
      <c r="VAW180" s="1"/>
      <c r="VAX180" s="1"/>
      <c r="VAY180" s="1"/>
      <c r="VAZ180" s="1"/>
      <c r="VBA180" s="1"/>
      <c r="VBB180" s="1"/>
      <c r="VBC180" s="1"/>
      <c r="VBD180" s="1"/>
      <c r="VBE180" s="1"/>
      <c r="VBF180" s="1"/>
      <c r="VBG180" s="1"/>
      <c r="VBH180" s="1"/>
      <c r="VBI180" s="1"/>
      <c r="VBJ180" s="1"/>
      <c r="VBK180" s="1"/>
      <c r="VBL180" s="1"/>
      <c r="VBM180" s="1"/>
      <c r="VBN180" s="1"/>
      <c r="VBO180" s="1"/>
      <c r="VBP180" s="1"/>
      <c r="VBQ180" s="1"/>
      <c r="VBR180" s="1"/>
      <c r="VBS180" s="1"/>
      <c r="VBT180" s="1"/>
      <c r="VBU180" s="1"/>
      <c r="VBV180" s="1"/>
      <c r="VBW180" s="1"/>
      <c r="VBX180" s="1"/>
      <c r="VBY180" s="1"/>
      <c r="VBZ180" s="1"/>
      <c r="VCA180" s="1"/>
      <c r="VCB180" s="1"/>
      <c r="VCC180" s="1"/>
      <c r="VCD180" s="1"/>
      <c r="VCE180" s="1"/>
      <c r="VCF180" s="1"/>
      <c r="VCG180" s="1"/>
      <c r="VCH180" s="1"/>
      <c r="VCI180" s="1"/>
      <c r="VCJ180" s="1"/>
      <c r="VCK180" s="1"/>
      <c r="VCL180" s="1"/>
      <c r="VCM180" s="1"/>
      <c r="VCN180" s="1"/>
      <c r="VCO180" s="1"/>
      <c r="VCP180" s="1"/>
      <c r="VCQ180" s="1"/>
      <c r="VCR180" s="1"/>
      <c r="VCS180" s="1"/>
      <c r="VCT180" s="1"/>
      <c r="VCU180" s="1"/>
      <c r="VCV180" s="1"/>
      <c r="VCW180" s="1"/>
      <c r="VCX180" s="1"/>
      <c r="VCY180" s="1"/>
      <c r="VCZ180" s="1"/>
      <c r="VDA180" s="1"/>
      <c r="VDB180" s="1"/>
      <c r="VDC180" s="1"/>
      <c r="VDD180" s="1"/>
      <c r="VDE180" s="1"/>
      <c r="VDF180" s="1"/>
      <c r="VDG180" s="1"/>
      <c r="VDH180" s="1"/>
      <c r="VDI180" s="1"/>
      <c r="VDJ180" s="1"/>
      <c r="VDK180" s="1"/>
      <c r="VDL180" s="1"/>
      <c r="VDM180" s="1"/>
      <c r="VDN180" s="1"/>
      <c r="VDO180" s="1"/>
      <c r="VDP180" s="1"/>
      <c r="VDQ180" s="1"/>
      <c r="VDR180" s="1"/>
      <c r="VDS180" s="1"/>
      <c r="VDT180" s="1"/>
      <c r="VDU180" s="1"/>
      <c r="VDV180" s="1"/>
      <c r="VDW180" s="1"/>
      <c r="VDX180" s="1"/>
      <c r="VDY180" s="1"/>
      <c r="VDZ180" s="1"/>
      <c r="VEA180" s="1"/>
      <c r="VEB180" s="1"/>
      <c r="VEC180" s="1"/>
      <c r="VED180" s="1"/>
      <c r="VEE180" s="1"/>
      <c r="VEF180" s="1"/>
      <c r="VEG180" s="1"/>
      <c r="VEH180" s="1"/>
      <c r="VEI180" s="1"/>
      <c r="VEJ180" s="1"/>
      <c r="VEK180" s="1"/>
      <c r="VEL180" s="1"/>
      <c r="VEM180" s="1"/>
      <c r="VEN180" s="1"/>
      <c r="VEO180" s="1"/>
      <c r="VEP180" s="1"/>
      <c r="VEQ180" s="1"/>
      <c r="VER180" s="1"/>
      <c r="VES180" s="1"/>
      <c r="VET180" s="1"/>
      <c r="VEU180" s="1"/>
      <c r="VEV180" s="1"/>
      <c r="VEW180" s="1"/>
      <c r="VEX180" s="1"/>
      <c r="VEY180" s="1"/>
      <c r="VEZ180" s="1"/>
      <c r="VFA180" s="1"/>
      <c r="VFB180" s="1"/>
      <c r="VFC180" s="1"/>
      <c r="VFD180" s="1"/>
      <c r="VFE180" s="1"/>
      <c r="VFF180" s="1"/>
      <c r="VFG180" s="1"/>
      <c r="VFH180" s="1"/>
      <c r="VFI180" s="1"/>
      <c r="VFJ180" s="1"/>
      <c r="VFK180" s="1"/>
      <c r="VFL180" s="1"/>
      <c r="VFM180" s="1"/>
      <c r="VFN180" s="1"/>
      <c r="VFO180" s="1"/>
      <c r="VFP180" s="1"/>
      <c r="VFQ180" s="1"/>
      <c r="VFR180" s="1"/>
      <c r="VFS180" s="1"/>
      <c r="VFT180" s="1"/>
      <c r="VFU180" s="1"/>
      <c r="VFV180" s="1"/>
      <c r="VFW180" s="1"/>
      <c r="VFX180" s="1"/>
      <c r="VFY180" s="1"/>
      <c r="VFZ180" s="1"/>
      <c r="VGA180" s="1"/>
      <c r="VGB180" s="1"/>
      <c r="VGC180" s="1"/>
      <c r="VGD180" s="1"/>
      <c r="VGE180" s="1"/>
      <c r="VGF180" s="1"/>
      <c r="VGG180" s="1"/>
      <c r="VGH180" s="1"/>
      <c r="VGI180" s="1"/>
      <c r="VGJ180" s="1"/>
      <c r="VGK180" s="1"/>
      <c r="VGL180" s="1"/>
      <c r="VGM180" s="1"/>
      <c r="VGN180" s="1"/>
      <c r="VGO180" s="1"/>
      <c r="VGP180" s="1"/>
      <c r="VGQ180" s="1"/>
      <c r="VGR180" s="1"/>
      <c r="VGS180" s="1"/>
      <c r="VGT180" s="1"/>
      <c r="VGU180" s="1"/>
      <c r="VGV180" s="1"/>
      <c r="VGW180" s="1"/>
      <c r="VGX180" s="1"/>
      <c r="VGY180" s="1"/>
      <c r="VGZ180" s="1"/>
      <c r="VHA180" s="1"/>
      <c r="VHB180" s="1"/>
      <c r="VHC180" s="1"/>
      <c r="VHD180" s="1"/>
      <c r="VHE180" s="1"/>
      <c r="VHF180" s="1"/>
      <c r="VHG180" s="1"/>
      <c r="VHH180" s="1"/>
      <c r="VHI180" s="1"/>
      <c r="VHJ180" s="1"/>
      <c r="VHK180" s="1"/>
      <c r="VHL180" s="1"/>
      <c r="VHM180" s="1"/>
      <c r="VHN180" s="1"/>
      <c r="VHO180" s="1"/>
      <c r="VHP180" s="1"/>
      <c r="VHQ180" s="1"/>
      <c r="VHR180" s="1"/>
      <c r="VHS180" s="1"/>
      <c r="VHT180" s="1"/>
      <c r="VHU180" s="1"/>
      <c r="VHV180" s="1"/>
      <c r="VHW180" s="1"/>
      <c r="VHX180" s="1"/>
      <c r="VHY180" s="1"/>
      <c r="VHZ180" s="1"/>
      <c r="VIA180" s="1"/>
      <c r="VIB180" s="1"/>
      <c r="VIC180" s="1"/>
      <c r="VID180" s="1"/>
      <c r="VIE180" s="1"/>
      <c r="VIF180" s="1"/>
      <c r="VIG180" s="1"/>
      <c r="VIH180" s="1"/>
      <c r="VII180" s="1"/>
      <c r="VIJ180" s="1"/>
      <c r="VIK180" s="1"/>
      <c r="VIL180" s="1"/>
      <c r="VIM180" s="1"/>
      <c r="VIN180" s="1"/>
      <c r="VIO180" s="1"/>
      <c r="VIP180" s="1"/>
      <c r="VIQ180" s="1"/>
      <c r="VIR180" s="1"/>
      <c r="VIS180" s="1"/>
      <c r="VIT180" s="1"/>
      <c r="VIU180" s="1"/>
      <c r="VIV180" s="1"/>
      <c r="VIW180" s="1"/>
      <c r="VIX180" s="1"/>
      <c r="VIY180" s="1"/>
      <c r="VIZ180" s="1"/>
      <c r="VJA180" s="1"/>
      <c r="VJB180" s="1"/>
      <c r="VJC180" s="1"/>
      <c r="VJD180" s="1"/>
      <c r="VJE180" s="1"/>
      <c r="VJF180" s="1"/>
      <c r="VJG180" s="1"/>
      <c r="VJH180" s="1"/>
      <c r="VJI180" s="1"/>
      <c r="VJJ180" s="1"/>
      <c r="VJK180" s="1"/>
      <c r="VJL180" s="1"/>
      <c r="VJM180" s="1"/>
      <c r="VJN180" s="1"/>
      <c r="VJO180" s="1"/>
      <c r="VJP180" s="1"/>
      <c r="VJQ180" s="1"/>
      <c r="VJR180" s="1"/>
      <c r="VJS180" s="1"/>
      <c r="VJT180" s="1"/>
      <c r="VJU180" s="1"/>
      <c r="VJV180" s="1"/>
      <c r="VJW180" s="1"/>
      <c r="VJX180" s="1"/>
      <c r="VJY180" s="1"/>
      <c r="VJZ180" s="1"/>
      <c r="VKA180" s="1"/>
      <c r="VKB180" s="1"/>
      <c r="VKC180" s="1"/>
      <c r="VKD180" s="1"/>
      <c r="VKE180" s="1"/>
      <c r="VKF180" s="1"/>
      <c r="VKG180" s="1"/>
      <c r="VKH180" s="1"/>
      <c r="VKI180" s="1"/>
      <c r="VKJ180" s="1"/>
      <c r="VKK180" s="1"/>
      <c r="VKL180" s="1"/>
      <c r="VKM180" s="1"/>
      <c r="VKN180" s="1"/>
      <c r="VKO180" s="1"/>
      <c r="VKP180" s="1"/>
      <c r="VKQ180" s="1"/>
      <c r="VKR180" s="1"/>
      <c r="VKS180" s="1"/>
      <c r="VKT180" s="1"/>
      <c r="VKU180" s="1"/>
      <c r="VKV180" s="1"/>
      <c r="VKW180" s="1"/>
      <c r="VKX180" s="1"/>
      <c r="VKY180" s="1"/>
      <c r="VKZ180" s="1"/>
      <c r="VLA180" s="1"/>
      <c r="VLB180" s="1"/>
      <c r="VLC180" s="1"/>
      <c r="VLD180" s="1"/>
      <c r="VLE180" s="1"/>
      <c r="VLF180" s="1"/>
      <c r="VLG180" s="1"/>
      <c r="VLH180" s="1"/>
      <c r="VLI180" s="1"/>
      <c r="VLJ180" s="1"/>
      <c r="VLK180" s="1"/>
      <c r="VLL180" s="1"/>
      <c r="VLM180" s="1"/>
      <c r="VLN180" s="1"/>
      <c r="VLO180" s="1"/>
      <c r="VLP180" s="1"/>
      <c r="VLQ180" s="1"/>
      <c r="VLR180" s="1"/>
      <c r="VLS180" s="1"/>
      <c r="VLT180" s="1"/>
      <c r="VLU180" s="1"/>
      <c r="VLV180" s="1"/>
      <c r="VLW180" s="1"/>
      <c r="VLX180" s="1"/>
      <c r="VLY180" s="1"/>
      <c r="VLZ180" s="1"/>
      <c r="VMA180" s="1"/>
      <c r="VMB180" s="1"/>
      <c r="VMC180" s="1"/>
      <c r="VMD180" s="1"/>
      <c r="VME180" s="1"/>
      <c r="VMF180" s="1"/>
      <c r="VMG180" s="1"/>
      <c r="VMH180" s="1"/>
      <c r="VMI180" s="1"/>
      <c r="VMJ180" s="1"/>
      <c r="VMK180" s="1"/>
      <c r="VML180" s="1"/>
      <c r="VMM180" s="1"/>
      <c r="VMN180" s="1"/>
      <c r="VMO180" s="1"/>
      <c r="VMP180" s="1"/>
      <c r="VMQ180" s="1"/>
      <c r="VMR180" s="1"/>
      <c r="VMS180" s="1"/>
      <c r="VMT180" s="1"/>
      <c r="VMU180" s="1"/>
      <c r="VMV180" s="1"/>
      <c r="VMW180" s="1"/>
      <c r="VMX180" s="1"/>
      <c r="VMY180" s="1"/>
      <c r="VMZ180" s="1"/>
      <c r="VNA180" s="1"/>
      <c r="VNB180" s="1"/>
      <c r="VNC180" s="1"/>
      <c r="VND180" s="1"/>
      <c r="VNE180" s="1"/>
      <c r="VNF180" s="1"/>
      <c r="VNG180" s="1"/>
      <c r="VNH180" s="1"/>
      <c r="VNI180" s="1"/>
      <c r="VNJ180" s="1"/>
      <c r="VNK180" s="1"/>
      <c r="VNL180" s="1"/>
      <c r="VNM180" s="1"/>
      <c r="VNN180" s="1"/>
      <c r="VNO180" s="1"/>
      <c r="VNP180" s="1"/>
      <c r="VNQ180" s="1"/>
      <c r="VNR180" s="1"/>
      <c r="VNS180" s="1"/>
      <c r="VNT180" s="1"/>
      <c r="VNU180" s="1"/>
      <c r="VNV180" s="1"/>
      <c r="VNW180" s="1"/>
      <c r="VNX180" s="1"/>
      <c r="VNY180" s="1"/>
      <c r="VNZ180" s="1"/>
      <c r="VOA180" s="1"/>
      <c r="VOB180" s="1"/>
      <c r="VOC180" s="1"/>
      <c r="VOD180" s="1"/>
      <c r="VOE180" s="1"/>
      <c r="VOF180" s="1"/>
      <c r="VOG180" s="1"/>
      <c r="VOH180" s="1"/>
      <c r="VOI180" s="1"/>
      <c r="VOJ180" s="1"/>
      <c r="VOK180" s="1"/>
      <c r="VOL180" s="1"/>
      <c r="VOM180" s="1"/>
      <c r="VON180" s="1"/>
      <c r="VOO180" s="1"/>
      <c r="VOP180" s="1"/>
      <c r="VOQ180" s="1"/>
      <c r="VOR180" s="1"/>
      <c r="VOS180" s="1"/>
      <c r="VOT180" s="1"/>
      <c r="VOU180" s="1"/>
      <c r="VOV180" s="1"/>
      <c r="VOW180" s="1"/>
      <c r="VOX180" s="1"/>
      <c r="VOY180" s="1"/>
      <c r="VOZ180" s="1"/>
      <c r="VPA180" s="1"/>
      <c r="VPB180" s="1"/>
      <c r="VPC180" s="1"/>
      <c r="VPD180" s="1"/>
      <c r="VPE180" s="1"/>
      <c r="VPF180" s="1"/>
      <c r="VPG180" s="1"/>
      <c r="VPH180" s="1"/>
      <c r="VPI180" s="1"/>
      <c r="VPJ180" s="1"/>
      <c r="VPK180" s="1"/>
      <c r="VPL180" s="1"/>
      <c r="VPM180" s="1"/>
      <c r="VPN180" s="1"/>
      <c r="VPO180" s="1"/>
      <c r="VPP180" s="1"/>
      <c r="VPQ180" s="1"/>
      <c r="VPR180" s="1"/>
      <c r="VPS180" s="1"/>
      <c r="VPT180" s="1"/>
      <c r="VPU180" s="1"/>
      <c r="VPV180" s="1"/>
      <c r="VPW180" s="1"/>
      <c r="VPX180" s="1"/>
      <c r="VPY180" s="1"/>
      <c r="VPZ180" s="1"/>
      <c r="VQA180" s="1"/>
      <c r="VQB180" s="1"/>
      <c r="VQC180" s="1"/>
      <c r="VQD180" s="1"/>
      <c r="VQE180" s="1"/>
      <c r="VQF180" s="1"/>
      <c r="VQG180" s="1"/>
      <c r="VQH180" s="1"/>
      <c r="VQI180" s="1"/>
      <c r="VQJ180" s="1"/>
      <c r="VQK180" s="1"/>
      <c r="VQL180" s="1"/>
      <c r="VQM180" s="1"/>
      <c r="VQN180" s="1"/>
      <c r="VQO180" s="1"/>
      <c r="VQP180" s="1"/>
      <c r="VQQ180" s="1"/>
      <c r="VQR180" s="1"/>
      <c r="VQS180" s="1"/>
      <c r="VQT180" s="1"/>
      <c r="VQU180" s="1"/>
      <c r="VQV180" s="1"/>
      <c r="VQW180" s="1"/>
      <c r="VQX180" s="1"/>
      <c r="VQY180" s="1"/>
      <c r="VQZ180" s="1"/>
      <c r="VRA180" s="1"/>
      <c r="VRB180" s="1"/>
      <c r="VRC180" s="1"/>
      <c r="VRD180" s="1"/>
      <c r="VRE180" s="1"/>
      <c r="VRF180" s="1"/>
      <c r="VRG180" s="1"/>
      <c r="VRH180" s="1"/>
      <c r="VRI180" s="1"/>
      <c r="VRJ180" s="1"/>
      <c r="VRK180" s="1"/>
      <c r="VRL180" s="1"/>
      <c r="VRM180" s="1"/>
      <c r="VRN180" s="1"/>
      <c r="VRO180" s="1"/>
      <c r="VRP180" s="1"/>
      <c r="VRQ180" s="1"/>
      <c r="VRR180" s="1"/>
      <c r="VRS180" s="1"/>
      <c r="VRT180" s="1"/>
      <c r="VRU180" s="1"/>
      <c r="VRV180" s="1"/>
      <c r="VRW180" s="1"/>
      <c r="VRX180" s="1"/>
      <c r="VRY180" s="1"/>
      <c r="VRZ180" s="1"/>
      <c r="VSA180" s="1"/>
      <c r="VSB180" s="1"/>
      <c r="VSC180" s="1"/>
      <c r="VSD180" s="1"/>
      <c r="VSE180" s="1"/>
      <c r="VSF180" s="1"/>
      <c r="VSG180" s="1"/>
      <c r="VSH180" s="1"/>
      <c r="VSI180" s="1"/>
      <c r="VSJ180" s="1"/>
      <c r="VSK180" s="1"/>
      <c r="VSL180" s="1"/>
      <c r="VSM180" s="1"/>
      <c r="VSN180" s="1"/>
      <c r="VSO180" s="1"/>
      <c r="VSP180" s="1"/>
      <c r="VSQ180" s="1"/>
      <c r="VSR180" s="1"/>
      <c r="VSS180" s="1"/>
      <c r="VST180" s="1"/>
      <c r="VSU180" s="1"/>
      <c r="VSV180" s="1"/>
      <c r="VSW180" s="1"/>
      <c r="VSX180" s="1"/>
      <c r="VSY180" s="1"/>
      <c r="VSZ180" s="1"/>
      <c r="VTA180" s="1"/>
      <c r="VTB180" s="1"/>
      <c r="VTC180" s="1"/>
      <c r="VTD180" s="1"/>
      <c r="VTE180" s="1"/>
      <c r="VTF180" s="1"/>
      <c r="VTG180" s="1"/>
      <c r="VTH180" s="1"/>
      <c r="VTI180" s="1"/>
      <c r="VTJ180" s="1"/>
      <c r="VTK180" s="1"/>
      <c r="VTL180" s="1"/>
      <c r="VTM180" s="1"/>
      <c r="VTN180" s="1"/>
      <c r="VTO180" s="1"/>
      <c r="VTP180" s="1"/>
      <c r="VTQ180" s="1"/>
      <c r="VTR180" s="1"/>
      <c r="VTS180" s="1"/>
      <c r="VTT180" s="1"/>
      <c r="VTU180" s="1"/>
      <c r="VTV180" s="1"/>
      <c r="VTW180" s="1"/>
      <c r="VTX180" s="1"/>
      <c r="VTY180" s="1"/>
      <c r="VTZ180" s="1"/>
      <c r="VUA180" s="1"/>
      <c r="VUB180" s="1"/>
      <c r="VUC180" s="1"/>
      <c r="VUD180" s="1"/>
      <c r="VUE180" s="1"/>
      <c r="VUF180" s="1"/>
      <c r="VUG180" s="1"/>
      <c r="VUH180" s="1"/>
      <c r="VUI180" s="1"/>
      <c r="VUJ180" s="1"/>
      <c r="VUK180" s="1"/>
      <c r="VUL180" s="1"/>
      <c r="VUM180" s="1"/>
      <c r="VUN180" s="1"/>
      <c r="VUO180" s="1"/>
      <c r="VUP180" s="1"/>
      <c r="VUQ180" s="1"/>
      <c r="VUR180" s="1"/>
      <c r="VUS180" s="1"/>
      <c r="VUT180" s="1"/>
      <c r="VUU180" s="1"/>
      <c r="VUV180" s="1"/>
      <c r="VUW180" s="1"/>
      <c r="VUX180" s="1"/>
      <c r="VUY180" s="1"/>
      <c r="VUZ180" s="1"/>
      <c r="VVA180" s="1"/>
      <c r="VVB180" s="1"/>
      <c r="VVC180" s="1"/>
      <c r="VVD180" s="1"/>
      <c r="VVE180" s="1"/>
      <c r="VVF180" s="1"/>
      <c r="VVG180" s="1"/>
      <c r="VVH180" s="1"/>
      <c r="VVI180" s="1"/>
      <c r="VVJ180" s="1"/>
      <c r="VVK180" s="1"/>
      <c r="VVL180" s="1"/>
      <c r="VVM180" s="1"/>
      <c r="VVN180" s="1"/>
      <c r="VVO180" s="1"/>
      <c r="VVP180" s="1"/>
      <c r="VVQ180" s="1"/>
      <c r="VVR180" s="1"/>
      <c r="VVS180" s="1"/>
      <c r="VVT180" s="1"/>
      <c r="VVU180" s="1"/>
      <c r="VVV180" s="1"/>
      <c r="VVW180" s="1"/>
      <c r="VVX180" s="1"/>
      <c r="VVY180" s="1"/>
      <c r="VVZ180" s="1"/>
      <c r="VWA180" s="1"/>
      <c r="VWB180" s="1"/>
      <c r="VWC180" s="1"/>
      <c r="VWD180" s="1"/>
      <c r="VWE180" s="1"/>
      <c r="VWF180" s="1"/>
      <c r="VWG180" s="1"/>
      <c r="VWH180" s="1"/>
      <c r="VWI180" s="1"/>
      <c r="VWJ180" s="1"/>
      <c r="VWK180" s="1"/>
      <c r="VWL180" s="1"/>
      <c r="VWM180" s="1"/>
      <c r="VWN180" s="1"/>
      <c r="VWO180" s="1"/>
      <c r="VWP180" s="1"/>
      <c r="VWQ180" s="1"/>
      <c r="VWR180" s="1"/>
      <c r="VWS180" s="1"/>
      <c r="VWT180" s="1"/>
      <c r="VWU180" s="1"/>
      <c r="VWV180" s="1"/>
      <c r="VWW180" s="1"/>
      <c r="VWX180" s="1"/>
      <c r="VWY180" s="1"/>
      <c r="VWZ180" s="1"/>
      <c r="VXA180" s="1"/>
      <c r="VXB180" s="1"/>
      <c r="VXC180" s="1"/>
      <c r="VXD180" s="1"/>
      <c r="VXE180" s="1"/>
      <c r="VXF180" s="1"/>
      <c r="VXG180" s="1"/>
      <c r="VXH180" s="1"/>
      <c r="VXI180" s="1"/>
      <c r="VXJ180" s="1"/>
      <c r="VXK180" s="1"/>
      <c r="VXL180" s="1"/>
      <c r="VXM180" s="1"/>
      <c r="VXN180" s="1"/>
      <c r="VXO180" s="1"/>
      <c r="VXP180" s="1"/>
      <c r="VXQ180" s="1"/>
      <c r="VXR180" s="1"/>
      <c r="VXS180" s="1"/>
      <c r="VXT180" s="1"/>
      <c r="VXU180" s="1"/>
      <c r="VXV180" s="1"/>
      <c r="VXW180" s="1"/>
      <c r="VXX180" s="1"/>
      <c r="VXY180" s="1"/>
      <c r="VXZ180" s="1"/>
      <c r="VYA180" s="1"/>
      <c r="VYB180" s="1"/>
      <c r="VYC180" s="1"/>
      <c r="VYD180" s="1"/>
      <c r="VYE180" s="1"/>
      <c r="VYF180" s="1"/>
      <c r="VYG180" s="1"/>
      <c r="VYH180" s="1"/>
      <c r="VYI180" s="1"/>
      <c r="VYJ180" s="1"/>
      <c r="VYK180" s="1"/>
      <c r="VYL180" s="1"/>
      <c r="VYM180" s="1"/>
      <c r="VYN180" s="1"/>
      <c r="VYO180" s="1"/>
      <c r="VYP180" s="1"/>
      <c r="VYQ180" s="1"/>
      <c r="VYR180" s="1"/>
      <c r="VYS180" s="1"/>
      <c r="VYT180" s="1"/>
      <c r="VYU180" s="1"/>
      <c r="VYV180" s="1"/>
      <c r="VYW180" s="1"/>
      <c r="VYX180" s="1"/>
      <c r="VYY180" s="1"/>
      <c r="VYZ180" s="1"/>
      <c r="VZA180" s="1"/>
      <c r="VZB180" s="1"/>
      <c r="VZC180" s="1"/>
      <c r="VZD180" s="1"/>
      <c r="VZE180" s="1"/>
      <c r="VZF180" s="1"/>
      <c r="VZG180" s="1"/>
      <c r="VZH180" s="1"/>
      <c r="VZI180" s="1"/>
      <c r="VZJ180" s="1"/>
      <c r="VZK180" s="1"/>
      <c r="VZL180" s="1"/>
      <c r="VZM180" s="1"/>
      <c r="VZN180" s="1"/>
      <c r="VZO180" s="1"/>
      <c r="VZP180" s="1"/>
      <c r="VZQ180" s="1"/>
      <c r="VZR180" s="1"/>
      <c r="VZS180" s="1"/>
      <c r="VZT180" s="1"/>
      <c r="VZU180" s="1"/>
      <c r="VZV180" s="1"/>
      <c r="VZW180" s="1"/>
      <c r="VZX180" s="1"/>
      <c r="VZY180" s="1"/>
      <c r="VZZ180" s="1"/>
      <c r="WAA180" s="1"/>
      <c r="WAB180" s="1"/>
      <c r="WAC180" s="1"/>
      <c r="WAD180" s="1"/>
      <c r="WAE180" s="1"/>
      <c r="WAF180" s="1"/>
      <c r="WAG180" s="1"/>
      <c r="WAH180" s="1"/>
      <c r="WAI180" s="1"/>
      <c r="WAJ180" s="1"/>
      <c r="WAK180" s="1"/>
      <c r="WAL180" s="1"/>
      <c r="WAM180" s="1"/>
      <c r="WAN180" s="1"/>
      <c r="WAO180" s="1"/>
      <c r="WAP180" s="1"/>
      <c r="WAQ180" s="1"/>
      <c r="WAR180" s="1"/>
      <c r="WAS180" s="1"/>
      <c r="WAT180" s="1"/>
      <c r="WAU180" s="1"/>
      <c r="WAV180" s="1"/>
      <c r="WAW180" s="1"/>
      <c r="WAX180" s="1"/>
      <c r="WAY180" s="1"/>
      <c r="WAZ180" s="1"/>
      <c r="WBA180" s="1"/>
      <c r="WBB180" s="1"/>
      <c r="WBC180" s="1"/>
      <c r="WBD180" s="1"/>
      <c r="WBE180" s="1"/>
      <c r="WBF180" s="1"/>
      <c r="WBG180" s="1"/>
      <c r="WBH180" s="1"/>
      <c r="WBI180" s="1"/>
      <c r="WBJ180" s="1"/>
      <c r="WBK180" s="1"/>
      <c r="WBL180" s="1"/>
      <c r="WBM180" s="1"/>
      <c r="WBN180" s="1"/>
      <c r="WBO180" s="1"/>
      <c r="WBP180" s="1"/>
      <c r="WBQ180" s="1"/>
      <c r="WBR180" s="1"/>
      <c r="WBS180" s="1"/>
      <c r="WBT180" s="1"/>
      <c r="WBU180" s="1"/>
      <c r="WBV180" s="1"/>
      <c r="WBW180" s="1"/>
      <c r="WBX180" s="1"/>
      <c r="WBY180" s="1"/>
      <c r="WBZ180" s="1"/>
      <c r="WCA180" s="1"/>
      <c r="WCB180" s="1"/>
      <c r="WCC180" s="1"/>
      <c r="WCD180" s="1"/>
      <c r="WCE180" s="1"/>
      <c r="WCF180" s="1"/>
      <c r="WCG180" s="1"/>
      <c r="WCH180" s="1"/>
      <c r="WCI180" s="1"/>
      <c r="WCJ180" s="1"/>
      <c r="WCK180" s="1"/>
      <c r="WCL180" s="1"/>
      <c r="WCM180" s="1"/>
      <c r="WCN180" s="1"/>
      <c r="WCO180" s="1"/>
      <c r="WCP180" s="1"/>
      <c r="WCQ180" s="1"/>
      <c r="WCR180" s="1"/>
      <c r="WCS180" s="1"/>
      <c r="WCT180" s="1"/>
      <c r="WCU180" s="1"/>
      <c r="WCV180" s="1"/>
      <c r="WCW180" s="1"/>
      <c r="WCX180" s="1"/>
      <c r="WCY180" s="1"/>
      <c r="WCZ180" s="1"/>
      <c r="WDA180" s="1"/>
      <c r="WDB180" s="1"/>
      <c r="WDC180" s="1"/>
      <c r="WDD180" s="1"/>
      <c r="WDE180" s="1"/>
      <c r="WDF180" s="1"/>
      <c r="WDG180" s="1"/>
      <c r="WDH180" s="1"/>
      <c r="WDI180" s="1"/>
      <c r="WDJ180" s="1"/>
      <c r="WDK180" s="1"/>
      <c r="WDL180" s="1"/>
      <c r="WDM180" s="1"/>
      <c r="WDN180" s="1"/>
      <c r="WDO180" s="1"/>
      <c r="WDP180" s="1"/>
      <c r="WDQ180" s="1"/>
      <c r="WDR180" s="1"/>
      <c r="WDS180" s="1"/>
      <c r="WDT180" s="1"/>
      <c r="WDU180" s="1"/>
      <c r="WDV180" s="1"/>
      <c r="WDW180" s="1"/>
      <c r="WDX180" s="1"/>
      <c r="WDY180" s="1"/>
      <c r="WDZ180" s="1"/>
      <c r="WEA180" s="1"/>
      <c r="WEB180" s="1"/>
      <c r="WEC180" s="1"/>
      <c r="WED180" s="1"/>
      <c r="WEE180" s="1"/>
      <c r="WEF180" s="1"/>
      <c r="WEG180" s="1"/>
      <c r="WEH180" s="1"/>
      <c r="WEI180" s="1"/>
      <c r="WEJ180" s="1"/>
      <c r="WEK180" s="1"/>
      <c r="WEL180" s="1"/>
      <c r="WEM180" s="1"/>
      <c r="WEN180" s="1"/>
      <c r="WEO180" s="1"/>
      <c r="WEP180" s="1"/>
      <c r="WEQ180" s="1"/>
      <c r="WER180" s="1"/>
      <c r="WES180" s="1"/>
      <c r="WET180" s="1"/>
      <c r="WEU180" s="1"/>
      <c r="WEV180" s="1"/>
      <c r="WEW180" s="1"/>
      <c r="WEX180" s="1"/>
      <c r="WEY180" s="1"/>
      <c r="WEZ180" s="1"/>
      <c r="WFA180" s="1"/>
      <c r="WFB180" s="1"/>
      <c r="WFC180" s="1"/>
      <c r="WFD180" s="1"/>
      <c r="WFE180" s="1"/>
      <c r="WFF180" s="1"/>
      <c r="WFG180" s="1"/>
      <c r="WFH180" s="1"/>
      <c r="WFI180" s="1"/>
      <c r="WFJ180" s="1"/>
      <c r="WFK180" s="1"/>
      <c r="WFL180" s="1"/>
      <c r="WFM180" s="1"/>
      <c r="WFN180" s="1"/>
      <c r="WFO180" s="1"/>
      <c r="WFP180" s="1"/>
      <c r="WFQ180" s="1"/>
      <c r="WFR180" s="1"/>
      <c r="WFS180" s="1"/>
      <c r="WFT180" s="1"/>
      <c r="WFU180" s="1"/>
      <c r="WFV180" s="1"/>
      <c r="WFW180" s="1"/>
      <c r="WFX180" s="1"/>
      <c r="WFY180" s="1"/>
      <c r="WFZ180" s="1"/>
      <c r="WGA180" s="1"/>
      <c r="WGB180" s="1"/>
      <c r="WGC180" s="1"/>
      <c r="WGD180" s="1"/>
      <c r="WGE180" s="1"/>
      <c r="WGF180" s="1"/>
      <c r="WGG180" s="1"/>
      <c r="WGH180" s="1"/>
      <c r="WGI180" s="1"/>
      <c r="WGJ180" s="1"/>
      <c r="WGK180" s="1"/>
      <c r="WGL180" s="1"/>
      <c r="WGM180" s="1"/>
      <c r="WGN180" s="1"/>
      <c r="WGO180" s="1"/>
      <c r="WGP180" s="1"/>
      <c r="WGQ180" s="1"/>
      <c r="WGR180" s="1"/>
      <c r="WGS180" s="1"/>
      <c r="WGT180" s="1"/>
      <c r="WGU180" s="1"/>
      <c r="WGV180" s="1"/>
      <c r="WGW180" s="1"/>
      <c r="WGX180" s="1"/>
      <c r="WGY180" s="1"/>
      <c r="WGZ180" s="1"/>
      <c r="WHA180" s="1"/>
      <c r="WHB180" s="1"/>
      <c r="WHC180" s="1"/>
      <c r="WHD180" s="1"/>
      <c r="WHE180" s="1"/>
      <c r="WHF180" s="1"/>
      <c r="WHG180" s="1"/>
      <c r="WHH180" s="1"/>
      <c r="WHI180" s="1"/>
      <c r="WHJ180" s="1"/>
      <c r="WHK180" s="1"/>
      <c r="WHL180" s="1"/>
      <c r="WHM180" s="1"/>
      <c r="WHN180" s="1"/>
      <c r="WHO180" s="1"/>
      <c r="WHP180" s="1"/>
      <c r="WHQ180" s="1"/>
      <c r="WHR180" s="1"/>
      <c r="WHS180" s="1"/>
      <c r="WHT180" s="1"/>
      <c r="WHU180" s="1"/>
      <c r="WHV180" s="1"/>
      <c r="WHW180" s="1"/>
      <c r="WHX180" s="1"/>
      <c r="WHY180" s="1"/>
      <c r="WHZ180" s="1"/>
      <c r="WIA180" s="1"/>
      <c r="WIB180" s="1"/>
      <c r="WIC180" s="1"/>
      <c r="WID180" s="1"/>
      <c r="WIE180" s="1"/>
      <c r="WIF180" s="1"/>
      <c r="WIG180" s="1"/>
      <c r="WIH180" s="1"/>
      <c r="WII180" s="1"/>
      <c r="WIJ180" s="1"/>
      <c r="WIK180" s="1"/>
      <c r="WIL180" s="1"/>
      <c r="WIM180" s="1"/>
      <c r="WIN180" s="1"/>
      <c r="WIO180" s="1"/>
      <c r="WIP180" s="1"/>
      <c r="WIQ180" s="1"/>
      <c r="WIR180" s="1"/>
      <c r="WIS180" s="1"/>
      <c r="WIT180" s="1"/>
      <c r="WIU180" s="1"/>
      <c r="WIV180" s="1"/>
      <c r="WIW180" s="1"/>
      <c r="WIX180" s="1"/>
      <c r="WIY180" s="1"/>
      <c r="WIZ180" s="1"/>
      <c r="WJA180" s="1"/>
      <c r="WJB180" s="1"/>
      <c r="WJC180" s="1"/>
      <c r="WJD180" s="1"/>
      <c r="WJE180" s="1"/>
      <c r="WJF180" s="1"/>
      <c r="WJG180" s="1"/>
      <c r="WJH180" s="1"/>
      <c r="WJI180" s="1"/>
      <c r="WJJ180" s="1"/>
      <c r="WJK180" s="1"/>
      <c r="WJL180" s="1"/>
      <c r="WJM180" s="1"/>
      <c r="WJN180" s="1"/>
      <c r="WJO180" s="1"/>
      <c r="WJP180" s="1"/>
      <c r="WJQ180" s="1"/>
      <c r="WJR180" s="1"/>
      <c r="WJS180" s="1"/>
      <c r="WJT180" s="1"/>
      <c r="WJU180" s="1"/>
      <c r="WJV180" s="1"/>
      <c r="WJW180" s="1"/>
      <c r="WJX180" s="1"/>
      <c r="WJY180" s="1"/>
      <c r="WJZ180" s="1"/>
      <c r="WKA180" s="1"/>
      <c r="WKB180" s="1"/>
      <c r="WKC180" s="1"/>
      <c r="WKD180" s="1"/>
      <c r="WKE180" s="1"/>
      <c r="WKF180" s="1"/>
      <c r="WKG180" s="1"/>
      <c r="WKH180" s="1"/>
      <c r="WKI180" s="1"/>
      <c r="WKJ180" s="1"/>
      <c r="WKK180" s="1"/>
      <c r="WKL180" s="1"/>
      <c r="WKM180" s="1"/>
      <c r="WKN180" s="1"/>
      <c r="WKO180" s="1"/>
      <c r="WKP180" s="1"/>
      <c r="WKQ180" s="1"/>
      <c r="WKR180" s="1"/>
      <c r="WKS180" s="1"/>
      <c r="WKT180" s="1"/>
      <c r="WKU180" s="1"/>
      <c r="WKV180" s="1"/>
      <c r="WKW180" s="1"/>
      <c r="WKX180" s="1"/>
      <c r="WKY180" s="1"/>
      <c r="WKZ180" s="1"/>
      <c r="WLA180" s="1"/>
      <c r="WLB180" s="1"/>
      <c r="WLC180" s="1"/>
      <c r="WLD180" s="1"/>
      <c r="WLE180" s="1"/>
      <c r="WLF180" s="1"/>
      <c r="WLG180" s="1"/>
      <c r="WLH180" s="1"/>
      <c r="WLI180" s="1"/>
      <c r="WLJ180" s="1"/>
      <c r="WLK180" s="1"/>
      <c r="WLL180" s="1"/>
      <c r="WLM180" s="1"/>
      <c r="WLN180" s="1"/>
      <c r="WLO180" s="1"/>
      <c r="WLP180" s="1"/>
      <c r="WLQ180" s="1"/>
      <c r="WLR180" s="1"/>
      <c r="WLS180" s="1"/>
      <c r="WLT180" s="1"/>
      <c r="WLU180" s="1"/>
      <c r="WLV180" s="1"/>
      <c r="WLW180" s="1"/>
      <c r="WLX180" s="1"/>
      <c r="WLY180" s="1"/>
      <c r="WLZ180" s="1"/>
      <c r="WMA180" s="1"/>
      <c r="WMB180" s="1"/>
      <c r="WMC180" s="1"/>
      <c r="WMD180" s="1"/>
      <c r="WME180" s="1"/>
      <c r="WMF180" s="1"/>
      <c r="WMG180" s="1"/>
      <c r="WMH180" s="1"/>
      <c r="WMI180" s="1"/>
      <c r="WMJ180" s="1"/>
      <c r="WMK180" s="1"/>
      <c r="WML180" s="1"/>
      <c r="WMM180" s="1"/>
      <c r="WMN180" s="1"/>
      <c r="WMO180" s="1"/>
      <c r="WMP180" s="1"/>
      <c r="WMQ180" s="1"/>
      <c r="WMR180" s="1"/>
      <c r="WMS180" s="1"/>
      <c r="WMT180" s="1"/>
      <c r="WMU180" s="1"/>
      <c r="WMV180" s="1"/>
      <c r="WMW180" s="1"/>
      <c r="WMX180" s="1"/>
      <c r="WMY180" s="1"/>
      <c r="WMZ180" s="1"/>
      <c r="WNA180" s="1"/>
      <c r="WNB180" s="1"/>
      <c r="WNC180" s="1"/>
      <c r="WND180" s="1"/>
      <c r="WNE180" s="1"/>
      <c r="WNF180" s="1"/>
      <c r="WNG180" s="1"/>
      <c r="WNH180" s="1"/>
      <c r="WNI180" s="1"/>
      <c r="WNJ180" s="1"/>
      <c r="WNK180" s="1"/>
      <c r="WNL180" s="1"/>
      <c r="WNM180" s="1"/>
      <c r="WNN180" s="1"/>
      <c r="WNO180" s="1"/>
      <c r="WNP180" s="1"/>
      <c r="WNQ180" s="1"/>
      <c r="WNR180" s="1"/>
      <c r="WNS180" s="1"/>
      <c r="WNT180" s="1"/>
      <c r="WNU180" s="1"/>
      <c r="WNV180" s="1"/>
      <c r="WNW180" s="1"/>
      <c r="WNX180" s="1"/>
      <c r="WNY180" s="1"/>
      <c r="WNZ180" s="1"/>
      <c r="WOA180" s="1"/>
      <c r="WOB180" s="1"/>
      <c r="WOC180" s="1"/>
      <c r="WOD180" s="1"/>
      <c r="WOE180" s="1"/>
      <c r="WOF180" s="1"/>
      <c r="WOG180" s="1"/>
      <c r="WOH180" s="1"/>
      <c r="WOI180" s="1"/>
      <c r="WOJ180" s="1"/>
      <c r="WOK180" s="1"/>
      <c r="WOL180" s="1"/>
      <c r="WOM180" s="1"/>
      <c r="WON180" s="1"/>
      <c r="WOO180" s="1"/>
      <c r="WOP180" s="1"/>
      <c r="WOQ180" s="1"/>
      <c r="WOR180" s="1"/>
      <c r="WOS180" s="1"/>
      <c r="WOT180" s="1"/>
      <c r="WOU180" s="1"/>
      <c r="WOV180" s="1"/>
      <c r="WOW180" s="1"/>
      <c r="WOX180" s="1"/>
      <c r="WOY180" s="1"/>
      <c r="WOZ180" s="1"/>
      <c r="WPA180" s="1"/>
      <c r="WPB180" s="1"/>
      <c r="WPC180" s="1"/>
      <c r="WPD180" s="1"/>
      <c r="WPE180" s="1"/>
      <c r="WPF180" s="1"/>
      <c r="WPG180" s="1"/>
      <c r="WPH180" s="1"/>
      <c r="WPI180" s="1"/>
      <c r="WPJ180" s="1"/>
      <c r="WPK180" s="1"/>
      <c r="WPL180" s="1"/>
      <c r="WPM180" s="1"/>
      <c r="WPN180" s="1"/>
      <c r="WPO180" s="1"/>
      <c r="WPP180" s="1"/>
      <c r="WPQ180" s="1"/>
      <c r="WPR180" s="1"/>
      <c r="WPS180" s="1"/>
      <c r="WPT180" s="1"/>
      <c r="WPU180" s="1"/>
      <c r="WPV180" s="1"/>
      <c r="WPW180" s="1"/>
      <c r="WPX180" s="1"/>
      <c r="WPY180" s="1"/>
      <c r="WPZ180" s="1"/>
      <c r="WQA180" s="1"/>
      <c r="WQB180" s="1"/>
      <c r="WQC180" s="1"/>
      <c r="WQD180" s="1"/>
      <c r="WQE180" s="1"/>
      <c r="WQF180" s="1"/>
      <c r="WQG180" s="1"/>
      <c r="WQH180" s="1"/>
      <c r="WQI180" s="1"/>
      <c r="WQJ180" s="1"/>
      <c r="WQK180" s="1"/>
      <c r="WQL180" s="1"/>
      <c r="WQM180" s="1"/>
      <c r="WQN180" s="1"/>
      <c r="WQO180" s="1"/>
      <c r="WQP180" s="1"/>
      <c r="WQQ180" s="1"/>
      <c r="WQR180" s="1"/>
      <c r="WQS180" s="1"/>
      <c r="WQT180" s="1"/>
      <c r="WQU180" s="1"/>
      <c r="WQV180" s="1"/>
      <c r="WQW180" s="1"/>
      <c r="WQX180" s="1"/>
      <c r="WQY180" s="1"/>
      <c r="WQZ180" s="1"/>
      <c r="WRA180" s="1"/>
      <c r="WRB180" s="1"/>
      <c r="WRC180" s="1"/>
      <c r="WRD180" s="1"/>
      <c r="WRE180" s="1"/>
      <c r="WRF180" s="1"/>
      <c r="WRG180" s="1"/>
      <c r="WRH180" s="1"/>
      <c r="WRI180" s="1"/>
      <c r="WRJ180" s="1"/>
      <c r="WRK180" s="1"/>
      <c r="WRL180" s="1"/>
      <c r="WRM180" s="1"/>
      <c r="WRN180" s="1"/>
      <c r="WRO180" s="1"/>
      <c r="WRP180" s="1"/>
      <c r="WRQ180" s="1"/>
      <c r="WRR180" s="1"/>
      <c r="WRS180" s="1"/>
      <c r="WRT180" s="1"/>
      <c r="WRU180" s="1"/>
      <c r="WRV180" s="1"/>
      <c r="WRW180" s="1"/>
      <c r="WRX180" s="1"/>
      <c r="WRY180" s="1"/>
      <c r="WRZ180" s="1"/>
      <c r="WSA180" s="1"/>
      <c r="WSB180" s="1"/>
      <c r="WSC180" s="1"/>
      <c r="WSD180" s="1"/>
      <c r="WSE180" s="1"/>
      <c r="WSF180" s="1"/>
      <c r="WSG180" s="1"/>
      <c r="WSH180" s="1"/>
      <c r="WSI180" s="1"/>
      <c r="WSJ180" s="1"/>
      <c r="WSK180" s="1"/>
      <c r="WSL180" s="1"/>
      <c r="WSM180" s="1"/>
      <c r="WSN180" s="1"/>
      <c r="WSO180" s="1"/>
      <c r="WSP180" s="1"/>
      <c r="WSQ180" s="1"/>
      <c r="WSR180" s="1"/>
      <c r="WSS180" s="1"/>
      <c r="WST180" s="1"/>
      <c r="WSU180" s="1"/>
      <c r="WSV180" s="1"/>
      <c r="WSW180" s="1"/>
      <c r="WSX180" s="1"/>
      <c r="WSY180" s="1"/>
      <c r="WSZ180" s="1"/>
      <c r="WTA180" s="1"/>
      <c r="WTB180" s="1"/>
      <c r="WTC180" s="1"/>
      <c r="WTD180" s="1"/>
      <c r="WTE180" s="1"/>
      <c r="WTF180" s="1"/>
      <c r="WTG180" s="1"/>
      <c r="WTH180" s="1"/>
      <c r="WTI180" s="1"/>
      <c r="WTJ180" s="1"/>
      <c r="WTK180" s="1"/>
      <c r="WTL180" s="1"/>
      <c r="WTM180" s="1"/>
      <c r="WTN180" s="1"/>
      <c r="WTO180" s="1"/>
      <c r="WTP180" s="1"/>
      <c r="WTQ180" s="1"/>
      <c r="WTR180" s="1"/>
      <c r="WTS180" s="1"/>
      <c r="WTT180" s="1"/>
      <c r="WTU180" s="1"/>
      <c r="WTV180" s="1"/>
      <c r="WTW180" s="1"/>
      <c r="WTX180" s="1"/>
      <c r="WTY180" s="1"/>
      <c r="WTZ180" s="1"/>
      <c r="WUA180" s="1"/>
      <c r="WUB180" s="1"/>
      <c r="WUC180" s="1"/>
      <c r="WUD180" s="1"/>
      <c r="WUE180" s="1"/>
      <c r="WUF180" s="1"/>
      <c r="WUG180" s="1"/>
      <c r="WUH180" s="1"/>
      <c r="WUI180" s="1"/>
      <c r="WUJ180" s="1"/>
      <c r="WUK180" s="1"/>
      <c r="WUL180" s="1"/>
      <c r="WUM180" s="1"/>
      <c r="WUN180" s="1"/>
      <c r="WUO180" s="1"/>
      <c r="WUP180" s="1"/>
      <c r="WUQ180" s="1"/>
      <c r="WUR180" s="1"/>
      <c r="WUS180" s="1"/>
      <c r="WUT180" s="1"/>
      <c r="WUU180" s="1"/>
      <c r="WUV180" s="1"/>
      <c r="WUW180" s="1"/>
      <c r="WUX180" s="1"/>
      <c r="WUY180" s="1"/>
      <c r="WUZ180" s="1"/>
      <c r="WVA180" s="1"/>
      <c r="WVB180" s="1"/>
      <c r="WVC180" s="1"/>
      <c r="WVD180" s="1"/>
      <c r="WVE180" s="1"/>
      <c r="WVF180" s="1"/>
      <c r="WVG180" s="1"/>
      <c r="WVH180" s="1"/>
      <c r="WVI180" s="1"/>
      <c r="WVJ180" s="1"/>
      <c r="WVK180" s="1"/>
      <c r="WVL180" s="1"/>
      <c r="WVM180" s="1"/>
      <c r="WVN180" s="1"/>
      <c r="WVO180" s="1"/>
      <c r="WVP180" s="1"/>
      <c r="WVQ180" s="1"/>
      <c r="WVR180" s="1"/>
      <c r="WVS180" s="1"/>
      <c r="WVT180" s="1"/>
      <c r="WVU180" s="1"/>
      <c r="WVV180" s="1"/>
      <c r="WVW180" s="1"/>
      <c r="WVX180" s="1"/>
      <c r="WVY180" s="1"/>
      <c r="WVZ180" s="1"/>
      <c r="WWA180" s="1"/>
      <c r="WWB180" s="1"/>
      <c r="WWC180" s="1"/>
    </row>
    <row r="181" spans="2:16149" hidden="1" x14ac:dyDescent="0.2">
      <c r="B181" s="444" t="s">
        <v>32</v>
      </c>
      <c r="C181" s="461">
        <f t="shared" si="84"/>
        <v>2</v>
      </c>
      <c r="D181" s="468">
        <f t="shared" si="81"/>
        <v>4</v>
      </c>
      <c r="E181" s="461">
        <f t="shared" si="81"/>
        <v>3</v>
      </c>
      <c r="F181" s="468">
        <f t="shared" si="81"/>
        <v>0</v>
      </c>
      <c r="G181" s="461">
        <f t="shared" si="81"/>
        <v>6</v>
      </c>
      <c r="H181" s="468">
        <f t="shared" si="81"/>
        <v>0</v>
      </c>
      <c r="I181" s="461">
        <f t="shared" si="81"/>
        <v>0</v>
      </c>
      <c r="J181" s="468">
        <f t="shared" si="81"/>
        <v>1</v>
      </c>
      <c r="K181" s="461">
        <f t="shared" si="81"/>
        <v>0</v>
      </c>
      <c r="L181" s="468">
        <f t="shared" si="81"/>
        <v>0</v>
      </c>
      <c r="M181" s="461">
        <f t="shared" si="81"/>
        <v>0</v>
      </c>
      <c r="N181" s="468">
        <f t="shared" si="81"/>
        <v>0</v>
      </c>
      <c r="O181" s="461">
        <f t="shared" si="81"/>
        <v>3</v>
      </c>
      <c r="P181" s="468">
        <f t="shared" si="81"/>
        <v>0</v>
      </c>
      <c r="Q181" s="275"/>
      <c r="R181" s="482"/>
      <c r="S181" s="482"/>
      <c r="T181" s="484">
        <f t="shared" si="82"/>
        <v>23</v>
      </c>
      <c r="U181" s="477">
        <f t="shared" si="82"/>
        <v>15</v>
      </c>
      <c r="V181" s="14"/>
      <c r="W181" s="461">
        <f t="shared" si="83"/>
        <v>14</v>
      </c>
      <c r="X181" s="450">
        <f t="shared" si="83"/>
        <v>5</v>
      </c>
      <c r="Y181" s="457">
        <f t="shared" si="83"/>
        <v>19</v>
      </c>
    </row>
    <row r="182" spans="2:16149" hidden="1" x14ac:dyDescent="0.2">
      <c r="B182" s="443" t="s">
        <v>33</v>
      </c>
      <c r="C182" s="461">
        <f t="shared" si="84"/>
        <v>2</v>
      </c>
      <c r="D182" s="468">
        <f t="shared" si="81"/>
        <v>4</v>
      </c>
      <c r="E182" s="461">
        <f t="shared" si="81"/>
        <v>3</v>
      </c>
      <c r="F182" s="468">
        <f t="shared" si="81"/>
        <v>0</v>
      </c>
      <c r="G182" s="461">
        <f t="shared" si="81"/>
        <v>8</v>
      </c>
      <c r="H182" s="468">
        <f t="shared" si="81"/>
        <v>0</v>
      </c>
      <c r="I182" s="461">
        <f t="shared" si="81"/>
        <v>0</v>
      </c>
      <c r="J182" s="468">
        <f t="shared" si="81"/>
        <v>1</v>
      </c>
      <c r="K182" s="461">
        <f t="shared" si="81"/>
        <v>0</v>
      </c>
      <c r="L182" s="468">
        <f t="shared" si="81"/>
        <v>0</v>
      </c>
      <c r="M182" s="461">
        <f t="shared" si="81"/>
        <v>0</v>
      </c>
      <c r="N182" s="468">
        <f t="shared" si="81"/>
        <v>0</v>
      </c>
      <c r="O182" s="461">
        <f t="shared" si="81"/>
        <v>3</v>
      </c>
      <c r="P182" s="468">
        <f t="shared" si="81"/>
        <v>0</v>
      </c>
      <c r="Q182" s="275"/>
      <c r="R182" s="482"/>
      <c r="S182" s="482"/>
      <c r="T182" s="484">
        <f t="shared" si="82"/>
        <v>24</v>
      </c>
      <c r="U182" s="477">
        <f t="shared" si="82"/>
        <v>19</v>
      </c>
      <c r="V182" s="14"/>
      <c r="W182" s="461">
        <f t="shared" si="83"/>
        <v>16</v>
      </c>
      <c r="X182" s="450">
        <f t="shared" si="83"/>
        <v>5</v>
      </c>
      <c r="Y182" s="457">
        <f t="shared" si="83"/>
        <v>21</v>
      </c>
    </row>
    <row r="183" spans="2:16149" hidden="1" x14ac:dyDescent="0.2">
      <c r="B183" s="445" t="s">
        <v>34</v>
      </c>
      <c r="C183" s="461">
        <f t="shared" si="84"/>
        <v>2</v>
      </c>
      <c r="D183" s="468">
        <f t="shared" si="81"/>
        <v>4</v>
      </c>
      <c r="E183" s="461">
        <f t="shared" si="81"/>
        <v>3</v>
      </c>
      <c r="F183" s="468">
        <f t="shared" si="81"/>
        <v>0</v>
      </c>
      <c r="G183" s="461">
        <f t="shared" si="81"/>
        <v>9</v>
      </c>
      <c r="H183" s="468">
        <f t="shared" si="81"/>
        <v>0</v>
      </c>
      <c r="I183" s="461">
        <f t="shared" si="81"/>
        <v>0</v>
      </c>
      <c r="J183" s="468">
        <f t="shared" si="81"/>
        <v>1</v>
      </c>
      <c r="K183" s="461">
        <f t="shared" si="81"/>
        <v>0</v>
      </c>
      <c r="L183" s="468">
        <f t="shared" si="81"/>
        <v>0</v>
      </c>
      <c r="M183" s="461">
        <f t="shared" si="81"/>
        <v>0</v>
      </c>
      <c r="N183" s="468">
        <f t="shared" si="81"/>
        <v>0</v>
      </c>
      <c r="O183" s="461">
        <f t="shared" si="81"/>
        <v>3</v>
      </c>
      <c r="P183" s="468">
        <f t="shared" si="81"/>
        <v>0</v>
      </c>
      <c r="Q183" s="275"/>
      <c r="R183" s="482"/>
      <c r="S183" s="482"/>
      <c r="T183" s="484">
        <f t="shared" si="82"/>
        <v>29</v>
      </c>
      <c r="U183" s="477">
        <f t="shared" si="82"/>
        <v>21</v>
      </c>
      <c r="V183" s="14"/>
      <c r="W183" s="461">
        <f t="shared" si="83"/>
        <v>17</v>
      </c>
      <c r="X183" s="450">
        <f t="shared" si="83"/>
        <v>5</v>
      </c>
      <c r="Y183" s="457">
        <f t="shared" si="83"/>
        <v>22</v>
      </c>
    </row>
    <row r="184" spans="2:16149" hidden="1" x14ac:dyDescent="0.2">
      <c r="B184" s="443" t="s">
        <v>35</v>
      </c>
      <c r="C184" s="463">
        <f t="shared" si="84"/>
        <v>2</v>
      </c>
      <c r="D184" s="470">
        <f t="shared" si="81"/>
        <v>6</v>
      </c>
      <c r="E184" s="463">
        <f t="shared" si="81"/>
        <v>3</v>
      </c>
      <c r="F184" s="470">
        <f t="shared" si="81"/>
        <v>0</v>
      </c>
      <c r="G184" s="463">
        <f t="shared" si="81"/>
        <v>9</v>
      </c>
      <c r="H184" s="470">
        <f t="shared" si="81"/>
        <v>1</v>
      </c>
      <c r="I184" s="463">
        <f t="shared" si="81"/>
        <v>0</v>
      </c>
      <c r="J184" s="470">
        <f t="shared" si="81"/>
        <v>1</v>
      </c>
      <c r="K184" s="463">
        <f t="shared" si="81"/>
        <v>0</v>
      </c>
      <c r="L184" s="470">
        <f t="shared" si="81"/>
        <v>0</v>
      </c>
      <c r="M184" s="463">
        <f t="shared" si="81"/>
        <v>0</v>
      </c>
      <c r="N184" s="470">
        <f t="shared" si="81"/>
        <v>0</v>
      </c>
      <c r="O184" s="463">
        <f t="shared" si="81"/>
        <v>3</v>
      </c>
      <c r="P184" s="470">
        <f t="shared" si="81"/>
        <v>0</v>
      </c>
      <c r="Q184" s="275"/>
      <c r="R184" s="482"/>
      <c r="S184" s="482"/>
      <c r="T184" s="486">
        <f t="shared" si="82"/>
        <v>38</v>
      </c>
      <c r="U184" s="479">
        <f t="shared" si="82"/>
        <v>23</v>
      </c>
      <c r="V184" s="14"/>
      <c r="W184" s="463">
        <f t="shared" si="83"/>
        <v>17</v>
      </c>
      <c r="X184" s="454">
        <f t="shared" si="83"/>
        <v>8</v>
      </c>
      <c r="Y184" s="459">
        <f t="shared" si="83"/>
        <v>25</v>
      </c>
    </row>
    <row r="185" spans="2:16149" hidden="1" x14ac:dyDescent="0.2">
      <c r="B185" s="443" t="s">
        <v>36</v>
      </c>
      <c r="C185" s="461">
        <f t="shared" si="84"/>
        <v>2</v>
      </c>
      <c r="D185" s="468">
        <f t="shared" si="81"/>
        <v>7</v>
      </c>
      <c r="E185" s="461">
        <f t="shared" si="81"/>
        <v>3</v>
      </c>
      <c r="F185" s="468">
        <f t="shared" si="81"/>
        <v>0</v>
      </c>
      <c r="G185" s="461">
        <f t="shared" si="81"/>
        <v>11</v>
      </c>
      <c r="H185" s="468">
        <f t="shared" si="81"/>
        <v>2</v>
      </c>
      <c r="I185" s="461">
        <f t="shared" si="81"/>
        <v>0</v>
      </c>
      <c r="J185" s="468">
        <f t="shared" si="81"/>
        <v>1</v>
      </c>
      <c r="K185" s="461">
        <f t="shared" si="81"/>
        <v>0</v>
      </c>
      <c r="L185" s="468">
        <f t="shared" si="81"/>
        <v>0</v>
      </c>
      <c r="M185" s="461">
        <f t="shared" si="81"/>
        <v>0</v>
      </c>
      <c r="N185" s="468">
        <f t="shared" si="81"/>
        <v>0</v>
      </c>
      <c r="O185" s="461">
        <f t="shared" si="81"/>
        <v>3</v>
      </c>
      <c r="P185" s="468">
        <f t="shared" si="81"/>
        <v>0</v>
      </c>
      <c r="Q185" s="275"/>
      <c r="R185" s="482"/>
      <c r="S185" s="482"/>
      <c r="T185" s="484">
        <f t="shared" si="82"/>
        <v>43</v>
      </c>
      <c r="U185" s="477">
        <f t="shared" si="82"/>
        <v>26</v>
      </c>
      <c r="V185" s="14"/>
      <c r="W185" s="461">
        <f t="shared" si="83"/>
        <v>19</v>
      </c>
      <c r="X185" s="450">
        <f t="shared" si="83"/>
        <v>10</v>
      </c>
      <c r="Y185" s="457">
        <f t="shared" si="83"/>
        <v>29</v>
      </c>
    </row>
    <row r="186" spans="2:16149" hidden="1" x14ac:dyDescent="0.2">
      <c r="B186" s="443" t="s">
        <v>37</v>
      </c>
      <c r="C186" s="462">
        <f t="shared" si="84"/>
        <v>2</v>
      </c>
      <c r="D186" s="469">
        <f t="shared" si="81"/>
        <v>7</v>
      </c>
      <c r="E186" s="462">
        <f t="shared" si="81"/>
        <v>3</v>
      </c>
      <c r="F186" s="469">
        <f t="shared" si="81"/>
        <v>0</v>
      </c>
      <c r="G186" s="462">
        <f t="shared" si="81"/>
        <v>11</v>
      </c>
      <c r="H186" s="469">
        <f t="shared" si="81"/>
        <v>3</v>
      </c>
      <c r="I186" s="462">
        <f t="shared" si="81"/>
        <v>0</v>
      </c>
      <c r="J186" s="469">
        <f t="shared" si="81"/>
        <v>2</v>
      </c>
      <c r="K186" s="462">
        <f t="shared" si="81"/>
        <v>0</v>
      </c>
      <c r="L186" s="469">
        <f t="shared" si="81"/>
        <v>0</v>
      </c>
      <c r="M186" s="462">
        <f t="shared" si="81"/>
        <v>0</v>
      </c>
      <c r="N186" s="469">
        <f t="shared" si="81"/>
        <v>0</v>
      </c>
      <c r="O186" s="462">
        <f t="shared" si="81"/>
        <v>3</v>
      </c>
      <c r="P186" s="469">
        <f t="shared" si="81"/>
        <v>0</v>
      </c>
      <c r="Q186" s="275"/>
      <c r="R186" s="482"/>
      <c r="S186" s="482"/>
      <c r="T186" s="485">
        <f t="shared" si="82"/>
        <v>46</v>
      </c>
      <c r="U186" s="478">
        <f t="shared" si="82"/>
        <v>27</v>
      </c>
      <c r="V186" s="14"/>
      <c r="W186" s="462">
        <f t="shared" si="83"/>
        <v>19</v>
      </c>
      <c r="X186" s="452">
        <f t="shared" si="83"/>
        <v>12</v>
      </c>
      <c r="Y186" s="458">
        <f t="shared" si="83"/>
        <v>31</v>
      </c>
    </row>
    <row r="187" spans="2:16149" hidden="1" x14ac:dyDescent="0.2">
      <c r="B187" s="444" t="s">
        <v>38</v>
      </c>
      <c r="C187" s="461">
        <f t="shared" si="84"/>
        <v>2</v>
      </c>
      <c r="D187" s="468">
        <f t="shared" si="81"/>
        <v>8</v>
      </c>
      <c r="E187" s="461">
        <f t="shared" si="81"/>
        <v>3</v>
      </c>
      <c r="F187" s="468">
        <f t="shared" si="81"/>
        <v>0</v>
      </c>
      <c r="G187" s="461">
        <f t="shared" si="81"/>
        <v>11</v>
      </c>
      <c r="H187" s="468">
        <f t="shared" si="81"/>
        <v>4</v>
      </c>
      <c r="I187" s="461">
        <f t="shared" si="81"/>
        <v>0</v>
      </c>
      <c r="J187" s="468">
        <f t="shared" si="81"/>
        <v>2</v>
      </c>
      <c r="K187" s="461">
        <f t="shared" si="81"/>
        <v>0</v>
      </c>
      <c r="L187" s="468">
        <f t="shared" si="81"/>
        <v>0</v>
      </c>
      <c r="M187" s="461">
        <f t="shared" si="81"/>
        <v>0</v>
      </c>
      <c r="N187" s="468">
        <f t="shared" si="81"/>
        <v>0</v>
      </c>
      <c r="O187" s="461">
        <f t="shared" si="81"/>
        <v>3</v>
      </c>
      <c r="P187" s="468">
        <f t="shared" si="81"/>
        <v>0</v>
      </c>
      <c r="Q187" s="275"/>
      <c r="R187" s="482"/>
      <c r="S187" s="482"/>
      <c r="T187" s="484">
        <f t="shared" si="82"/>
        <v>52</v>
      </c>
      <c r="U187" s="477">
        <f t="shared" si="82"/>
        <v>30</v>
      </c>
      <c r="V187" s="14"/>
      <c r="W187" s="461">
        <f t="shared" si="83"/>
        <v>19</v>
      </c>
      <c r="X187" s="450">
        <f t="shared" si="83"/>
        <v>14</v>
      </c>
      <c r="Y187" s="457">
        <f t="shared" si="83"/>
        <v>33</v>
      </c>
    </row>
    <row r="188" spans="2:16149" hidden="1" x14ac:dyDescent="0.2">
      <c r="B188" s="443" t="s">
        <v>39</v>
      </c>
      <c r="C188" s="461">
        <f t="shared" si="84"/>
        <v>2</v>
      </c>
      <c r="D188" s="468">
        <f t="shared" si="81"/>
        <v>8</v>
      </c>
      <c r="E188" s="461">
        <f t="shared" si="81"/>
        <v>3</v>
      </c>
      <c r="F188" s="468">
        <f t="shared" si="81"/>
        <v>0</v>
      </c>
      <c r="G188" s="461">
        <f t="shared" si="81"/>
        <v>11</v>
      </c>
      <c r="H188" s="468">
        <f t="shared" si="81"/>
        <v>4</v>
      </c>
      <c r="I188" s="461">
        <f t="shared" si="81"/>
        <v>0</v>
      </c>
      <c r="J188" s="468">
        <f t="shared" si="81"/>
        <v>2</v>
      </c>
      <c r="K188" s="461">
        <f t="shared" si="81"/>
        <v>0</v>
      </c>
      <c r="L188" s="468">
        <f t="shared" si="81"/>
        <v>0</v>
      </c>
      <c r="M188" s="461">
        <f t="shared" si="81"/>
        <v>0</v>
      </c>
      <c r="N188" s="468">
        <f t="shared" si="81"/>
        <v>0</v>
      </c>
      <c r="O188" s="461">
        <f t="shared" si="81"/>
        <v>3</v>
      </c>
      <c r="P188" s="468">
        <f t="shared" si="81"/>
        <v>0</v>
      </c>
      <c r="Q188" s="275"/>
      <c r="R188" s="482"/>
      <c r="S188" s="482"/>
      <c r="T188" s="484">
        <f t="shared" si="82"/>
        <v>56</v>
      </c>
      <c r="U188" s="477">
        <f t="shared" si="82"/>
        <v>31</v>
      </c>
      <c r="V188" s="14"/>
      <c r="W188" s="461">
        <f t="shared" si="83"/>
        <v>19</v>
      </c>
      <c r="X188" s="450">
        <f t="shared" si="83"/>
        <v>14</v>
      </c>
      <c r="Y188" s="457">
        <f t="shared" si="83"/>
        <v>33</v>
      </c>
    </row>
    <row r="189" spans="2:16149" ht="13.5" hidden="1" thickBot="1" x14ac:dyDescent="0.25">
      <c r="B189" s="446" t="s">
        <v>40</v>
      </c>
      <c r="C189" s="464">
        <f t="shared" si="84"/>
        <v>3</v>
      </c>
      <c r="D189" s="471">
        <f t="shared" si="81"/>
        <v>8</v>
      </c>
      <c r="E189" s="464">
        <f t="shared" si="81"/>
        <v>3</v>
      </c>
      <c r="F189" s="471">
        <f t="shared" si="81"/>
        <v>0</v>
      </c>
      <c r="G189" s="464">
        <f t="shared" si="81"/>
        <v>11</v>
      </c>
      <c r="H189" s="471">
        <f t="shared" si="81"/>
        <v>4</v>
      </c>
      <c r="I189" s="464">
        <f t="shared" si="81"/>
        <v>0</v>
      </c>
      <c r="J189" s="471">
        <f t="shared" si="81"/>
        <v>2</v>
      </c>
      <c r="K189" s="464">
        <f t="shared" si="81"/>
        <v>0</v>
      </c>
      <c r="L189" s="471">
        <f t="shared" si="81"/>
        <v>0</v>
      </c>
      <c r="M189" s="464">
        <f t="shared" si="81"/>
        <v>0</v>
      </c>
      <c r="N189" s="471">
        <f t="shared" si="81"/>
        <v>0</v>
      </c>
      <c r="O189" s="464">
        <f t="shared" si="81"/>
        <v>3</v>
      </c>
      <c r="P189" s="471">
        <f t="shared" si="81"/>
        <v>0</v>
      </c>
      <c r="Q189" s="275"/>
      <c r="R189" s="482"/>
      <c r="S189" s="482"/>
      <c r="T189" s="487">
        <f t="shared" si="82"/>
        <v>58</v>
      </c>
      <c r="U189" s="481">
        <f t="shared" si="82"/>
        <v>32</v>
      </c>
      <c r="V189" s="14"/>
      <c r="W189" s="464">
        <f t="shared" si="83"/>
        <v>20</v>
      </c>
      <c r="X189" s="465">
        <f t="shared" si="83"/>
        <v>14</v>
      </c>
      <c r="Y189" s="460">
        <f t="shared" si="83"/>
        <v>34</v>
      </c>
    </row>
    <row r="190" spans="2:16149" hidden="1" x14ac:dyDescent="0.2"/>
  </sheetData>
  <mergeCells count="85">
    <mergeCell ref="Q73:R73"/>
    <mergeCell ref="T73:U73"/>
    <mergeCell ref="W73:Y73"/>
    <mergeCell ref="V73:V74"/>
    <mergeCell ref="C163:D163"/>
    <mergeCell ref="E163:F163"/>
    <mergeCell ref="G163:H163"/>
    <mergeCell ref="I163:J163"/>
    <mergeCell ref="K163:L163"/>
    <mergeCell ref="M163:N163"/>
    <mergeCell ref="O163:P163"/>
    <mergeCell ref="Q103:R103"/>
    <mergeCell ref="S103:T103"/>
    <mergeCell ref="W103:Y103"/>
    <mergeCell ref="M133:N133"/>
    <mergeCell ref="O133:P133"/>
    <mergeCell ref="M103:N103"/>
    <mergeCell ref="O103:P103"/>
    <mergeCell ref="T163:U163"/>
    <mergeCell ref="W163:Y163"/>
    <mergeCell ref="Q133:R133"/>
    <mergeCell ref="T133:U133"/>
    <mergeCell ref="W133:Y133"/>
    <mergeCell ref="V163:V164"/>
    <mergeCell ref="C133:D133"/>
    <mergeCell ref="E133:F133"/>
    <mergeCell ref="G133:H133"/>
    <mergeCell ref="I133:J133"/>
    <mergeCell ref="K133:L133"/>
    <mergeCell ref="C103:D103"/>
    <mergeCell ref="E103:F103"/>
    <mergeCell ref="G103:H103"/>
    <mergeCell ref="I103:J103"/>
    <mergeCell ref="K103:L103"/>
    <mergeCell ref="M73:N73"/>
    <mergeCell ref="O73:P73"/>
    <mergeCell ref="C43:D43"/>
    <mergeCell ref="E43:F43"/>
    <mergeCell ref="G43:H43"/>
    <mergeCell ref="I43:J43"/>
    <mergeCell ref="K43:L43"/>
    <mergeCell ref="M43:N43"/>
    <mergeCell ref="C73:D73"/>
    <mergeCell ref="E73:F73"/>
    <mergeCell ref="G73:H73"/>
    <mergeCell ref="I73:J73"/>
    <mergeCell ref="K73:L73"/>
    <mergeCell ref="O43:P43"/>
    <mergeCell ref="T29:V29"/>
    <mergeCell ref="T30:V30"/>
    <mergeCell ref="T36:V36"/>
    <mergeCell ref="T37:V37"/>
    <mergeCell ref="T35:Y35"/>
    <mergeCell ref="R43:U43"/>
    <mergeCell ref="W43:Y43"/>
    <mergeCell ref="T40:V40"/>
    <mergeCell ref="T41:V41"/>
    <mergeCell ref="T16:V16"/>
    <mergeCell ref="T17:V17"/>
    <mergeCell ref="T18:V18"/>
    <mergeCell ref="T20:V20"/>
    <mergeCell ref="T19:V19"/>
    <mergeCell ref="T38:V38"/>
    <mergeCell ref="T39:V39"/>
    <mergeCell ref="T24:Y24"/>
    <mergeCell ref="T25:V25"/>
    <mergeCell ref="T26:V26"/>
    <mergeCell ref="T27:V27"/>
    <mergeCell ref="T28:V28"/>
    <mergeCell ref="J41:K41"/>
    <mergeCell ref="T12:V12"/>
    <mergeCell ref="B2:M2"/>
    <mergeCell ref="N2:O2"/>
    <mergeCell ref="C6:E6"/>
    <mergeCell ref="F6:H6"/>
    <mergeCell ref="I6:K6"/>
    <mergeCell ref="L6:N6"/>
    <mergeCell ref="O6:Q6"/>
    <mergeCell ref="T6:Y6"/>
    <mergeCell ref="T7:V7"/>
    <mergeCell ref="T8:V8"/>
    <mergeCell ref="T9:V9"/>
    <mergeCell ref="T10:V10"/>
    <mergeCell ref="T11:V11"/>
    <mergeCell ref="T14:Y15"/>
  </mergeCells>
  <conditionalFormatting sqref="C8:Q21 C45:Y57 C105:T117 T75:Y87 V105:Y117 C165:Y177 C75:R87 C135:Y147">
    <cfRule type="expression" dxfId="127" priority="24">
      <formula>IF(C8=0,1,0)</formula>
    </cfRule>
  </conditionalFormatting>
  <conditionalFormatting sqref="E8:E19 H8:H19 K8:K19 N8:N19 C20:P21 Q8:Q21 Y45:Y57 Y75:Y87 Y105:Y117 Y135:Y147 Y165:Y177 C177:X177 C117:T117 C57:X57 C147:X147 C87:R87 T87:X87 V117:X117">
    <cfRule type="expression" dxfId="126" priority="23">
      <formula>IF(C8=0,1,0)</formula>
    </cfRule>
  </conditionalFormatting>
  <conditionalFormatting sqref="Q58:Q69 V58:V69">
    <cfRule type="expression" dxfId="125" priority="21">
      <formula>IF(Q58=0,1,0)</formula>
    </cfRule>
  </conditionalFormatting>
  <conditionalFormatting sqref="Q58:Q69 V58:V69">
    <cfRule type="expression" dxfId="124" priority="22">
      <formula>IF(Q58=0,1,0)</formula>
    </cfRule>
  </conditionalFormatting>
  <conditionalFormatting sqref="Q178:Q189 V178:V189">
    <cfRule type="expression" dxfId="123" priority="17">
      <formula>IF(Q178=0,1,0)</formula>
    </cfRule>
  </conditionalFormatting>
  <conditionalFormatting sqref="V148:V159">
    <cfRule type="expression" dxfId="122" priority="20">
      <formula>IF(V148=0,1,0)</formula>
    </cfRule>
  </conditionalFormatting>
  <conditionalFormatting sqref="V148:V159">
    <cfRule type="expression" dxfId="121" priority="19">
      <formula>IF(V148=0,1,0)</formula>
    </cfRule>
  </conditionalFormatting>
  <conditionalFormatting sqref="Q178:Q189 V178:V189">
    <cfRule type="expression" dxfId="120" priority="18">
      <formula>IF(Q178=0,1,0)</formula>
    </cfRule>
  </conditionalFormatting>
  <conditionalFormatting sqref="R20">
    <cfRule type="expression" dxfId="119" priority="16">
      <formula>IF(R20=0,1,0)</formula>
    </cfRule>
  </conditionalFormatting>
  <conditionalFormatting sqref="R20">
    <cfRule type="expression" dxfId="118" priority="15">
      <formula>IF(R20=0,1,0)</formula>
    </cfRule>
  </conditionalFormatting>
  <conditionalFormatting sqref="W39:X39 W41:X41 Y36:Y41">
    <cfRule type="expression" dxfId="117" priority="7">
      <formula>IF(W36=0,1,0)</formula>
    </cfRule>
  </conditionalFormatting>
  <conditionalFormatting sqref="W36:Y41">
    <cfRule type="expression" dxfId="116" priority="8">
      <formula>IF(W36=0,1,0)</formula>
    </cfRule>
  </conditionalFormatting>
  <conditionalFormatting sqref="W30:X30 Y26:Y30">
    <cfRule type="expression" dxfId="115" priority="5">
      <formula>IF(W26=0,1,0)</formula>
    </cfRule>
  </conditionalFormatting>
  <conditionalFormatting sqref="W26:Y30">
    <cfRule type="expression" dxfId="114" priority="6">
      <formula>IF(W26=0,1,0)</formula>
    </cfRule>
  </conditionalFormatting>
  <conditionalFormatting sqref="W8:Y12">
    <cfRule type="expression" dxfId="113" priority="10">
      <formula>IF(W8=0,1,0)</formula>
    </cfRule>
  </conditionalFormatting>
  <conditionalFormatting sqref="W12:X12 Y8:Y12 Y16:Y21">
    <cfRule type="expression" dxfId="112" priority="9">
      <formula>IF(W8=0,1,0)</formula>
    </cfRule>
  </conditionalFormatting>
  <conditionalFormatting sqref="S87">
    <cfRule type="expression" dxfId="111" priority="4">
      <formula>IF(S87=0,1,0)</formula>
    </cfRule>
  </conditionalFormatting>
  <conditionalFormatting sqref="S87">
    <cfRule type="expression" dxfId="110" priority="3">
      <formula>IF(S87=0,1,0)</formula>
    </cfRule>
  </conditionalFormatting>
  <conditionalFormatting sqref="U117">
    <cfRule type="expression" dxfId="109" priority="1">
      <formula>IF(U117=0,1,0)</formula>
    </cfRule>
  </conditionalFormatting>
  <conditionalFormatting sqref="U117">
    <cfRule type="expression" dxfId="108" priority="2">
      <formula>IF(U117=0,1,0)</formula>
    </cfRule>
  </conditionalFormatting>
  <pageMargins left="0.25" right="0.25" top="0.75" bottom="0.75" header="0.3" footer="0.3"/>
  <pageSetup paperSize="8" scale="43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WC189"/>
  <sheetViews>
    <sheetView zoomScale="50" zoomScaleNormal="50" zoomScalePageLayoutView="50" workbookViewId="0"/>
  </sheetViews>
  <sheetFormatPr defaultColWidth="0" defaultRowHeight="12.75" x14ac:dyDescent="0.2"/>
  <cols>
    <col min="1" max="1" width="2.42578125" style="1" customWidth="1"/>
    <col min="2" max="2" width="23.28515625" style="1" customWidth="1"/>
    <col min="3" max="20" width="13.7109375" style="1" customWidth="1"/>
    <col min="21" max="21" width="13.7109375" style="10" customWidth="1"/>
    <col min="22" max="22" width="3.140625" style="10" customWidth="1"/>
    <col min="23" max="25" width="13.7109375" style="1" customWidth="1"/>
    <col min="26" max="26" width="2.7109375" style="1" customWidth="1"/>
    <col min="27" max="27" width="11.7109375" style="1" bestFit="1" customWidth="1"/>
    <col min="28" max="250" width="8.85546875" style="1" hidden="1"/>
    <col min="251" max="251" width="23.28515625" style="1" hidden="1"/>
    <col min="252" max="252" width="12.28515625" style="1" hidden="1"/>
    <col min="253" max="253" width="10.28515625" style="1" hidden="1"/>
    <col min="254" max="254" width="10" style="1" hidden="1"/>
    <col min="255" max="255" width="11.42578125" style="1" hidden="1"/>
    <col min="256" max="256" width="10.7109375" style="1" hidden="1"/>
    <col min="257" max="257" width="10.28515625" style="1" hidden="1"/>
    <col min="258" max="258" width="9.7109375" style="1" hidden="1"/>
    <col min="259" max="259" width="10.7109375" style="1" hidden="1"/>
    <col min="260" max="261" width="9.7109375" style="1" hidden="1"/>
    <col min="262" max="262" width="10.7109375" style="1" hidden="1"/>
    <col min="263" max="263" width="12.42578125" style="1" hidden="1"/>
    <col min="264" max="264" width="12" style="1" hidden="1"/>
    <col min="265" max="265" width="8.85546875" style="1" hidden="1"/>
    <col min="266" max="266" width="11.28515625" style="1" hidden="1"/>
    <col min="267" max="267" width="10.7109375" style="1" hidden="1"/>
    <col min="268" max="268" width="9.42578125" style="1" hidden="1"/>
    <col min="269" max="269" width="12.7109375" style="1" hidden="1"/>
    <col min="270" max="270" width="10.140625" style="1" hidden="1"/>
    <col min="271" max="272" width="11.7109375" style="1" hidden="1"/>
    <col min="273" max="273" width="2.7109375" style="1" hidden="1"/>
    <col min="274" max="275" width="11.7109375" style="1" hidden="1"/>
    <col min="276" max="276" width="10.7109375" style="1" hidden="1"/>
    <col min="277" max="277" width="11.28515625" style="1" hidden="1"/>
    <col min="278" max="506" width="8.85546875" style="1" hidden="1"/>
    <col min="507" max="507" width="23.28515625" style="1" hidden="1"/>
    <col min="508" max="508" width="12.28515625" style="1" hidden="1"/>
    <col min="509" max="509" width="10.28515625" style="1" hidden="1"/>
    <col min="510" max="510" width="10" style="1" hidden="1"/>
    <col min="511" max="511" width="11.42578125" style="1" hidden="1"/>
    <col min="512" max="512" width="10.7109375" style="1" hidden="1"/>
    <col min="513" max="513" width="10.28515625" style="1" hidden="1"/>
    <col min="514" max="514" width="9.7109375" style="1" hidden="1"/>
    <col min="515" max="515" width="10.7109375" style="1" hidden="1"/>
    <col min="516" max="517" width="9.7109375" style="1" hidden="1"/>
    <col min="518" max="518" width="10.7109375" style="1" hidden="1"/>
    <col min="519" max="519" width="12.42578125" style="1" hidden="1"/>
    <col min="520" max="520" width="12" style="1" hidden="1"/>
    <col min="521" max="521" width="8.85546875" style="1" hidden="1"/>
    <col min="522" max="522" width="11.28515625" style="1" hidden="1"/>
    <col min="523" max="523" width="10.7109375" style="1" hidden="1"/>
    <col min="524" max="524" width="9.42578125" style="1" hidden="1"/>
    <col min="525" max="525" width="12.7109375" style="1" hidden="1"/>
    <col min="526" max="526" width="10.140625" style="1" hidden="1"/>
    <col min="527" max="528" width="11.7109375" style="1" hidden="1"/>
    <col min="529" max="529" width="2.7109375" style="1" hidden="1"/>
    <col min="530" max="531" width="11.7109375" style="1" hidden="1"/>
    <col min="532" max="532" width="10.7109375" style="1" hidden="1"/>
    <col min="533" max="533" width="11.28515625" style="1" hidden="1"/>
    <col min="534" max="762" width="8.85546875" style="1" hidden="1"/>
    <col min="763" max="763" width="23.28515625" style="1" hidden="1"/>
    <col min="764" max="764" width="12.28515625" style="1" hidden="1"/>
    <col min="765" max="765" width="10.28515625" style="1" hidden="1"/>
    <col min="766" max="766" width="10" style="1" hidden="1"/>
    <col min="767" max="767" width="11.42578125" style="1" hidden="1"/>
    <col min="768" max="768" width="10.7109375" style="1" hidden="1"/>
    <col min="769" max="769" width="10.28515625" style="1" hidden="1"/>
    <col min="770" max="770" width="9.7109375" style="1" hidden="1"/>
    <col min="771" max="771" width="10.7109375" style="1" hidden="1"/>
    <col min="772" max="773" width="9.7109375" style="1" hidden="1"/>
    <col min="774" max="774" width="10.7109375" style="1" hidden="1"/>
    <col min="775" max="775" width="12.42578125" style="1" hidden="1"/>
    <col min="776" max="776" width="12" style="1" hidden="1"/>
    <col min="777" max="777" width="8.85546875" style="1" hidden="1"/>
    <col min="778" max="778" width="11.28515625" style="1" hidden="1"/>
    <col min="779" max="779" width="10.7109375" style="1" hidden="1"/>
    <col min="780" max="780" width="9.42578125" style="1" hidden="1"/>
    <col min="781" max="781" width="12.7109375" style="1" hidden="1"/>
    <col min="782" max="782" width="10.140625" style="1" hidden="1"/>
    <col min="783" max="784" width="11.7109375" style="1" hidden="1"/>
    <col min="785" max="785" width="2.7109375" style="1" hidden="1"/>
    <col min="786" max="787" width="11.7109375" style="1" hidden="1"/>
    <col min="788" max="788" width="10.7109375" style="1" hidden="1"/>
    <col min="789" max="789" width="11.28515625" style="1" hidden="1"/>
    <col min="790" max="1018" width="8.85546875" style="1" hidden="1"/>
    <col min="1019" max="1019" width="23.28515625" style="1" hidden="1"/>
    <col min="1020" max="1020" width="12.28515625" style="1" hidden="1"/>
    <col min="1021" max="1021" width="10.28515625" style="1" hidden="1"/>
    <col min="1022" max="1022" width="10" style="1" hidden="1"/>
    <col min="1023" max="1023" width="11.42578125" style="1" hidden="1"/>
    <col min="1024" max="1024" width="10.7109375" style="1" hidden="1"/>
    <col min="1025" max="1025" width="10.28515625" style="1" hidden="1"/>
    <col min="1026" max="1026" width="9.7109375" style="1" hidden="1"/>
    <col min="1027" max="1027" width="10.7109375" style="1" hidden="1"/>
    <col min="1028" max="1029" width="9.7109375" style="1" hidden="1"/>
    <col min="1030" max="1030" width="10.7109375" style="1" hidden="1"/>
    <col min="1031" max="1031" width="12.42578125" style="1" hidden="1"/>
    <col min="1032" max="1032" width="12" style="1" hidden="1"/>
    <col min="1033" max="1033" width="8.85546875" style="1" hidden="1"/>
    <col min="1034" max="1034" width="11.28515625" style="1" hidden="1"/>
    <col min="1035" max="1035" width="10.7109375" style="1" hidden="1"/>
    <col min="1036" max="1036" width="9.42578125" style="1" hidden="1"/>
    <col min="1037" max="1037" width="12.7109375" style="1" hidden="1"/>
    <col min="1038" max="1038" width="10.140625" style="1" hidden="1"/>
    <col min="1039" max="1040" width="11.7109375" style="1" hidden="1"/>
    <col min="1041" max="1041" width="2.7109375" style="1" hidden="1"/>
    <col min="1042" max="1043" width="11.7109375" style="1" hidden="1"/>
    <col min="1044" max="1044" width="10.7109375" style="1" hidden="1"/>
    <col min="1045" max="1045" width="11.28515625" style="1" hidden="1"/>
    <col min="1046" max="1274" width="8.85546875" style="1" hidden="1"/>
    <col min="1275" max="1275" width="23.28515625" style="1" hidden="1"/>
    <col min="1276" max="1276" width="12.28515625" style="1" hidden="1"/>
    <col min="1277" max="1277" width="10.28515625" style="1" hidden="1"/>
    <col min="1278" max="1278" width="10" style="1" hidden="1"/>
    <col min="1279" max="1279" width="11.42578125" style="1" hidden="1"/>
    <col min="1280" max="1280" width="10.7109375" style="1" hidden="1"/>
    <col min="1281" max="1281" width="10.28515625" style="1" hidden="1"/>
    <col min="1282" max="1282" width="9.7109375" style="1" hidden="1"/>
    <col min="1283" max="1283" width="10.7109375" style="1" hidden="1"/>
    <col min="1284" max="1285" width="9.7109375" style="1" hidden="1"/>
    <col min="1286" max="1286" width="10.7109375" style="1" hidden="1"/>
    <col min="1287" max="1287" width="12.42578125" style="1" hidden="1"/>
    <col min="1288" max="1288" width="12" style="1" hidden="1"/>
    <col min="1289" max="1289" width="8.85546875" style="1" hidden="1"/>
    <col min="1290" max="1290" width="11.28515625" style="1" hidden="1"/>
    <col min="1291" max="1291" width="10.7109375" style="1" hidden="1"/>
    <col min="1292" max="1292" width="9.42578125" style="1" hidden="1"/>
    <col min="1293" max="1293" width="12.7109375" style="1" hidden="1"/>
    <col min="1294" max="1294" width="10.140625" style="1" hidden="1"/>
    <col min="1295" max="1296" width="11.7109375" style="1" hidden="1"/>
    <col min="1297" max="1297" width="2.7109375" style="1" hidden="1"/>
    <col min="1298" max="1299" width="11.7109375" style="1" hidden="1"/>
    <col min="1300" max="1300" width="10.7109375" style="1" hidden="1"/>
    <col min="1301" max="1301" width="11.28515625" style="1" hidden="1"/>
    <col min="1302" max="1530" width="8.85546875" style="1" hidden="1"/>
    <col min="1531" max="1531" width="23.28515625" style="1" hidden="1"/>
    <col min="1532" max="1532" width="12.28515625" style="1" hidden="1"/>
    <col min="1533" max="1533" width="10.28515625" style="1" hidden="1"/>
    <col min="1534" max="1534" width="10" style="1" hidden="1"/>
    <col min="1535" max="1535" width="11.42578125" style="1" hidden="1"/>
    <col min="1536" max="1536" width="10.7109375" style="1" hidden="1"/>
    <col min="1537" max="1537" width="10.28515625" style="1" hidden="1"/>
    <col min="1538" max="1538" width="9.7109375" style="1" hidden="1"/>
    <col min="1539" max="1539" width="10.7109375" style="1" hidden="1"/>
    <col min="1540" max="1541" width="9.7109375" style="1" hidden="1"/>
    <col min="1542" max="1542" width="10.7109375" style="1" hidden="1"/>
    <col min="1543" max="1543" width="12.42578125" style="1" hidden="1"/>
    <col min="1544" max="1544" width="12" style="1" hidden="1"/>
    <col min="1545" max="1545" width="8.85546875" style="1" hidden="1"/>
    <col min="1546" max="1546" width="11.28515625" style="1" hidden="1"/>
    <col min="1547" max="1547" width="10.7109375" style="1" hidden="1"/>
    <col min="1548" max="1548" width="9.42578125" style="1" hidden="1"/>
    <col min="1549" max="1549" width="12.7109375" style="1" hidden="1"/>
    <col min="1550" max="1550" width="10.140625" style="1" hidden="1"/>
    <col min="1551" max="1552" width="11.7109375" style="1" hidden="1"/>
    <col min="1553" max="1553" width="2.7109375" style="1" hidden="1"/>
    <col min="1554" max="1555" width="11.7109375" style="1" hidden="1"/>
    <col min="1556" max="1556" width="10.7109375" style="1" hidden="1"/>
    <col min="1557" max="1557" width="11.28515625" style="1" hidden="1"/>
    <col min="1558" max="1786" width="8.85546875" style="1" hidden="1"/>
    <col min="1787" max="1787" width="23.28515625" style="1" hidden="1"/>
    <col min="1788" max="1788" width="12.28515625" style="1" hidden="1"/>
    <col min="1789" max="1789" width="10.28515625" style="1" hidden="1"/>
    <col min="1790" max="1790" width="10" style="1" hidden="1"/>
    <col min="1791" max="1791" width="11.42578125" style="1" hidden="1"/>
    <col min="1792" max="1792" width="10.7109375" style="1" hidden="1"/>
    <col min="1793" max="1793" width="10.28515625" style="1" hidden="1"/>
    <col min="1794" max="1794" width="9.7109375" style="1" hidden="1"/>
    <col min="1795" max="1795" width="10.7109375" style="1" hidden="1"/>
    <col min="1796" max="1797" width="9.7109375" style="1" hidden="1"/>
    <col min="1798" max="1798" width="10.7109375" style="1" hidden="1"/>
    <col min="1799" max="1799" width="12.42578125" style="1" hidden="1"/>
    <col min="1800" max="1800" width="12" style="1" hidden="1"/>
    <col min="1801" max="1801" width="8.85546875" style="1" hidden="1"/>
    <col min="1802" max="1802" width="11.28515625" style="1" hidden="1"/>
    <col min="1803" max="1803" width="10.7109375" style="1" hidden="1"/>
    <col min="1804" max="1804" width="9.42578125" style="1" hidden="1"/>
    <col min="1805" max="1805" width="12.7109375" style="1" hidden="1"/>
    <col min="1806" max="1806" width="10.140625" style="1" hidden="1"/>
    <col min="1807" max="1808" width="11.7109375" style="1" hidden="1"/>
    <col min="1809" max="1809" width="2.7109375" style="1" hidden="1"/>
    <col min="1810" max="1811" width="11.7109375" style="1" hidden="1"/>
    <col min="1812" max="1812" width="10.7109375" style="1" hidden="1"/>
    <col min="1813" max="1813" width="11.28515625" style="1" hidden="1"/>
    <col min="1814" max="2042" width="8.85546875" style="1" hidden="1"/>
    <col min="2043" max="2043" width="23.28515625" style="1" hidden="1"/>
    <col min="2044" max="2044" width="12.28515625" style="1" hidden="1"/>
    <col min="2045" max="2045" width="10.28515625" style="1" hidden="1"/>
    <col min="2046" max="2046" width="10" style="1" hidden="1"/>
    <col min="2047" max="2047" width="11.42578125" style="1" hidden="1"/>
    <col min="2048" max="2048" width="10.7109375" style="1" hidden="1"/>
    <col min="2049" max="2049" width="10.28515625" style="1" hidden="1"/>
    <col min="2050" max="2050" width="9.7109375" style="1" hidden="1"/>
    <col min="2051" max="2051" width="10.7109375" style="1" hidden="1"/>
    <col min="2052" max="2053" width="9.7109375" style="1" hidden="1"/>
    <col min="2054" max="2054" width="10.7109375" style="1" hidden="1"/>
    <col min="2055" max="2055" width="12.42578125" style="1" hidden="1"/>
    <col min="2056" max="2056" width="12" style="1" hidden="1"/>
    <col min="2057" max="2057" width="8.85546875" style="1" hidden="1"/>
    <col min="2058" max="2058" width="11.28515625" style="1" hidden="1"/>
    <col min="2059" max="2059" width="10.7109375" style="1" hidden="1"/>
    <col min="2060" max="2060" width="9.42578125" style="1" hidden="1"/>
    <col min="2061" max="2061" width="12.7109375" style="1" hidden="1"/>
    <col min="2062" max="2062" width="10.140625" style="1" hidden="1"/>
    <col min="2063" max="2064" width="11.7109375" style="1" hidden="1"/>
    <col min="2065" max="2065" width="2.7109375" style="1" hidden="1"/>
    <col min="2066" max="2067" width="11.7109375" style="1" hidden="1"/>
    <col min="2068" max="2068" width="10.7109375" style="1" hidden="1"/>
    <col min="2069" max="2069" width="11.28515625" style="1" hidden="1"/>
    <col min="2070" max="2298" width="8.85546875" style="1" hidden="1"/>
    <col min="2299" max="2299" width="23.28515625" style="1" hidden="1"/>
    <col min="2300" max="2300" width="12.28515625" style="1" hidden="1"/>
    <col min="2301" max="2301" width="10.28515625" style="1" hidden="1"/>
    <col min="2302" max="2302" width="10" style="1" hidden="1"/>
    <col min="2303" max="2303" width="11.42578125" style="1" hidden="1"/>
    <col min="2304" max="2304" width="10.7109375" style="1" hidden="1"/>
    <col min="2305" max="2305" width="10.28515625" style="1" hidden="1"/>
    <col min="2306" max="2306" width="9.7109375" style="1" hidden="1"/>
    <col min="2307" max="2307" width="10.7109375" style="1" hidden="1"/>
    <col min="2308" max="2309" width="9.7109375" style="1" hidden="1"/>
    <col min="2310" max="2310" width="10.7109375" style="1" hidden="1"/>
    <col min="2311" max="2311" width="12.42578125" style="1" hidden="1"/>
    <col min="2312" max="2312" width="12" style="1" hidden="1"/>
    <col min="2313" max="2313" width="8.85546875" style="1" hidden="1"/>
    <col min="2314" max="2314" width="11.28515625" style="1" hidden="1"/>
    <col min="2315" max="2315" width="10.7109375" style="1" hidden="1"/>
    <col min="2316" max="2316" width="9.42578125" style="1" hidden="1"/>
    <col min="2317" max="2317" width="12.7109375" style="1" hidden="1"/>
    <col min="2318" max="2318" width="10.140625" style="1" hidden="1"/>
    <col min="2319" max="2320" width="11.7109375" style="1" hidden="1"/>
    <col min="2321" max="2321" width="2.7109375" style="1" hidden="1"/>
    <col min="2322" max="2323" width="11.7109375" style="1" hidden="1"/>
    <col min="2324" max="2324" width="10.7109375" style="1" hidden="1"/>
    <col min="2325" max="2325" width="11.28515625" style="1" hidden="1"/>
    <col min="2326" max="2554" width="8.85546875" style="1" hidden="1"/>
    <col min="2555" max="2555" width="23.28515625" style="1" hidden="1"/>
    <col min="2556" max="2556" width="12.28515625" style="1" hidden="1"/>
    <col min="2557" max="2557" width="10.28515625" style="1" hidden="1"/>
    <col min="2558" max="2558" width="10" style="1" hidden="1"/>
    <col min="2559" max="2559" width="11.42578125" style="1" hidden="1"/>
    <col min="2560" max="2560" width="10.7109375" style="1" hidden="1"/>
    <col min="2561" max="2561" width="10.28515625" style="1" hidden="1"/>
    <col min="2562" max="2562" width="9.7109375" style="1" hidden="1"/>
    <col min="2563" max="2563" width="10.7109375" style="1" hidden="1"/>
    <col min="2564" max="2565" width="9.7109375" style="1" hidden="1"/>
    <col min="2566" max="2566" width="10.7109375" style="1" hidden="1"/>
    <col min="2567" max="2567" width="12.42578125" style="1" hidden="1"/>
    <col min="2568" max="2568" width="12" style="1" hidden="1"/>
    <col min="2569" max="2569" width="8.85546875" style="1" hidden="1"/>
    <col min="2570" max="2570" width="11.28515625" style="1" hidden="1"/>
    <col min="2571" max="2571" width="10.7109375" style="1" hidden="1"/>
    <col min="2572" max="2572" width="9.42578125" style="1" hidden="1"/>
    <col min="2573" max="2573" width="12.7109375" style="1" hidden="1"/>
    <col min="2574" max="2574" width="10.140625" style="1" hidden="1"/>
    <col min="2575" max="2576" width="11.7109375" style="1" hidden="1"/>
    <col min="2577" max="2577" width="2.7109375" style="1" hidden="1"/>
    <col min="2578" max="2579" width="11.7109375" style="1" hidden="1"/>
    <col min="2580" max="2580" width="10.7109375" style="1" hidden="1"/>
    <col min="2581" max="2581" width="11.28515625" style="1" hidden="1"/>
    <col min="2582" max="2810" width="8.85546875" style="1" hidden="1"/>
    <col min="2811" max="2811" width="23.28515625" style="1" hidden="1"/>
    <col min="2812" max="2812" width="12.28515625" style="1" hidden="1"/>
    <col min="2813" max="2813" width="10.28515625" style="1" hidden="1"/>
    <col min="2814" max="2814" width="10" style="1" hidden="1"/>
    <col min="2815" max="2815" width="11.42578125" style="1" hidden="1"/>
    <col min="2816" max="2816" width="10.7109375" style="1" hidden="1"/>
    <col min="2817" max="2817" width="10.28515625" style="1" hidden="1"/>
    <col min="2818" max="2818" width="9.7109375" style="1" hidden="1"/>
    <col min="2819" max="2819" width="10.7109375" style="1" hidden="1"/>
    <col min="2820" max="2821" width="9.7109375" style="1" hidden="1"/>
    <col min="2822" max="2822" width="10.7109375" style="1" hidden="1"/>
    <col min="2823" max="2823" width="12.42578125" style="1" hidden="1"/>
    <col min="2824" max="2824" width="12" style="1" hidden="1"/>
    <col min="2825" max="2825" width="8.85546875" style="1" hidden="1"/>
    <col min="2826" max="2826" width="11.28515625" style="1" hidden="1"/>
    <col min="2827" max="2827" width="10.7109375" style="1" hidden="1"/>
    <col min="2828" max="2828" width="9.42578125" style="1" hidden="1"/>
    <col min="2829" max="2829" width="12.7109375" style="1" hidden="1"/>
    <col min="2830" max="2830" width="10.140625" style="1" hidden="1"/>
    <col min="2831" max="2832" width="11.7109375" style="1" hidden="1"/>
    <col min="2833" max="2833" width="2.7109375" style="1" hidden="1"/>
    <col min="2834" max="2835" width="11.7109375" style="1" hidden="1"/>
    <col min="2836" max="2836" width="10.7109375" style="1" hidden="1"/>
    <col min="2837" max="2837" width="11.28515625" style="1" hidden="1"/>
    <col min="2838" max="3066" width="8.85546875" style="1" hidden="1"/>
    <col min="3067" max="3067" width="23.28515625" style="1" hidden="1"/>
    <col min="3068" max="3068" width="12.28515625" style="1" hidden="1"/>
    <col min="3069" max="3069" width="10.28515625" style="1" hidden="1"/>
    <col min="3070" max="3070" width="10" style="1" hidden="1"/>
    <col min="3071" max="3071" width="11.42578125" style="1" hidden="1"/>
    <col min="3072" max="3072" width="10.7109375" style="1" hidden="1"/>
    <col min="3073" max="3073" width="10.28515625" style="1" hidden="1"/>
    <col min="3074" max="3074" width="9.7109375" style="1" hidden="1"/>
    <col min="3075" max="3075" width="10.7109375" style="1" hidden="1"/>
    <col min="3076" max="3077" width="9.7109375" style="1" hidden="1"/>
    <col min="3078" max="3078" width="10.7109375" style="1" hidden="1"/>
    <col min="3079" max="3079" width="12.42578125" style="1" hidden="1"/>
    <col min="3080" max="3080" width="12" style="1" hidden="1"/>
    <col min="3081" max="3081" width="8.85546875" style="1" hidden="1"/>
    <col min="3082" max="3082" width="11.28515625" style="1" hidden="1"/>
    <col min="3083" max="3083" width="10.7109375" style="1" hidden="1"/>
    <col min="3084" max="3084" width="9.42578125" style="1" hidden="1"/>
    <col min="3085" max="3085" width="12.7109375" style="1" hidden="1"/>
    <col min="3086" max="3086" width="10.140625" style="1" hidden="1"/>
    <col min="3087" max="3088" width="11.7109375" style="1" hidden="1"/>
    <col min="3089" max="3089" width="2.7109375" style="1" hidden="1"/>
    <col min="3090" max="3091" width="11.7109375" style="1" hidden="1"/>
    <col min="3092" max="3092" width="10.7109375" style="1" hidden="1"/>
    <col min="3093" max="3093" width="11.28515625" style="1" hidden="1"/>
    <col min="3094" max="3322" width="8.85546875" style="1" hidden="1"/>
    <col min="3323" max="3323" width="23.28515625" style="1" hidden="1"/>
    <col min="3324" max="3324" width="12.28515625" style="1" hidden="1"/>
    <col min="3325" max="3325" width="10.28515625" style="1" hidden="1"/>
    <col min="3326" max="3326" width="10" style="1" hidden="1"/>
    <col min="3327" max="3327" width="11.42578125" style="1" hidden="1"/>
    <col min="3328" max="3328" width="10.7109375" style="1" hidden="1"/>
    <col min="3329" max="3329" width="10.28515625" style="1" hidden="1"/>
    <col min="3330" max="3330" width="9.7109375" style="1" hidden="1"/>
    <col min="3331" max="3331" width="10.7109375" style="1" hidden="1"/>
    <col min="3332" max="3333" width="9.7109375" style="1" hidden="1"/>
    <col min="3334" max="3334" width="10.7109375" style="1" hidden="1"/>
    <col min="3335" max="3335" width="12.42578125" style="1" hidden="1"/>
    <col min="3336" max="3336" width="12" style="1" hidden="1"/>
    <col min="3337" max="3337" width="8.85546875" style="1" hidden="1"/>
    <col min="3338" max="3338" width="11.28515625" style="1" hidden="1"/>
    <col min="3339" max="3339" width="10.7109375" style="1" hidden="1"/>
    <col min="3340" max="3340" width="9.42578125" style="1" hidden="1"/>
    <col min="3341" max="3341" width="12.7109375" style="1" hidden="1"/>
    <col min="3342" max="3342" width="10.140625" style="1" hidden="1"/>
    <col min="3343" max="3344" width="11.7109375" style="1" hidden="1"/>
    <col min="3345" max="3345" width="2.7109375" style="1" hidden="1"/>
    <col min="3346" max="3347" width="11.7109375" style="1" hidden="1"/>
    <col min="3348" max="3348" width="10.7109375" style="1" hidden="1"/>
    <col min="3349" max="3349" width="11.28515625" style="1" hidden="1"/>
    <col min="3350" max="3578" width="8.85546875" style="1" hidden="1"/>
    <col min="3579" max="3579" width="23.28515625" style="1" hidden="1"/>
    <col min="3580" max="3580" width="12.28515625" style="1" hidden="1"/>
    <col min="3581" max="3581" width="10.28515625" style="1" hidden="1"/>
    <col min="3582" max="3582" width="10" style="1" hidden="1"/>
    <col min="3583" max="3583" width="11.42578125" style="1" hidden="1"/>
    <col min="3584" max="3584" width="10.7109375" style="1" hidden="1"/>
    <col min="3585" max="3585" width="10.28515625" style="1" hidden="1"/>
    <col min="3586" max="3586" width="9.7109375" style="1" hidden="1"/>
    <col min="3587" max="3587" width="10.7109375" style="1" hidden="1"/>
    <col min="3588" max="3589" width="9.7109375" style="1" hidden="1"/>
    <col min="3590" max="3590" width="10.7109375" style="1" hidden="1"/>
    <col min="3591" max="3591" width="12.42578125" style="1" hidden="1"/>
    <col min="3592" max="3592" width="12" style="1" hidden="1"/>
    <col min="3593" max="3593" width="8.85546875" style="1" hidden="1"/>
    <col min="3594" max="3594" width="11.28515625" style="1" hidden="1"/>
    <col min="3595" max="3595" width="10.7109375" style="1" hidden="1"/>
    <col min="3596" max="3596" width="9.42578125" style="1" hidden="1"/>
    <col min="3597" max="3597" width="12.7109375" style="1" hidden="1"/>
    <col min="3598" max="3598" width="10.140625" style="1" hidden="1"/>
    <col min="3599" max="3600" width="11.7109375" style="1" hidden="1"/>
    <col min="3601" max="3601" width="2.7109375" style="1" hidden="1"/>
    <col min="3602" max="3603" width="11.7109375" style="1" hidden="1"/>
    <col min="3604" max="3604" width="10.7109375" style="1" hidden="1"/>
    <col min="3605" max="3605" width="11.28515625" style="1" hidden="1"/>
    <col min="3606" max="3834" width="8.85546875" style="1" hidden="1"/>
    <col min="3835" max="3835" width="23.28515625" style="1" hidden="1"/>
    <col min="3836" max="3836" width="12.28515625" style="1" hidden="1"/>
    <col min="3837" max="3837" width="10.28515625" style="1" hidden="1"/>
    <col min="3838" max="3838" width="10" style="1" hidden="1"/>
    <col min="3839" max="3839" width="11.42578125" style="1" hidden="1"/>
    <col min="3840" max="3840" width="10.7109375" style="1" hidden="1"/>
    <col min="3841" max="3841" width="10.28515625" style="1" hidden="1"/>
    <col min="3842" max="3842" width="9.7109375" style="1" hidden="1"/>
    <col min="3843" max="3843" width="10.7109375" style="1" hidden="1"/>
    <col min="3844" max="3845" width="9.7109375" style="1" hidden="1"/>
    <col min="3846" max="3846" width="10.7109375" style="1" hidden="1"/>
    <col min="3847" max="3847" width="12.42578125" style="1" hidden="1"/>
    <col min="3848" max="3848" width="12" style="1" hidden="1"/>
    <col min="3849" max="3849" width="8.85546875" style="1" hidden="1"/>
    <col min="3850" max="3850" width="11.28515625" style="1" hidden="1"/>
    <col min="3851" max="3851" width="10.7109375" style="1" hidden="1"/>
    <col min="3852" max="3852" width="9.42578125" style="1" hidden="1"/>
    <col min="3853" max="3853" width="12.7109375" style="1" hidden="1"/>
    <col min="3854" max="3854" width="10.140625" style="1" hidden="1"/>
    <col min="3855" max="3856" width="11.7109375" style="1" hidden="1"/>
    <col min="3857" max="3857" width="2.7109375" style="1" hidden="1"/>
    <col min="3858" max="3859" width="11.7109375" style="1" hidden="1"/>
    <col min="3860" max="3860" width="10.7109375" style="1" hidden="1"/>
    <col min="3861" max="3861" width="11.28515625" style="1" hidden="1"/>
    <col min="3862" max="4090" width="8.85546875" style="1" hidden="1"/>
    <col min="4091" max="4091" width="23.28515625" style="1" hidden="1"/>
    <col min="4092" max="4092" width="12.28515625" style="1" hidden="1"/>
    <col min="4093" max="4093" width="10.28515625" style="1" hidden="1"/>
    <col min="4094" max="4094" width="10" style="1" hidden="1"/>
    <col min="4095" max="4095" width="11.42578125" style="1" hidden="1"/>
    <col min="4096" max="4096" width="10.7109375" style="1" hidden="1"/>
    <col min="4097" max="4097" width="10.28515625" style="1" hidden="1"/>
    <col min="4098" max="4098" width="9.7109375" style="1" hidden="1"/>
    <col min="4099" max="4099" width="10.7109375" style="1" hidden="1"/>
    <col min="4100" max="4101" width="9.7109375" style="1" hidden="1"/>
    <col min="4102" max="4102" width="10.7109375" style="1" hidden="1"/>
    <col min="4103" max="4103" width="12.42578125" style="1" hidden="1"/>
    <col min="4104" max="4104" width="12" style="1" hidden="1"/>
    <col min="4105" max="4105" width="8.85546875" style="1" hidden="1"/>
    <col min="4106" max="4106" width="11.28515625" style="1" hidden="1"/>
    <col min="4107" max="4107" width="10.7109375" style="1" hidden="1"/>
    <col min="4108" max="4108" width="9.42578125" style="1" hidden="1"/>
    <col min="4109" max="4109" width="12.7109375" style="1" hidden="1"/>
    <col min="4110" max="4110" width="10.140625" style="1" hidden="1"/>
    <col min="4111" max="4112" width="11.7109375" style="1" hidden="1"/>
    <col min="4113" max="4113" width="2.7109375" style="1" hidden="1"/>
    <col min="4114" max="4115" width="11.7109375" style="1" hidden="1"/>
    <col min="4116" max="4116" width="10.7109375" style="1" hidden="1"/>
    <col min="4117" max="4117" width="11.28515625" style="1" hidden="1"/>
    <col min="4118" max="4346" width="8.85546875" style="1" hidden="1"/>
    <col min="4347" max="4347" width="23.28515625" style="1" hidden="1"/>
    <col min="4348" max="4348" width="12.28515625" style="1" hidden="1"/>
    <col min="4349" max="4349" width="10.28515625" style="1" hidden="1"/>
    <col min="4350" max="4350" width="10" style="1" hidden="1"/>
    <col min="4351" max="4351" width="11.42578125" style="1" hidden="1"/>
    <col min="4352" max="4352" width="10.7109375" style="1" hidden="1"/>
    <col min="4353" max="4353" width="10.28515625" style="1" hidden="1"/>
    <col min="4354" max="4354" width="9.7109375" style="1" hidden="1"/>
    <col min="4355" max="4355" width="10.7109375" style="1" hidden="1"/>
    <col min="4356" max="4357" width="9.7109375" style="1" hidden="1"/>
    <col min="4358" max="4358" width="10.7109375" style="1" hidden="1"/>
    <col min="4359" max="4359" width="12.42578125" style="1" hidden="1"/>
    <col min="4360" max="4360" width="12" style="1" hidden="1"/>
    <col min="4361" max="4361" width="8.85546875" style="1" hidden="1"/>
    <col min="4362" max="4362" width="11.28515625" style="1" hidden="1"/>
    <col min="4363" max="4363" width="10.7109375" style="1" hidden="1"/>
    <col min="4364" max="4364" width="9.42578125" style="1" hidden="1"/>
    <col min="4365" max="4365" width="12.7109375" style="1" hidden="1"/>
    <col min="4366" max="4366" width="10.140625" style="1" hidden="1"/>
    <col min="4367" max="4368" width="11.7109375" style="1" hidden="1"/>
    <col min="4369" max="4369" width="2.7109375" style="1" hidden="1"/>
    <col min="4370" max="4371" width="11.7109375" style="1" hidden="1"/>
    <col min="4372" max="4372" width="10.7109375" style="1" hidden="1"/>
    <col min="4373" max="4373" width="11.28515625" style="1" hidden="1"/>
    <col min="4374" max="4602" width="8.85546875" style="1" hidden="1"/>
    <col min="4603" max="4603" width="23.28515625" style="1" hidden="1"/>
    <col min="4604" max="4604" width="12.28515625" style="1" hidden="1"/>
    <col min="4605" max="4605" width="10.28515625" style="1" hidden="1"/>
    <col min="4606" max="4606" width="10" style="1" hidden="1"/>
    <col min="4607" max="4607" width="11.42578125" style="1" hidden="1"/>
    <col min="4608" max="4608" width="10.7109375" style="1" hidden="1"/>
    <col min="4609" max="4609" width="10.28515625" style="1" hidden="1"/>
    <col min="4610" max="4610" width="9.7109375" style="1" hidden="1"/>
    <col min="4611" max="4611" width="10.7109375" style="1" hidden="1"/>
    <col min="4612" max="4613" width="9.7109375" style="1" hidden="1"/>
    <col min="4614" max="4614" width="10.7109375" style="1" hidden="1"/>
    <col min="4615" max="4615" width="12.42578125" style="1" hidden="1"/>
    <col min="4616" max="4616" width="12" style="1" hidden="1"/>
    <col min="4617" max="4617" width="8.85546875" style="1" hidden="1"/>
    <col min="4618" max="4618" width="11.28515625" style="1" hidden="1"/>
    <col min="4619" max="4619" width="10.7109375" style="1" hidden="1"/>
    <col min="4620" max="4620" width="9.42578125" style="1" hidden="1"/>
    <col min="4621" max="4621" width="12.7109375" style="1" hidden="1"/>
    <col min="4622" max="4622" width="10.140625" style="1" hidden="1"/>
    <col min="4623" max="4624" width="11.7109375" style="1" hidden="1"/>
    <col min="4625" max="4625" width="2.7109375" style="1" hidden="1"/>
    <col min="4626" max="4627" width="11.7109375" style="1" hidden="1"/>
    <col min="4628" max="4628" width="10.7109375" style="1" hidden="1"/>
    <col min="4629" max="4629" width="11.28515625" style="1" hidden="1"/>
    <col min="4630" max="4858" width="8.85546875" style="1" hidden="1"/>
    <col min="4859" max="4859" width="23.28515625" style="1" hidden="1"/>
    <col min="4860" max="4860" width="12.28515625" style="1" hidden="1"/>
    <col min="4861" max="4861" width="10.28515625" style="1" hidden="1"/>
    <col min="4862" max="4862" width="10" style="1" hidden="1"/>
    <col min="4863" max="4863" width="11.42578125" style="1" hidden="1"/>
    <col min="4864" max="4864" width="10.7109375" style="1" hidden="1"/>
    <col min="4865" max="4865" width="10.28515625" style="1" hidden="1"/>
    <col min="4866" max="4866" width="9.7109375" style="1" hidden="1"/>
    <col min="4867" max="4867" width="10.7109375" style="1" hidden="1"/>
    <col min="4868" max="4869" width="9.7109375" style="1" hidden="1"/>
    <col min="4870" max="4870" width="10.7109375" style="1" hidden="1"/>
    <col min="4871" max="4871" width="12.42578125" style="1" hidden="1"/>
    <col min="4872" max="4872" width="12" style="1" hidden="1"/>
    <col min="4873" max="4873" width="8.85546875" style="1" hidden="1"/>
    <col min="4874" max="4874" width="11.28515625" style="1" hidden="1"/>
    <col min="4875" max="4875" width="10.7109375" style="1" hidden="1"/>
    <col min="4876" max="4876" width="9.42578125" style="1" hidden="1"/>
    <col min="4877" max="4877" width="12.7109375" style="1" hidden="1"/>
    <col min="4878" max="4878" width="10.140625" style="1" hidden="1"/>
    <col min="4879" max="4880" width="11.7109375" style="1" hidden="1"/>
    <col min="4881" max="4881" width="2.7109375" style="1" hidden="1"/>
    <col min="4882" max="4883" width="11.7109375" style="1" hidden="1"/>
    <col min="4884" max="4884" width="10.7109375" style="1" hidden="1"/>
    <col min="4885" max="4885" width="11.28515625" style="1" hidden="1"/>
    <col min="4886" max="5114" width="8.85546875" style="1" hidden="1"/>
    <col min="5115" max="5115" width="23.28515625" style="1" hidden="1"/>
    <col min="5116" max="5116" width="12.28515625" style="1" hidden="1"/>
    <col min="5117" max="5117" width="10.28515625" style="1" hidden="1"/>
    <col min="5118" max="5118" width="10" style="1" hidden="1"/>
    <col min="5119" max="5119" width="11.42578125" style="1" hidden="1"/>
    <col min="5120" max="5120" width="10.7109375" style="1" hidden="1"/>
    <col min="5121" max="5121" width="10.28515625" style="1" hidden="1"/>
    <col min="5122" max="5122" width="9.7109375" style="1" hidden="1"/>
    <col min="5123" max="5123" width="10.7109375" style="1" hidden="1"/>
    <col min="5124" max="5125" width="9.7109375" style="1" hidden="1"/>
    <col min="5126" max="5126" width="10.7109375" style="1" hidden="1"/>
    <col min="5127" max="5127" width="12.42578125" style="1" hidden="1"/>
    <col min="5128" max="5128" width="12" style="1" hidden="1"/>
    <col min="5129" max="5129" width="8.85546875" style="1" hidden="1"/>
    <col min="5130" max="5130" width="11.28515625" style="1" hidden="1"/>
    <col min="5131" max="5131" width="10.7109375" style="1" hidden="1"/>
    <col min="5132" max="5132" width="9.42578125" style="1" hidden="1"/>
    <col min="5133" max="5133" width="12.7109375" style="1" hidden="1"/>
    <col min="5134" max="5134" width="10.140625" style="1" hidden="1"/>
    <col min="5135" max="5136" width="11.7109375" style="1" hidden="1"/>
    <col min="5137" max="5137" width="2.7109375" style="1" hidden="1"/>
    <col min="5138" max="5139" width="11.7109375" style="1" hidden="1"/>
    <col min="5140" max="5140" width="10.7109375" style="1" hidden="1"/>
    <col min="5141" max="5141" width="11.28515625" style="1" hidden="1"/>
    <col min="5142" max="5370" width="8.85546875" style="1" hidden="1"/>
    <col min="5371" max="5371" width="23.28515625" style="1" hidden="1"/>
    <col min="5372" max="5372" width="12.28515625" style="1" hidden="1"/>
    <col min="5373" max="5373" width="10.28515625" style="1" hidden="1"/>
    <col min="5374" max="5374" width="10" style="1" hidden="1"/>
    <col min="5375" max="5375" width="11.42578125" style="1" hidden="1"/>
    <col min="5376" max="5376" width="10.7109375" style="1" hidden="1"/>
    <col min="5377" max="5377" width="10.28515625" style="1" hidden="1"/>
    <col min="5378" max="5378" width="9.7109375" style="1" hidden="1"/>
    <col min="5379" max="5379" width="10.7109375" style="1" hidden="1"/>
    <col min="5380" max="5381" width="9.7109375" style="1" hidden="1"/>
    <col min="5382" max="5382" width="10.7109375" style="1" hidden="1"/>
    <col min="5383" max="5383" width="12.42578125" style="1" hidden="1"/>
    <col min="5384" max="5384" width="12" style="1" hidden="1"/>
    <col min="5385" max="5385" width="8.85546875" style="1" hidden="1"/>
    <col min="5386" max="5386" width="11.28515625" style="1" hidden="1"/>
    <col min="5387" max="5387" width="10.7109375" style="1" hidden="1"/>
    <col min="5388" max="5388" width="9.42578125" style="1" hidden="1"/>
    <col min="5389" max="5389" width="12.7109375" style="1" hidden="1"/>
    <col min="5390" max="5390" width="10.140625" style="1" hidden="1"/>
    <col min="5391" max="5392" width="11.7109375" style="1" hidden="1"/>
    <col min="5393" max="5393" width="2.7109375" style="1" hidden="1"/>
    <col min="5394" max="5395" width="11.7109375" style="1" hidden="1"/>
    <col min="5396" max="5396" width="10.7109375" style="1" hidden="1"/>
    <col min="5397" max="5397" width="11.28515625" style="1" hidden="1"/>
    <col min="5398" max="5626" width="8.85546875" style="1" hidden="1"/>
    <col min="5627" max="5627" width="23.28515625" style="1" hidden="1"/>
    <col min="5628" max="5628" width="12.28515625" style="1" hidden="1"/>
    <col min="5629" max="5629" width="10.28515625" style="1" hidden="1"/>
    <col min="5630" max="5630" width="10" style="1" hidden="1"/>
    <col min="5631" max="5631" width="11.42578125" style="1" hidden="1"/>
    <col min="5632" max="5632" width="10.7109375" style="1" hidden="1"/>
    <col min="5633" max="5633" width="10.28515625" style="1" hidden="1"/>
    <col min="5634" max="5634" width="9.7109375" style="1" hidden="1"/>
    <col min="5635" max="5635" width="10.7109375" style="1" hidden="1"/>
    <col min="5636" max="5637" width="9.7109375" style="1" hidden="1"/>
    <col min="5638" max="5638" width="10.7109375" style="1" hidden="1"/>
    <col min="5639" max="5639" width="12.42578125" style="1" hidden="1"/>
    <col min="5640" max="5640" width="12" style="1" hidden="1"/>
    <col min="5641" max="5641" width="8.85546875" style="1" hidden="1"/>
    <col min="5642" max="5642" width="11.28515625" style="1" hidden="1"/>
    <col min="5643" max="5643" width="10.7109375" style="1" hidden="1"/>
    <col min="5644" max="5644" width="9.42578125" style="1" hidden="1"/>
    <col min="5645" max="5645" width="12.7109375" style="1" hidden="1"/>
    <col min="5646" max="5646" width="10.140625" style="1" hidden="1"/>
    <col min="5647" max="5648" width="11.7109375" style="1" hidden="1"/>
    <col min="5649" max="5649" width="2.7109375" style="1" hidden="1"/>
    <col min="5650" max="5651" width="11.7109375" style="1" hidden="1"/>
    <col min="5652" max="5652" width="10.7109375" style="1" hidden="1"/>
    <col min="5653" max="5653" width="11.28515625" style="1" hidden="1"/>
    <col min="5654" max="5882" width="8.85546875" style="1" hidden="1"/>
    <col min="5883" max="5883" width="23.28515625" style="1" hidden="1"/>
    <col min="5884" max="5884" width="12.28515625" style="1" hidden="1"/>
    <col min="5885" max="5885" width="10.28515625" style="1" hidden="1"/>
    <col min="5886" max="5886" width="10" style="1" hidden="1"/>
    <col min="5887" max="5887" width="11.42578125" style="1" hidden="1"/>
    <col min="5888" max="5888" width="10.7109375" style="1" hidden="1"/>
    <col min="5889" max="5889" width="10.28515625" style="1" hidden="1"/>
    <col min="5890" max="5890" width="9.7109375" style="1" hidden="1"/>
    <col min="5891" max="5891" width="10.7109375" style="1" hidden="1"/>
    <col min="5892" max="5893" width="9.7109375" style="1" hidden="1"/>
    <col min="5894" max="5894" width="10.7109375" style="1" hidden="1"/>
    <col min="5895" max="5895" width="12.42578125" style="1" hidden="1"/>
    <col min="5896" max="5896" width="12" style="1" hidden="1"/>
    <col min="5897" max="5897" width="8.85546875" style="1" hidden="1"/>
    <col min="5898" max="5898" width="11.28515625" style="1" hidden="1"/>
    <col min="5899" max="5899" width="10.7109375" style="1" hidden="1"/>
    <col min="5900" max="5900" width="9.42578125" style="1" hidden="1"/>
    <col min="5901" max="5901" width="12.7109375" style="1" hidden="1"/>
    <col min="5902" max="5902" width="10.140625" style="1" hidden="1"/>
    <col min="5903" max="5904" width="11.7109375" style="1" hidden="1"/>
    <col min="5905" max="5905" width="2.7109375" style="1" hidden="1"/>
    <col min="5906" max="5907" width="11.7109375" style="1" hidden="1"/>
    <col min="5908" max="5908" width="10.7109375" style="1" hidden="1"/>
    <col min="5909" max="5909" width="11.28515625" style="1" hidden="1"/>
    <col min="5910" max="6138" width="8.85546875" style="1" hidden="1"/>
    <col min="6139" max="6139" width="23.28515625" style="1" hidden="1"/>
    <col min="6140" max="6140" width="12.28515625" style="1" hidden="1"/>
    <col min="6141" max="6141" width="10.28515625" style="1" hidden="1"/>
    <col min="6142" max="6142" width="10" style="1" hidden="1"/>
    <col min="6143" max="6143" width="11.42578125" style="1" hidden="1"/>
    <col min="6144" max="6144" width="10.7109375" style="1" hidden="1"/>
    <col min="6145" max="6145" width="10.28515625" style="1" hidden="1"/>
    <col min="6146" max="6146" width="9.7109375" style="1" hidden="1"/>
    <col min="6147" max="6147" width="10.7109375" style="1" hidden="1"/>
    <col min="6148" max="6149" width="9.7109375" style="1" hidden="1"/>
    <col min="6150" max="6150" width="10.7109375" style="1" hidden="1"/>
    <col min="6151" max="6151" width="12.42578125" style="1" hidden="1"/>
    <col min="6152" max="6152" width="12" style="1" hidden="1"/>
    <col min="6153" max="6153" width="8.85546875" style="1" hidden="1"/>
    <col min="6154" max="6154" width="11.28515625" style="1" hidden="1"/>
    <col min="6155" max="6155" width="10.7109375" style="1" hidden="1"/>
    <col min="6156" max="6156" width="9.42578125" style="1" hidden="1"/>
    <col min="6157" max="6157" width="12.7109375" style="1" hidden="1"/>
    <col min="6158" max="6158" width="10.140625" style="1" hidden="1"/>
    <col min="6159" max="6160" width="11.7109375" style="1" hidden="1"/>
    <col min="6161" max="6161" width="2.7109375" style="1" hidden="1"/>
    <col min="6162" max="6163" width="11.7109375" style="1" hidden="1"/>
    <col min="6164" max="6164" width="10.7109375" style="1" hidden="1"/>
    <col min="6165" max="6165" width="11.28515625" style="1" hidden="1"/>
    <col min="6166" max="6394" width="8.85546875" style="1" hidden="1"/>
    <col min="6395" max="6395" width="23.28515625" style="1" hidden="1"/>
    <col min="6396" max="6396" width="12.28515625" style="1" hidden="1"/>
    <col min="6397" max="6397" width="10.28515625" style="1" hidden="1"/>
    <col min="6398" max="6398" width="10" style="1" hidden="1"/>
    <col min="6399" max="6399" width="11.42578125" style="1" hidden="1"/>
    <col min="6400" max="6400" width="10.7109375" style="1" hidden="1"/>
    <col min="6401" max="6401" width="10.28515625" style="1" hidden="1"/>
    <col min="6402" max="6402" width="9.7109375" style="1" hidden="1"/>
    <col min="6403" max="6403" width="10.7109375" style="1" hidden="1"/>
    <col min="6404" max="6405" width="9.7109375" style="1" hidden="1"/>
    <col min="6406" max="6406" width="10.7109375" style="1" hidden="1"/>
    <col min="6407" max="6407" width="12.42578125" style="1" hidden="1"/>
    <col min="6408" max="6408" width="12" style="1" hidden="1"/>
    <col min="6409" max="6409" width="8.85546875" style="1" hidden="1"/>
    <col min="6410" max="6410" width="11.28515625" style="1" hidden="1"/>
    <col min="6411" max="6411" width="10.7109375" style="1" hidden="1"/>
    <col min="6412" max="6412" width="9.42578125" style="1" hidden="1"/>
    <col min="6413" max="6413" width="12.7109375" style="1" hidden="1"/>
    <col min="6414" max="6414" width="10.140625" style="1" hidden="1"/>
    <col min="6415" max="6416" width="11.7109375" style="1" hidden="1"/>
    <col min="6417" max="6417" width="2.7109375" style="1" hidden="1"/>
    <col min="6418" max="6419" width="11.7109375" style="1" hidden="1"/>
    <col min="6420" max="6420" width="10.7109375" style="1" hidden="1"/>
    <col min="6421" max="6421" width="11.28515625" style="1" hidden="1"/>
    <col min="6422" max="6650" width="8.85546875" style="1" hidden="1"/>
    <col min="6651" max="6651" width="23.28515625" style="1" hidden="1"/>
    <col min="6652" max="6652" width="12.28515625" style="1" hidden="1"/>
    <col min="6653" max="6653" width="10.28515625" style="1" hidden="1"/>
    <col min="6654" max="6654" width="10" style="1" hidden="1"/>
    <col min="6655" max="6655" width="11.42578125" style="1" hidden="1"/>
    <col min="6656" max="6656" width="10.7109375" style="1" hidden="1"/>
    <col min="6657" max="6657" width="10.28515625" style="1" hidden="1"/>
    <col min="6658" max="6658" width="9.7109375" style="1" hidden="1"/>
    <col min="6659" max="6659" width="10.7109375" style="1" hidden="1"/>
    <col min="6660" max="6661" width="9.7109375" style="1" hidden="1"/>
    <col min="6662" max="6662" width="10.7109375" style="1" hidden="1"/>
    <col min="6663" max="6663" width="12.42578125" style="1" hidden="1"/>
    <col min="6664" max="6664" width="12" style="1" hidden="1"/>
    <col min="6665" max="6665" width="8.85546875" style="1" hidden="1"/>
    <col min="6666" max="6666" width="11.28515625" style="1" hidden="1"/>
    <col min="6667" max="6667" width="10.7109375" style="1" hidden="1"/>
    <col min="6668" max="6668" width="9.42578125" style="1" hidden="1"/>
    <col min="6669" max="6669" width="12.7109375" style="1" hidden="1"/>
    <col min="6670" max="6670" width="10.140625" style="1" hidden="1"/>
    <col min="6671" max="6672" width="11.7109375" style="1" hidden="1"/>
    <col min="6673" max="6673" width="2.7109375" style="1" hidden="1"/>
    <col min="6674" max="6675" width="11.7109375" style="1" hidden="1"/>
    <col min="6676" max="6676" width="10.7109375" style="1" hidden="1"/>
    <col min="6677" max="6677" width="11.28515625" style="1" hidden="1"/>
    <col min="6678" max="6906" width="8.85546875" style="1" hidden="1"/>
    <col min="6907" max="6907" width="23.28515625" style="1" hidden="1"/>
    <col min="6908" max="6908" width="12.28515625" style="1" hidden="1"/>
    <col min="6909" max="6909" width="10.28515625" style="1" hidden="1"/>
    <col min="6910" max="6910" width="10" style="1" hidden="1"/>
    <col min="6911" max="6911" width="11.42578125" style="1" hidden="1"/>
    <col min="6912" max="6912" width="10.7109375" style="1" hidden="1"/>
    <col min="6913" max="6913" width="10.28515625" style="1" hidden="1"/>
    <col min="6914" max="6914" width="9.7109375" style="1" hidden="1"/>
    <col min="6915" max="6915" width="10.7109375" style="1" hidden="1"/>
    <col min="6916" max="6917" width="9.7109375" style="1" hidden="1"/>
    <col min="6918" max="6918" width="10.7109375" style="1" hidden="1"/>
    <col min="6919" max="6919" width="12.42578125" style="1" hidden="1"/>
    <col min="6920" max="6920" width="12" style="1" hidden="1"/>
    <col min="6921" max="6921" width="8.85546875" style="1" hidden="1"/>
    <col min="6922" max="6922" width="11.28515625" style="1" hidden="1"/>
    <col min="6923" max="6923" width="10.7109375" style="1" hidden="1"/>
    <col min="6924" max="6924" width="9.42578125" style="1" hidden="1"/>
    <col min="6925" max="6925" width="12.7109375" style="1" hidden="1"/>
    <col min="6926" max="6926" width="10.140625" style="1" hidden="1"/>
    <col min="6927" max="6928" width="11.7109375" style="1" hidden="1"/>
    <col min="6929" max="6929" width="2.7109375" style="1" hidden="1"/>
    <col min="6930" max="6931" width="11.7109375" style="1" hidden="1"/>
    <col min="6932" max="6932" width="10.7109375" style="1" hidden="1"/>
    <col min="6933" max="6933" width="11.28515625" style="1" hidden="1"/>
    <col min="6934" max="7162" width="8.85546875" style="1" hidden="1"/>
    <col min="7163" max="7163" width="23.28515625" style="1" hidden="1"/>
    <col min="7164" max="7164" width="12.28515625" style="1" hidden="1"/>
    <col min="7165" max="7165" width="10.28515625" style="1" hidden="1"/>
    <col min="7166" max="7166" width="10" style="1" hidden="1"/>
    <col min="7167" max="7167" width="11.42578125" style="1" hidden="1"/>
    <col min="7168" max="7168" width="10.7109375" style="1" hidden="1"/>
    <col min="7169" max="7169" width="10.28515625" style="1" hidden="1"/>
    <col min="7170" max="7170" width="9.7109375" style="1" hidden="1"/>
    <col min="7171" max="7171" width="10.7109375" style="1" hidden="1"/>
    <col min="7172" max="7173" width="9.7109375" style="1" hidden="1"/>
    <col min="7174" max="7174" width="10.7109375" style="1" hidden="1"/>
    <col min="7175" max="7175" width="12.42578125" style="1" hidden="1"/>
    <col min="7176" max="7176" width="12" style="1" hidden="1"/>
    <col min="7177" max="7177" width="8.85546875" style="1" hidden="1"/>
    <col min="7178" max="7178" width="11.28515625" style="1" hidden="1"/>
    <col min="7179" max="7179" width="10.7109375" style="1" hidden="1"/>
    <col min="7180" max="7180" width="9.42578125" style="1" hidden="1"/>
    <col min="7181" max="7181" width="12.7109375" style="1" hidden="1"/>
    <col min="7182" max="7182" width="10.140625" style="1" hidden="1"/>
    <col min="7183" max="7184" width="11.7109375" style="1" hidden="1"/>
    <col min="7185" max="7185" width="2.7109375" style="1" hidden="1"/>
    <col min="7186" max="7187" width="11.7109375" style="1" hidden="1"/>
    <col min="7188" max="7188" width="10.7109375" style="1" hidden="1"/>
    <col min="7189" max="7189" width="11.28515625" style="1" hidden="1"/>
    <col min="7190" max="7418" width="8.85546875" style="1" hidden="1"/>
    <col min="7419" max="7419" width="23.28515625" style="1" hidden="1"/>
    <col min="7420" max="7420" width="12.28515625" style="1" hidden="1"/>
    <col min="7421" max="7421" width="10.28515625" style="1" hidden="1"/>
    <col min="7422" max="7422" width="10" style="1" hidden="1"/>
    <col min="7423" max="7423" width="11.42578125" style="1" hidden="1"/>
    <col min="7424" max="7424" width="10.7109375" style="1" hidden="1"/>
    <col min="7425" max="7425" width="10.28515625" style="1" hidden="1"/>
    <col min="7426" max="7426" width="9.7109375" style="1" hidden="1"/>
    <col min="7427" max="7427" width="10.7109375" style="1" hidden="1"/>
    <col min="7428" max="7429" width="9.7109375" style="1" hidden="1"/>
    <col min="7430" max="7430" width="10.7109375" style="1" hidden="1"/>
    <col min="7431" max="7431" width="12.42578125" style="1" hidden="1"/>
    <col min="7432" max="7432" width="12" style="1" hidden="1"/>
    <col min="7433" max="7433" width="8.85546875" style="1" hidden="1"/>
    <col min="7434" max="7434" width="11.28515625" style="1" hidden="1"/>
    <col min="7435" max="7435" width="10.7109375" style="1" hidden="1"/>
    <col min="7436" max="7436" width="9.42578125" style="1" hidden="1"/>
    <col min="7437" max="7437" width="12.7109375" style="1" hidden="1"/>
    <col min="7438" max="7438" width="10.140625" style="1" hidden="1"/>
    <col min="7439" max="7440" width="11.7109375" style="1" hidden="1"/>
    <col min="7441" max="7441" width="2.7109375" style="1" hidden="1"/>
    <col min="7442" max="7443" width="11.7109375" style="1" hidden="1"/>
    <col min="7444" max="7444" width="10.7109375" style="1" hidden="1"/>
    <col min="7445" max="7445" width="11.28515625" style="1" hidden="1"/>
    <col min="7446" max="7674" width="8.85546875" style="1" hidden="1"/>
    <col min="7675" max="7675" width="23.28515625" style="1" hidden="1"/>
    <col min="7676" max="7676" width="12.28515625" style="1" hidden="1"/>
    <col min="7677" max="7677" width="10.28515625" style="1" hidden="1"/>
    <col min="7678" max="7678" width="10" style="1" hidden="1"/>
    <col min="7679" max="7679" width="11.42578125" style="1" hidden="1"/>
    <col min="7680" max="7680" width="10.7109375" style="1" hidden="1"/>
    <col min="7681" max="7681" width="10.28515625" style="1" hidden="1"/>
    <col min="7682" max="7682" width="9.7109375" style="1" hidden="1"/>
    <col min="7683" max="7683" width="10.7109375" style="1" hidden="1"/>
    <col min="7684" max="7685" width="9.7109375" style="1" hidden="1"/>
    <col min="7686" max="7686" width="10.7109375" style="1" hidden="1"/>
    <col min="7687" max="7687" width="12.42578125" style="1" hidden="1"/>
    <col min="7688" max="7688" width="12" style="1" hidden="1"/>
    <col min="7689" max="7689" width="8.85546875" style="1" hidden="1"/>
    <col min="7690" max="7690" width="11.28515625" style="1" hidden="1"/>
    <col min="7691" max="7691" width="10.7109375" style="1" hidden="1"/>
    <col min="7692" max="7692" width="9.42578125" style="1" hidden="1"/>
    <col min="7693" max="7693" width="12.7109375" style="1" hidden="1"/>
    <col min="7694" max="7694" width="10.140625" style="1" hidden="1"/>
    <col min="7695" max="7696" width="11.7109375" style="1" hidden="1"/>
    <col min="7697" max="7697" width="2.7109375" style="1" hidden="1"/>
    <col min="7698" max="7699" width="11.7109375" style="1" hidden="1"/>
    <col min="7700" max="7700" width="10.7109375" style="1" hidden="1"/>
    <col min="7701" max="7701" width="11.28515625" style="1" hidden="1"/>
    <col min="7702" max="7930" width="8.85546875" style="1" hidden="1"/>
    <col min="7931" max="7931" width="23.28515625" style="1" hidden="1"/>
    <col min="7932" max="7932" width="12.28515625" style="1" hidden="1"/>
    <col min="7933" max="7933" width="10.28515625" style="1" hidden="1"/>
    <col min="7934" max="7934" width="10" style="1" hidden="1"/>
    <col min="7935" max="7935" width="11.42578125" style="1" hidden="1"/>
    <col min="7936" max="7936" width="10.7109375" style="1" hidden="1"/>
    <col min="7937" max="7937" width="10.28515625" style="1" hidden="1"/>
    <col min="7938" max="7938" width="9.7109375" style="1" hidden="1"/>
    <col min="7939" max="7939" width="10.7109375" style="1" hidden="1"/>
    <col min="7940" max="7941" width="9.7109375" style="1" hidden="1"/>
    <col min="7942" max="7942" width="10.7109375" style="1" hidden="1"/>
    <col min="7943" max="7943" width="12.42578125" style="1" hidden="1"/>
    <col min="7944" max="7944" width="12" style="1" hidden="1"/>
    <col min="7945" max="7945" width="8.85546875" style="1" hidden="1"/>
    <col min="7946" max="7946" width="11.28515625" style="1" hidden="1"/>
    <col min="7947" max="7947" width="10.7109375" style="1" hidden="1"/>
    <col min="7948" max="7948" width="9.42578125" style="1" hidden="1"/>
    <col min="7949" max="7949" width="12.7109375" style="1" hidden="1"/>
    <col min="7950" max="7950" width="10.140625" style="1" hidden="1"/>
    <col min="7951" max="7952" width="11.7109375" style="1" hidden="1"/>
    <col min="7953" max="7953" width="2.7109375" style="1" hidden="1"/>
    <col min="7954" max="7955" width="11.7109375" style="1" hidden="1"/>
    <col min="7956" max="7956" width="10.7109375" style="1" hidden="1"/>
    <col min="7957" max="7957" width="11.28515625" style="1" hidden="1"/>
    <col min="7958" max="8186" width="8.85546875" style="1" hidden="1"/>
    <col min="8187" max="8187" width="23.28515625" style="1" hidden="1"/>
    <col min="8188" max="8188" width="12.28515625" style="1" hidden="1"/>
    <col min="8189" max="8189" width="10.28515625" style="1" hidden="1"/>
    <col min="8190" max="8190" width="10" style="1" hidden="1"/>
    <col min="8191" max="8191" width="11.42578125" style="1" hidden="1"/>
    <col min="8192" max="8192" width="10.7109375" style="1" hidden="1"/>
    <col min="8193" max="8193" width="10.28515625" style="1" hidden="1"/>
    <col min="8194" max="8194" width="9.7109375" style="1" hidden="1"/>
    <col min="8195" max="8195" width="10.7109375" style="1" hidden="1"/>
    <col min="8196" max="8197" width="9.7109375" style="1" hidden="1"/>
    <col min="8198" max="8198" width="10.7109375" style="1" hidden="1"/>
    <col min="8199" max="8199" width="12.42578125" style="1" hidden="1"/>
    <col min="8200" max="8200" width="12" style="1" hidden="1"/>
    <col min="8201" max="8201" width="8.85546875" style="1" hidden="1"/>
    <col min="8202" max="8202" width="11.28515625" style="1" hidden="1"/>
    <col min="8203" max="8203" width="10.7109375" style="1" hidden="1"/>
    <col min="8204" max="8204" width="9.42578125" style="1" hidden="1"/>
    <col min="8205" max="8205" width="12.7109375" style="1" hidden="1"/>
    <col min="8206" max="8206" width="10.140625" style="1" hidden="1"/>
    <col min="8207" max="8208" width="11.7109375" style="1" hidden="1"/>
    <col min="8209" max="8209" width="2.7109375" style="1" hidden="1"/>
    <col min="8210" max="8211" width="11.7109375" style="1" hidden="1"/>
    <col min="8212" max="8212" width="10.7109375" style="1" hidden="1"/>
    <col min="8213" max="8213" width="11.28515625" style="1" hidden="1"/>
    <col min="8214" max="8442" width="8.85546875" style="1" hidden="1"/>
    <col min="8443" max="8443" width="23.28515625" style="1" hidden="1"/>
    <col min="8444" max="8444" width="12.28515625" style="1" hidden="1"/>
    <col min="8445" max="8445" width="10.28515625" style="1" hidden="1"/>
    <col min="8446" max="8446" width="10" style="1" hidden="1"/>
    <col min="8447" max="8447" width="11.42578125" style="1" hidden="1"/>
    <col min="8448" max="8448" width="10.7109375" style="1" hidden="1"/>
    <col min="8449" max="8449" width="10.28515625" style="1" hidden="1"/>
    <col min="8450" max="8450" width="9.7109375" style="1" hidden="1"/>
    <col min="8451" max="8451" width="10.7109375" style="1" hidden="1"/>
    <col min="8452" max="8453" width="9.7109375" style="1" hidden="1"/>
    <col min="8454" max="8454" width="10.7109375" style="1" hidden="1"/>
    <col min="8455" max="8455" width="12.42578125" style="1" hidden="1"/>
    <col min="8456" max="8456" width="12" style="1" hidden="1"/>
    <col min="8457" max="8457" width="8.85546875" style="1" hidden="1"/>
    <col min="8458" max="8458" width="11.28515625" style="1" hidden="1"/>
    <col min="8459" max="8459" width="10.7109375" style="1" hidden="1"/>
    <col min="8460" max="8460" width="9.42578125" style="1" hidden="1"/>
    <col min="8461" max="8461" width="12.7109375" style="1" hidden="1"/>
    <col min="8462" max="8462" width="10.140625" style="1" hidden="1"/>
    <col min="8463" max="8464" width="11.7109375" style="1" hidden="1"/>
    <col min="8465" max="8465" width="2.7109375" style="1" hidden="1"/>
    <col min="8466" max="8467" width="11.7109375" style="1" hidden="1"/>
    <col min="8468" max="8468" width="10.7109375" style="1" hidden="1"/>
    <col min="8469" max="8469" width="11.28515625" style="1" hidden="1"/>
    <col min="8470" max="8698" width="8.85546875" style="1" hidden="1"/>
    <col min="8699" max="8699" width="23.28515625" style="1" hidden="1"/>
    <col min="8700" max="8700" width="12.28515625" style="1" hidden="1"/>
    <col min="8701" max="8701" width="10.28515625" style="1" hidden="1"/>
    <col min="8702" max="8702" width="10" style="1" hidden="1"/>
    <col min="8703" max="8703" width="11.42578125" style="1" hidden="1"/>
    <col min="8704" max="8704" width="10.7109375" style="1" hidden="1"/>
    <col min="8705" max="8705" width="10.28515625" style="1" hidden="1"/>
    <col min="8706" max="8706" width="9.7109375" style="1" hidden="1"/>
    <col min="8707" max="8707" width="10.7109375" style="1" hidden="1"/>
    <col min="8708" max="8709" width="9.7109375" style="1" hidden="1"/>
    <col min="8710" max="8710" width="10.7109375" style="1" hidden="1"/>
    <col min="8711" max="8711" width="12.42578125" style="1" hidden="1"/>
    <col min="8712" max="8712" width="12" style="1" hidden="1"/>
    <col min="8713" max="8713" width="8.85546875" style="1" hidden="1"/>
    <col min="8714" max="8714" width="11.28515625" style="1" hidden="1"/>
    <col min="8715" max="8715" width="10.7109375" style="1" hidden="1"/>
    <col min="8716" max="8716" width="9.42578125" style="1" hidden="1"/>
    <col min="8717" max="8717" width="12.7109375" style="1" hidden="1"/>
    <col min="8718" max="8718" width="10.140625" style="1" hidden="1"/>
    <col min="8719" max="8720" width="11.7109375" style="1" hidden="1"/>
    <col min="8721" max="8721" width="2.7109375" style="1" hidden="1"/>
    <col min="8722" max="8723" width="11.7109375" style="1" hidden="1"/>
    <col min="8724" max="8724" width="10.7109375" style="1" hidden="1"/>
    <col min="8725" max="8725" width="11.28515625" style="1" hidden="1"/>
    <col min="8726" max="8954" width="8.85546875" style="1" hidden="1"/>
    <col min="8955" max="8955" width="23.28515625" style="1" hidden="1"/>
    <col min="8956" max="8956" width="12.28515625" style="1" hidden="1"/>
    <col min="8957" max="8957" width="10.28515625" style="1" hidden="1"/>
    <col min="8958" max="8958" width="10" style="1" hidden="1"/>
    <col min="8959" max="8959" width="11.42578125" style="1" hidden="1"/>
    <col min="8960" max="8960" width="10.7109375" style="1" hidden="1"/>
    <col min="8961" max="8961" width="10.28515625" style="1" hidden="1"/>
    <col min="8962" max="8962" width="9.7109375" style="1" hidden="1"/>
    <col min="8963" max="8963" width="10.7109375" style="1" hidden="1"/>
    <col min="8964" max="8965" width="9.7109375" style="1" hidden="1"/>
    <col min="8966" max="8966" width="10.7109375" style="1" hidden="1"/>
    <col min="8967" max="8967" width="12.42578125" style="1" hidden="1"/>
    <col min="8968" max="8968" width="12" style="1" hidden="1"/>
    <col min="8969" max="8969" width="8.85546875" style="1" hidden="1"/>
    <col min="8970" max="8970" width="11.28515625" style="1" hidden="1"/>
    <col min="8971" max="8971" width="10.7109375" style="1" hidden="1"/>
    <col min="8972" max="8972" width="9.42578125" style="1" hidden="1"/>
    <col min="8973" max="8973" width="12.7109375" style="1" hidden="1"/>
    <col min="8974" max="8974" width="10.140625" style="1" hidden="1"/>
    <col min="8975" max="8976" width="11.7109375" style="1" hidden="1"/>
    <col min="8977" max="8977" width="2.7109375" style="1" hidden="1"/>
    <col min="8978" max="8979" width="11.7109375" style="1" hidden="1"/>
    <col min="8980" max="8980" width="10.7109375" style="1" hidden="1"/>
    <col min="8981" max="8981" width="11.28515625" style="1" hidden="1"/>
    <col min="8982" max="9210" width="8.85546875" style="1" hidden="1"/>
    <col min="9211" max="9211" width="23.28515625" style="1" hidden="1"/>
    <col min="9212" max="9212" width="12.28515625" style="1" hidden="1"/>
    <col min="9213" max="9213" width="10.28515625" style="1" hidden="1"/>
    <col min="9214" max="9214" width="10" style="1" hidden="1"/>
    <col min="9215" max="9215" width="11.42578125" style="1" hidden="1"/>
    <col min="9216" max="9216" width="10.7109375" style="1" hidden="1"/>
    <col min="9217" max="9217" width="10.28515625" style="1" hidden="1"/>
    <col min="9218" max="9218" width="9.7109375" style="1" hidden="1"/>
    <col min="9219" max="9219" width="10.7109375" style="1" hidden="1"/>
    <col min="9220" max="9221" width="9.7109375" style="1" hidden="1"/>
    <col min="9222" max="9222" width="10.7109375" style="1" hidden="1"/>
    <col min="9223" max="9223" width="12.42578125" style="1" hidden="1"/>
    <col min="9224" max="9224" width="12" style="1" hidden="1"/>
    <col min="9225" max="9225" width="8.85546875" style="1" hidden="1"/>
    <col min="9226" max="9226" width="11.28515625" style="1" hidden="1"/>
    <col min="9227" max="9227" width="10.7109375" style="1" hidden="1"/>
    <col min="9228" max="9228" width="9.42578125" style="1" hidden="1"/>
    <col min="9229" max="9229" width="12.7109375" style="1" hidden="1"/>
    <col min="9230" max="9230" width="10.140625" style="1" hidden="1"/>
    <col min="9231" max="9232" width="11.7109375" style="1" hidden="1"/>
    <col min="9233" max="9233" width="2.7109375" style="1" hidden="1"/>
    <col min="9234" max="9235" width="11.7109375" style="1" hidden="1"/>
    <col min="9236" max="9236" width="10.7109375" style="1" hidden="1"/>
    <col min="9237" max="9237" width="11.28515625" style="1" hidden="1"/>
    <col min="9238" max="9466" width="8.85546875" style="1" hidden="1"/>
    <col min="9467" max="9467" width="23.28515625" style="1" hidden="1"/>
    <col min="9468" max="9468" width="12.28515625" style="1" hidden="1"/>
    <col min="9469" max="9469" width="10.28515625" style="1" hidden="1"/>
    <col min="9470" max="9470" width="10" style="1" hidden="1"/>
    <col min="9471" max="9471" width="11.42578125" style="1" hidden="1"/>
    <col min="9472" max="9472" width="10.7109375" style="1" hidden="1"/>
    <col min="9473" max="9473" width="10.28515625" style="1" hidden="1"/>
    <col min="9474" max="9474" width="9.7109375" style="1" hidden="1"/>
    <col min="9475" max="9475" width="10.7109375" style="1" hidden="1"/>
    <col min="9476" max="9477" width="9.7109375" style="1" hidden="1"/>
    <col min="9478" max="9478" width="10.7109375" style="1" hidden="1"/>
    <col min="9479" max="9479" width="12.42578125" style="1" hidden="1"/>
    <col min="9480" max="9480" width="12" style="1" hidden="1"/>
    <col min="9481" max="9481" width="8.85546875" style="1" hidden="1"/>
    <col min="9482" max="9482" width="11.28515625" style="1" hidden="1"/>
    <col min="9483" max="9483" width="10.7109375" style="1" hidden="1"/>
    <col min="9484" max="9484" width="9.42578125" style="1" hidden="1"/>
    <col min="9485" max="9485" width="12.7109375" style="1" hidden="1"/>
    <col min="9486" max="9486" width="10.140625" style="1" hidden="1"/>
    <col min="9487" max="9488" width="11.7109375" style="1" hidden="1"/>
    <col min="9489" max="9489" width="2.7109375" style="1" hidden="1"/>
    <col min="9490" max="9491" width="11.7109375" style="1" hidden="1"/>
    <col min="9492" max="9492" width="10.7109375" style="1" hidden="1"/>
    <col min="9493" max="9493" width="11.28515625" style="1" hidden="1"/>
    <col min="9494" max="9722" width="8.85546875" style="1" hidden="1"/>
    <col min="9723" max="9723" width="23.28515625" style="1" hidden="1"/>
    <col min="9724" max="9724" width="12.28515625" style="1" hidden="1"/>
    <col min="9725" max="9725" width="10.28515625" style="1" hidden="1"/>
    <col min="9726" max="9726" width="10" style="1" hidden="1"/>
    <col min="9727" max="9727" width="11.42578125" style="1" hidden="1"/>
    <col min="9728" max="9728" width="10.7109375" style="1" hidden="1"/>
    <col min="9729" max="9729" width="10.28515625" style="1" hidden="1"/>
    <col min="9730" max="9730" width="9.7109375" style="1" hidden="1"/>
    <col min="9731" max="9731" width="10.7109375" style="1" hidden="1"/>
    <col min="9732" max="9733" width="9.7109375" style="1" hidden="1"/>
    <col min="9734" max="9734" width="10.7109375" style="1" hidden="1"/>
    <col min="9735" max="9735" width="12.42578125" style="1" hidden="1"/>
    <col min="9736" max="9736" width="12" style="1" hidden="1"/>
    <col min="9737" max="9737" width="8.85546875" style="1" hidden="1"/>
    <col min="9738" max="9738" width="11.28515625" style="1" hidden="1"/>
    <col min="9739" max="9739" width="10.7109375" style="1" hidden="1"/>
    <col min="9740" max="9740" width="9.42578125" style="1" hidden="1"/>
    <col min="9741" max="9741" width="12.7109375" style="1" hidden="1"/>
    <col min="9742" max="9742" width="10.140625" style="1" hidden="1"/>
    <col min="9743" max="9744" width="11.7109375" style="1" hidden="1"/>
    <col min="9745" max="9745" width="2.7109375" style="1" hidden="1"/>
    <col min="9746" max="9747" width="11.7109375" style="1" hidden="1"/>
    <col min="9748" max="9748" width="10.7109375" style="1" hidden="1"/>
    <col min="9749" max="9749" width="11.28515625" style="1" hidden="1"/>
    <col min="9750" max="9978" width="8.85546875" style="1" hidden="1"/>
    <col min="9979" max="9979" width="23.28515625" style="1" hidden="1"/>
    <col min="9980" max="9980" width="12.28515625" style="1" hidden="1"/>
    <col min="9981" max="9981" width="10.28515625" style="1" hidden="1"/>
    <col min="9982" max="9982" width="10" style="1" hidden="1"/>
    <col min="9983" max="9983" width="11.42578125" style="1" hidden="1"/>
    <col min="9984" max="9984" width="10.7109375" style="1" hidden="1"/>
    <col min="9985" max="9985" width="10.28515625" style="1" hidden="1"/>
    <col min="9986" max="9986" width="9.7109375" style="1" hidden="1"/>
    <col min="9987" max="9987" width="10.7109375" style="1" hidden="1"/>
    <col min="9988" max="9989" width="9.7109375" style="1" hidden="1"/>
    <col min="9990" max="9990" width="10.7109375" style="1" hidden="1"/>
    <col min="9991" max="9991" width="12.42578125" style="1" hidden="1"/>
    <col min="9992" max="9992" width="12" style="1" hidden="1"/>
    <col min="9993" max="9993" width="8.85546875" style="1" hidden="1"/>
    <col min="9994" max="9994" width="11.28515625" style="1" hidden="1"/>
    <col min="9995" max="9995" width="10.7109375" style="1" hidden="1"/>
    <col min="9996" max="9996" width="9.42578125" style="1" hidden="1"/>
    <col min="9997" max="9997" width="12.7109375" style="1" hidden="1"/>
    <col min="9998" max="9998" width="10.140625" style="1" hidden="1"/>
    <col min="9999" max="10000" width="11.7109375" style="1" hidden="1"/>
    <col min="10001" max="10001" width="2.7109375" style="1" hidden="1"/>
    <col min="10002" max="10003" width="11.7109375" style="1" hidden="1"/>
    <col min="10004" max="10004" width="10.7109375" style="1" hidden="1"/>
    <col min="10005" max="10005" width="11.28515625" style="1" hidden="1"/>
    <col min="10006" max="10234" width="8.85546875" style="1" hidden="1"/>
    <col min="10235" max="10235" width="23.28515625" style="1" hidden="1"/>
    <col min="10236" max="10236" width="12.28515625" style="1" hidden="1"/>
    <col min="10237" max="10237" width="10.28515625" style="1" hidden="1"/>
    <col min="10238" max="10238" width="10" style="1" hidden="1"/>
    <col min="10239" max="10239" width="11.42578125" style="1" hidden="1"/>
    <col min="10240" max="10240" width="10.7109375" style="1" hidden="1"/>
    <col min="10241" max="10241" width="10.28515625" style="1" hidden="1"/>
    <col min="10242" max="10242" width="9.7109375" style="1" hidden="1"/>
    <col min="10243" max="10243" width="10.7109375" style="1" hidden="1"/>
    <col min="10244" max="10245" width="9.7109375" style="1" hidden="1"/>
    <col min="10246" max="10246" width="10.7109375" style="1" hidden="1"/>
    <col min="10247" max="10247" width="12.42578125" style="1" hidden="1"/>
    <col min="10248" max="10248" width="12" style="1" hidden="1"/>
    <col min="10249" max="10249" width="8.85546875" style="1" hidden="1"/>
    <col min="10250" max="10250" width="11.28515625" style="1" hidden="1"/>
    <col min="10251" max="10251" width="10.7109375" style="1" hidden="1"/>
    <col min="10252" max="10252" width="9.42578125" style="1" hidden="1"/>
    <col min="10253" max="10253" width="12.7109375" style="1" hidden="1"/>
    <col min="10254" max="10254" width="10.140625" style="1" hidden="1"/>
    <col min="10255" max="10256" width="11.7109375" style="1" hidden="1"/>
    <col min="10257" max="10257" width="2.7109375" style="1" hidden="1"/>
    <col min="10258" max="10259" width="11.7109375" style="1" hidden="1"/>
    <col min="10260" max="10260" width="10.7109375" style="1" hidden="1"/>
    <col min="10261" max="10261" width="11.28515625" style="1" hidden="1"/>
    <col min="10262" max="10490" width="8.85546875" style="1" hidden="1"/>
    <col min="10491" max="10491" width="23.28515625" style="1" hidden="1"/>
    <col min="10492" max="10492" width="12.28515625" style="1" hidden="1"/>
    <col min="10493" max="10493" width="10.28515625" style="1" hidden="1"/>
    <col min="10494" max="10494" width="10" style="1" hidden="1"/>
    <col min="10495" max="10495" width="11.42578125" style="1" hidden="1"/>
    <col min="10496" max="10496" width="10.7109375" style="1" hidden="1"/>
    <col min="10497" max="10497" width="10.28515625" style="1" hidden="1"/>
    <col min="10498" max="10498" width="9.7109375" style="1" hidden="1"/>
    <col min="10499" max="10499" width="10.7109375" style="1" hidden="1"/>
    <col min="10500" max="10501" width="9.7109375" style="1" hidden="1"/>
    <col min="10502" max="10502" width="10.7109375" style="1" hidden="1"/>
    <col min="10503" max="10503" width="12.42578125" style="1" hidden="1"/>
    <col min="10504" max="10504" width="12" style="1" hidden="1"/>
    <col min="10505" max="10505" width="8.85546875" style="1" hidden="1"/>
    <col min="10506" max="10506" width="11.28515625" style="1" hidden="1"/>
    <col min="10507" max="10507" width="10.7109375" style="1" hidden="1"/>
    <col min="10508" max="10508" width="9.42578125" style="1" hidden="1"/>
    <col min="10509" max="10509" width="12.7109375" style="1" hidden="1"/>
    <col min="10510" max="10510" width="10.140625" style="1" hidden="1"/>
    <col min="10511" max="10512" width="11.7109375" style="1" hidden="1"/>
    <col min="10513" max="10513" width="2.7109375" style="1" hidden="1"/>
    <col min="10514" max="10515" width="11.7109375" style="1" hidden="1"/>
    <col min="10516" max="10516" width="10.7109375" style="1" hidden="1"/>
    <col min="10517" max="10517" width="11.28515625" style="1" hidden="1"/>
    <col min="10518" max="10746" width="8.85546875" style="1" hidden="1"/>
    <col min="10747" max="10747" width="23.28515625" style="1" hidden="1"/>
    <col min="10748" max="10748" width="12.28515625" style="1" hidden="1"/>
    <col min="10749" max="10749" width="10.28515625" style="1" hidden="1"/>
    <col min="10750" max="10750" width="10" style="1" hidden="1"/>
    <col min="10751" max="10751" width="11.42578125" style="1" hidden="1"/>
    <col min="10752" max="10752" width="10.7109375" style="1" hidden="1"/>
    <col min="10753" max="10753" width="10.28515625" style="1" hidden="1"/>
    <col min="10754" max="10754" width="9.7109375" style="1" hidden="1"/>
    <col min="10755" max="10755" width="10.7109375" style="1" hidden="1"/>
    <col min="10756" max="10757" width="9.7109375" style="1" hidden="1"/>
    <col min="10758" max="10758" width="10.7109375" style="1" hidden="1"/>
    <col min="10759" max="10759" width="12.42578125" style="1" hidden="1"/>
    <col min="10760" max="10760" width="12" style="1" hidden="1"/>
    <col min="10761" max="10761" width="8.85546875" style="1" hidden="1"/>
    <col min="10762" max="10762" width="11.28515625" style="1" hidden="1"/>
    <col min="10763" max="10763" width="10.7109375" style="1" hidden="1"/>
    <col min="10764" max="10764" width="9.42578125" style="1" hidden="1"/>
    <col min="10765" max="10765" width="12.7109375" style="1" hidden="1"/>
    <col min="10766" max="10766" width="10.140625" style="1" hidden="1"/>
    <col min="10767" max="10768" width="11.7109375" style="1" hidden="1"/>
    <col min="10769" max="10769" width="2.7109375" style="1" hidden="1"/>
    <col min="10770" max="10771" width="11.7109375" style="1" hidden="1"/>
    <col min="10772" max="10772" width="10.7109375" style="1" hidden="1"/>
    <col min="10773" max="10773" width="11.28515625" style="1" hidden="1"/>
    <col min="10774" max="11002" width="8.85546875" style="1" hidden="1"/>
    <col min="11003" max="11003" width="23.28515625" style="1" hidden="1"/>
    <col min="11004" max="11004" width="12.28515625" style="1" hidden="1"/>
    <col min="11005" max="11005" width="10.28515625" style="1" hidden="1"/>
    <col min="11006" max="11006" width="10" style="1" hidden="1"/>
    <col min="11007" max="11007" width="11.42578125" style="1" hidden="1"/>
    <col min="11008" max="11008" width="10.7109375" style="1" hidden="1"/>
    <col min="11009" max="11009" width="10.28515625" style="1" hidden="1"/>
    <col min="11010" max="11010" width="9.7109375" style="1" hidden="1"/>
    <col min="11011" max="11011" width="10.7109375" style="1" hidden="1"/>
    <col min="11012" max="11013" width="9.7109375" style="1" hidden="1"/>
    <col min="11014" max="11014" width="10.7109375" style="1" hidden="1"/>
    <col min="11015" max="11015" width="12.42578125" style="1" hidden="1"/>
    <col min="11016" max="11016" width="12" style="1" hidden="1"/>
    <col min="11017" max="11017" width="8.85546875" style="1" hidden="1"/>
    <col min="11018" max="11018" width="11.28515625" style="1" hidden="1"/>
    <col min="11019" max="11019" width="10.7109375" style="1" hidden="1"/>
    <col min="11020" max="11020" width="9.42578125" style="1" hidden="1"/>
    <col min="11021" max="11021" width="12.7109375" style="1" hidden="1"/>
    <col min="11022" max="11022" width="10.140625" style="1" hidden="1"/>
    <col min="11023" max="11024" width="11.7109375" style="1" hidden="1"/>
    <col min="11025" max="11025" width="2.7109375" style="1" hidden="1"/>
    <col min="11026" max="11027" width="11.7109375" style="1" hidden="1"/>
    <col min="11028" max="11028" width="10.7109375" style="1" hidden="1"/>
    <col min="11029" max="11029" width="11.28515625" style="1" hidden="1"/>
    <col min="11030" max="11258" width="8.85546875" style="1" hidden="1"/>
    <col min="11259" max="11259" width="23.28515625" style="1" hidden="1"/>
    <col min="11260" max="11260" width="12.28515625" style="1" hidden="1"/>
    <col min="11261" max="11261" width="10.28515625" style="1" hidden="1"/>
    <col min="11262" max="11262" width="10" style="1" hidden="1"/>
    <col min="11263" max="11263" width="11.42578125" style="1" hidden="1"/>
    <col min="11264" max="11264" width="10.7109375" style="1" hidden="1"/>
    <col min="11265" max="11265" width="10.28515625" style="1" hidden="1"/>
    <col min="11266" max="11266" width="9.7109375" style="1" hidden="1"/>
    <col min="11267" max="11267" width="10.7109375" style="1" hidden="1"/>
    <col min="11268" max="11269" width="9.7109375" style="1" hidden="1"/>
    <col min="11270" max="11270" width="10.7109375" style="1" hidden="1"/>
    <col min="11271" max="11271" width="12.42578125" style="1" hidden="1"/>
    <col min="11272" max="11272" width="12" style="1" hidden="1"/>
    <col min="11273" max="11273" width="8.85546875" style="1" hidden="1"/>
    <col min="11274" max="11274" width="11.28515625" style="1" hidden="1"/>
    <col min="11275" max="11275" width="10.7109375" style="1" hidden="1"/>
    <col min="11276" max="11276" width="9.42578125" style="1" hidden="1"/>
    <col min="11277" max="11277" width="12.7109375" style="1" hidden="1"/>
    <col min="11278" max="11278" width="10.140625" style="1" hidden="1"/>
    <col min="11279" max="11280" width="11.7109375" style="1" hidden="1"/>
    <col min="11281" max="11281" width="2.7109375" style="1" hidden="1"/>
    <col min="11282" max="11283" width="11.7109375" style="1" hidden="1"/>
    <col min="11284" max="11284" width="10.7109375" style="1" hidden="1"/>
    <col min="11285" max="11285" width="11.28515625" style="1" hidden="1"/>
    <col min="11286" max="11514" width="8.85546875" style="1" hidden="1"/>
    <col min="11515" max="11515" width="23.28515625" style="1" hidden="1"/>
    <col min="11516" max="11516" width="12.28515625" style="1" hidden="1"/>
    <col min="11517" max="11517" width="10.28515625" style="1" hidden="1"/>
    <col min="11518" max="11518" width="10" style="1" hidden="1"/>
    <col min="11519" max="11519" width="11.42578125" style="1" hidden="1"/>
    <col min="11520" max="11520" width="10.7109375" style="1" hidden="1"/>
    <col min="11521" max="11521" width="10.28515625" style="1" hidden="1"/>
    <col min="11522" max="11522" width="9.7109375" style="1" hidden="1"/>
    <col min="11523" max="11523" width="10.7109375" style="1" hidden="1"/>
    <col min="11524" max="11525" width="9.7109375" style="1" hidden="1"/>
    <col min="11526" max="11526" width="10.7109375" style="1" hidden="1"/>
    <col min="11527" max="11527" width="12.42578125" style="1" hidden="1"/>
    <col min="11528" max="11528" width="12" style="1" hidden="1"/>
    <col min="11529" max="11529" width="8.85546875" style="1" hidden="1"/>
    <col min="11530" max="11530" width="11.28515625" style="1" hidden="1"/>
    <col min="11531" max="11531" width="10.7109375" style="1" hidden="1"/>
    <col min="11532" max="11532" width="9.42578125" style="1" hidden="1"/>
    <col min="11533" max="11533" width="12.7109375" style="1" hidden="1"/>
    <col min="11534" max="11534" width="10.140625" style="1" hidden="1"/>
    <col min="11535" max="11536" width="11.7109375" style="1" hidden="1"/>
    <col min="11537" max="11537" width="2.7109375" style="1" hidden="1"/>
    <col min="11538" max="11539" width="11.7109375" style="1" hidden="1"/>
    <col min="11540" max="11540" width="10.7109375" style="1" hidden="1"/>
    <col min="11541" max="11541" width="11.28515625" style="1" hidden="1"/>
    <col min="11542" max="11770" width="8.85546875" style="1" hidden="1"/>
    <col min="11771" max="11771" width="23.28515625" style="1" hidden="1"/>
    <col min="11772" max="11772" width="12.28515625" style="1" hidden="1"/>
    <col min="11773" max="11773" width="10.28515625" style="1" hidden="1"/>
    <col min="11774" max="11774" width="10" style="1" hidden="1"/>
    <col min="11775" max="11775" width="11.42578125" style="1" hidden="1"/>
    <col min="11776" max="11776" width="10.7109375" style="1" hidden="1"/>
    <col min="11777" max="11777" width="10.28515625" style="1" hidden="1"/>
    <col min="11778" max="11778" width="9.7109375" style="1" hidden="1"/>
    <col min="11779" max="11779" width="10.7109375" style="1" hidden="1"/>
    <col min="11780" max="11781" width="9.7109375" style="1" hidden="1"/>
    <col min="11782" max="11782" width="10.7109375" style="1" hidden="1"/>
    <col min="11783" max="11783" width="12.42578125" style="1" hidden="1"/>
    <col min="11784" max="11784" width="12" style="1" hidden="1"/>
    <col min="11785" max="11785" width="8.85546875" style="1" hidden="1"/>
    <col min="11786" max="11786" width="11.28515625" style="1" hidden="1"/>
    <col min="11787" max="11787" width="10.7109375" style="1" hidden="1"/>
    <col min="11788" max="11788" width="9.42578125" style="1" hidden="1"/>
    <col min="11789" max="11789" width="12.7109375" style="1" hidden="1"/>
    <col min="11790" max="11790" width="10.140625" style="1" hidden="1"/>
    <col min="11791" max="11792" width="11.7109375" style="1" hidden="1"/>
    <col min="11793" max="11793" width="2.7109375" style="1" hidden="1"/>
    <col min="11794" max="11795" width="11.7109375" style="1" hidden="1"/>
    <col min="11796" max="11796" width="10.7109375" style="1" hidden="1"/>
    <col min="11797" max="11797" width="11.28515625" style="1" hidden="1"/>
    <col min="11798" max="12026" width="8.85546875" style="1" hidden="1"/>
    <col min="12027" max="12027" width="23.28515625" style="1" hidden="1"/>
    <col min="12028" max="12028" width="12.28515625" style="1" hidden="1"/>
    <col min="12029" max="12029" width="10.28515625" style="1" hidden="1"/>
    <col min="12030" max="12030" width="10" style="1" hidden="1"/>
    <col min="12031" max="12031" width="11.42578125" style="1" hidden="1"/>
    <col min="12032" max="12032" width="10.7109375" style="1" hidden="1"/>
    <col min="12033" max="12033" width="10.28515625" style="1" hidden="1"/>
    <col min="12034" max="12034" width="9.7109375" style="1" hidden="1"/>
    <col min="12035" max="12035" width="10.7109375" style="1" hidden="1"/>
    <col min="12036" max="12037" width="9.7109375" style="1" hidden="1"/>
    <col min="12038" max="12038" width="10.7109375" style="1" hidden="1"/>
    <col min="12039" max="12039" width="12.42578125" style="1" hidden="1"/>
    <col min="12040" max="12040" width="12" style="1" hidden="1"/>
    <col min="12041" max="12041" width="8.85546875" style="1" hidden="1"/>
    <col min="12042" max="12042" width="11.28515625" style="1" hidden="1"/>
    <col min="12043" max="12043" width="10.7109375" style="1" hidden="1"/>
    <col min="12044" max="12044" width="9.42578125" style="1" hidden="1"/>
    <col min="12045" max="12045" width="12.7109375" style="1" hidden="1"/>
    <col min="12046" max="12046" width="10.140625" style="1" hidden="1"/>
    <col min="12047" max="12048" width="11.7109375" style="1" hidden="1"/>
    <col min="12049" max="12049" width="2.7109375" style="1" hidden="1"/>
    <col min="12050" max="12051" width="11.7109375" style="1" hidden="1"/>
    <col min="12052" max="12052" width="10.7109375" style="1" hidden="1"/>
    <col min="12053" max="12053" width="11.28515625" style="1" hidden="1"/>
    <col min="12054" max="12282" width="8.85546875" style="1" hidden="1"/>
    <col min="12283" max="12283" width="23.28515625" style="1" hidden="1"/>
    <col min="12284" max="12284" width="12.28515625" style="1" hidden="1"/>
    <col min="12285" max="12285" width="10.28515625" style="1" hidden="1"/>
    <col min="12286" max="12286" width="10" style="1" hidden="1"/>
    <col min="12287" max="12287" width="11.42578125" style="1" hidden="1"/>
    <col min="12288" max="12288" width="10.7109375" style="1" hidden="1"/>
    <col min="12289" max="12289" width="10.28515625" style="1" hidden="1"/>
    <col min="12290" max="12290" width="9.7109375" style="1" hidden="1"/>
    <col min="12291" max="12291" width="10.7109375" style="1" hidden="1"/>
    <col min="12292" max="12293" width="9.7109375" style="1" hidden="1"/>
    <col min="12294" max="12294" width="10.7109375" style="1" hidden="1"/>
    <col min="12295" max="12295" width="12.42578125" style="1" hidden="1"/>
    <col min="12296" max="12296" width="12" style="1" hidden="1"/>
    <col min="12297" max="12297" width="8.85546875" style="1" hidden="1"/>
    <col min="12298" max="12298" width="11.28515625" style="1" hidden="1"/>
    <col min="12299" max="12299" width="10.7109375" style="1" hidden="1"/>
    <col min="12300" max="12300" width="9.42578125" style="1" hidden="1"/>
    <col min="12301" max="12301" width="12.7109375" style="1" hidden="1"/>
    <col min="12302" max="12302" width="10.140625" style="1" hidden="1"/>
    <col min="12303" max="12304" width="11.7109375" style="1" hidden="1"/>
    <col min="12305" max="12305" width="2.7109375" style="1" hidden="1"/>
    <col min="12306" max="12307" width="11.7109375" style="1" hidden="1"/>
    <col min="12308" max="12308" width="10.7109375" style="1" hidden="1"/>
    <col min="12309" max="12309" width="11.28515625" style="1" hidden="1"/>
    <col min="12310" max="12538" width="8.85546875" style="1" hidden="1"/>
    <col min="12539" max="12539" width="23.28515625" style="1" hidden="1"/>
    <col min="12540" max="12540" width="12.28515625" style="1" hidden="1"/>
    <col min="12541" max="12541" width="10.28515625" style="1" hidden="1"/>
    <col min="12542" max="12542" width="10" style="1" hidden="1"/>
    <col min="12543" max="12543" width="11.42578125" style="1" hidden="1"/>
    <col min="12544" max="12544" width="10.7109375" style="1" hidden="1"/>
    <col min="12545" max="12545" width="10.28515625" style="1" hidden="1"/>
    <col min="12546" max="12546" width="9.7109375" style="1" hidden="1"/>
    <col min="12547" max="12547" width="10.7109375" style="1" hidden="1"/>
    <col min="12548" max="12549" width="9.7109375" style="1" hidden="1"/>
    <col min="12550" max="12550" width="10.7109375" style="1" hidden="1"/>
    <col min="12551" max="12551" width="12.42578125" style="1" hidden="1"/>
    <col min="12552" max="12552" width="12" style="1" hidden="1"/>
    <col min="12553" max="12553" width="8.85546875" style="1" hidden="1"/>
    <col min="12554" max="12554" width="11.28515625" style="1" hidden="1"/>
    <col min="12555" max="12555" width="10.7109375" style="1" hidden="1"/>
    <col min="12556" max="12556" width="9.42578125" style="1" hidden="1"/>
    <col min="12557" max="12557" width="12.7109375" style="1" hidden="1"/>
    <col min="12558" max="12558" width="10.140625" style="1" hidden="1"/>
    <col min="12559" max="12560" width="11.7109375" style="1" hidden="1"/>
    <col min="12561" max="12561" width="2.7109375" style="1" hidden="1"/>
    <col min="12562" max="12563" width="11.7109375" style="1" hidden="1"/>
    <col min="12564" max="12564" width="10.7109375" style="1" hidden="1"/>
    <col min="12565" max="12565" width="11.28515625" style="1" hidden="1"/>
    <col min="12566" max="12794" width="8.85546875" style="1" hidden="1"/>
    <col min="12795" max="12795" width="23.28515625" style="1" hidden="1"/>
    <col min="12796" max="12796" width="12.28515625" style="1" hidden="1"/>
    <col min="12797" max="12797" width="10.28515625" style="1" hidden="1"/>
    <col min="12798" max="12798" width="10" style="1" hidden="1"/>
    <col min="12799" max="12799" width="11.42578125" style="1" hidden="1"/>
    <col min="12800" max="12800" width="10.7109375" style="1" hidden="1"/>
    <col min="12801" max="12801" width="10.28515625" style="1" hidden="1"/>
    <col min="12802" max="12802" width="9.7109375" style="1" hidden="1"/>
    <col min="12803" max="12803" width="10.7109375" style="1" hidden="1"/>
    <col min="12804" max="12805" width="9.7109375" style="1" hidden="1"/>
    <col min="12806" max="12806" width="10.7109375" style="1" hidden="1"/>
    <col min="12807" max="12807" width="12.42578125" style="1" hidden="1"/>
    <col min="12808" max="12808" width="12" style="1" hidden="1"/>
    <col min="12809" max="12809" width="8.85546875" style="1" hidden="1"/>
    <col min="12810" max="12810" width="11.28515625" style="1" hidden="1"/>
    <col min="12811" max="12811" width="10.7109375" style="1" hidden="1"/>
    <col min="12812" max="12812" width="9.42578125" style="1" hidden="1"/>
    <col min="12813" max="12813" width="12.7109375" style="1" hidden="1"/>
    <col min="12814" max="12814" width="10.140625" style="1" hidden="1"/>
    <col min="12815" max="12816" width="11.7109375" style="1" hidden="1"/>
    <col min="12817" max="12817" width="2.7109375" style="1" hidden="1"/>
    <col min="12818" max="12819" width="11.7109375" style="1" hidden="1"/>
    <col min="12820" max="12820" width="10.7109375" style="1" hidden="1"/>
    <col min="12821" max="12821" width="11.28515625" style="1" hidden="1"/>
    <col min="12822" max="13050" width="8.85546875" style="1" hidden="1"/>
    <col min="13051" max="13051" width="23.28515625" style="1" hidden="1"/>
    <col min="13052" max="13052" width="12.28515625" style="1" hidden="1"/>
    <col min="13053" max="13053" width="10.28515625" style="1" hidden="1"/>
    <col min="13054" max="13054" width="10" style="1" hidden="1"/>
    <col min="13055" max="13055" width="11.42578125" style="1" hidden="1"/>
    <col min="13056" max="13056" width="10.7109375" style="1" hidden="1"/>
    <col min="13057" max="13057" width="10.28515625" style="1" hidden="1"/>
    <col min="13058" max="13058" width="9.7109375" style="1" hidden="1"/>
    <col min="13059" max="13059" width="10.7109375" style="1" hidden="1"/>
    <col min="13060" max="13061" width="9.7109375" style="1" hidden="1"/>
    <col min="13062" max="13062" width="10.7109375" style="1" hidden="1"/>
    <col min="13063" max="13063" width="12.42578125" style="1" hidden="1"/>
    <col min="13064" max="13064" width="12" style="1" hidden="1"/>
    <col min="13065" max="13065" width="8.85546875" style="1" hidden="1"/>
    <col min="13066" max="13066" width="11.28515625" style="1" hidden="1"/>
    <col min="13067" max="13067" width="10.7109375" style="1" hidden="1"/>
    <col min="13068" max="13068" width="9.42578125" style="1" hidden="1"/>
    <col min="13069" max="13069" width="12.7109375" style="1" hidden="1"/>
    <col min="13070" max="13070" width="10.140625" style="1" hidden="1"/>
    <col min="13071" max="13072" width="11.7109375" style="1" hidden="1"/>
    <col min="13073" max="13073" width="2.7109375" style="1" hidden="1"/>
    <col min="13074" max="13075" width="11.7109375" style="1" hidden="1"/>
    <col min="13076" max="13076" width="10.7109375" style="1" hidden="1"/>
    <col min="13077" max="13077" width="11.28515625" style="1" hidden="1"/>
    <col min="13078" max="13306" width="8.85546875" style="1" hidden="1"/>
    <col min="13307" max="13307" width="23.28515625" style="1" hidden="1"/>
    <col min="13308" max="13308" width="12.28515625" style="1" hidden="1"/>
    <col min="13309" max="13309" width="10.28515625" style="1" hidden="1"/>
    <col min="13310" max="13310" width="10" style="1" hidden="1"/>
    <col min="13311" max="13311" width="11.42578125" style="1" hidden="1"/>
    <col min="13312" max="13312" width="10.7109375" style="1" hidden="1"/>
    <col min="13313" max="13313" width="10.28515625" style="1" hidden="1"/>
    <col min="13314" max="13314" width="9.7109375" style="1" hidden="1"/>
    <col min="13315" max="13315" width="10.7109375" style="1" hidden="1"/>
    <col min="13316" max="13317" width="9.7109375" style="1" hidden="1"/>
    <col min="13318" max="13318" width="10.7109375" style="1" hidden="1"/>
    <col min="13319" max="13319" width="12.42578125" style="1" hidden="1"/>
    <col min="13320" max="13320" width="12" style="1" hidden="1"/>
    <col min="13321" max="13321" width="8.85546875" style="1" hidden="1"/>
    <col min="13322" max="13322" width="11.28515625" style="1" hidden="1"/>
    <col min="13323" max="13323" width="10.7109375" style="1" hidden="1"/>
    <col min="13324" max="13324" width="9.42578125" style="1" hidden="1"/>
    <col min="13325" max="13325" width="12.7109375" style="1" hidden="1"/>
    <col min="13326" max="13326" width="10.140625" style="1" hidden="1"/>
    <col min="13327" max="13328" width="11.7109375" style="1" hidden="1"/>
    <col min="13329" max="13329" width="2.7109375" style="1" hidden="1"/>
    <col min="13330" max="13331" width="11.7109375" style="1" hidden="1"/>
    <col min="13332" max="13332" width="10.7109375" style="1" hidden="1"/>
    <col min="13333" max="13333" width="11.28515625" style="1" hidden="1"/>
    <col min="13334" max="13562" width="8.85546875" style="1" hidden="1"/>
    <col min="13563" max="13563" width="23.28515625" style="1" hidden="1"/>
    <col min="13564" max="13564" width="12.28515625" style="1" hidden="1"/>
    <col min="13565" max="13565" width="10.28515625" style="1" hidden="1"/>
    <col min="13566" max="13566" width="10" style="1" hidden="1"/>
    <col min="13567" max="13567" width="11.42578125" style="1" hidden="1"/>
    <col min="13568" max="13568" width="10.7109375" style="1" hidden="1"/>
    <col min="13569" max="13569" width="10.28515625" style="1" hidden="1"/>
    <col min="13570" max="13570" width="9.7109375" style="1" hidden="1"/>
    <col min="13571" max="13571" width="10.7109375" style="1" hidden="1"/>
    <col min="13572" max="13573" width="9.7109375" style="1" hidden="1"/>
    <col min="13574" max="13574" width="10.7109375" style="1" hidden="1"/>
    <col min="13575" max="13575" width="12.42578125" style="1" hidden="1"/>
    <col min="13576" max="13576" width="12" style="1" hidden="1"/>
    <col min="13577" max="13577" width="8.85546875" style="1" hidden="1"/>
    <col min="13578" max="13578" width="11.28515625" style="1" hidden="1"/>
    <col min="13579" max="13579" width="10.7109375" style="1" hidden="1"/>
    <col min="13580" max="13580" width="9.42578125" style="1" hidden="1"/>
    <col min="13581" max="13581" width="12.7109375" style="1" hidden="1"/>
    <col min="13582" max="13582" width="10.140625" style="1" hidden="1"/>
    <col min="13583" max="13584" width="11.7109375" style="1" hidden="1"/>
    <col min="13585" max="13585" width="2.7109375" style="1" hidden="1"/>
    <col min="13586" max="13587" width="11.7109375" style="1" hidden="1"/>
    <col min="13588" max="13588" width="10.7109375" style="1" hidden="1"/>
    <col min="13589" max="13589" width="11.28515625" style="1" hidden="1"/>
    <col min="13590" max="13818" width="8.85546875" style="1" hidden="1"/>
    <col min="13819" max="13819" width="23.28515625" style="1" hidden="1"/>
    <col min="13820" max="13820" width="12.28515625" style="1" hidden="1"/>
    <col min="13821" max="13821" width="10.28515625" style="1" hidden="1"/>
    <col min="13822" max="13822" width="10" style="1" hidden="1"/>
    <col min="13823" max="13823" width="11.42578125" style="1" hidden="1"/>
    <col min="13824" max="13824" width="10.7109375" style="1" hidden="1"/>
    <col min="13825" max="13825" width="10.28515625" style="1" hidden="1"/>
    <col min="13826" max="13826" width="9.7109375" style="1" hidden="1"/>
    <col min="13827" max="13827" width="10.7109375" style="1" hidden="1"/>
    <col min="13828" max="13829" width="9.7109375" style="1" hidden="1"/>
    <col min="13830" max="13830" width="10.7109375" style="1" hidden="1"/>
    <col min="13831" max="13831" width="12.42578125" style="1" hidden="1"/>
    <col min="13832" max="13832" width="12" style="1" hidden="1"/>
    <col min="13833" max="13833" width="8.85546875" style="1" hidden="1"/>
    <col min="13834" max="13834" width="11.28515625" style="1" hidden="1"/>
    <col min="13835" max="13835" width="10.7109375" style="1" hidden="1"/>
    <col min="13836" max="13836" width="9.42578125" style="1" hidden="1"/>
    <col min="13837" max="13837" width="12.7109375" style="1" hidden="1"/>
    <col min="13838" max="13838" width="10.140625" style="1" hidden="1"/>
    <col min="13839" max="13840" width="11.7109375" style="1" hidden="1"/>
    <col min="13841" max="13841" width="2.7109375" style="1" hidden="1"/>
    <col min="13842" max="13843" width="11.7109375" style="1" hidden="1"/>
    <col min="13844" max="13844" width="10.7109375" style="1" hidden="1"/>
    <col min="13845" max="13845" width="11.28515625" style="1" hidden="1"/>
    <col min="13846" max="14074" width="8.85546875" style="1" hidden="1"/>
    <col min="14075" max="14075" width="23.28515625" style="1" hidden="1"/>
    <col min="14076" max="14076" width="12.28515625" style="1" hidden="1"/>
    <col min="14077" max="14077" width="10.28515625" style="1" hidden="1"/>
    <col min="14078" max="14078" width="10" style="1" hidden="1"/>
    <col min="14079" max="14079" width="11.42578125" style="1" hidden="1"/>
    <col min="14080" max="14080" width="10.7109375" style="1" hidden="1"/>
    <col min="14081" max="14081" width="10.28515625" style="1" hidden="1"/>
    <col min="14082" max="14082" width="9.7109375" style="1" hidden="1"/>
    <col min="14083" max="14083" width="10.7109375" style="1" hidden="1"/>
    <col min="14084" max="14085" width="9.7109375" style="1" hidden="1"/>
    <col min="14086" max="14086" width="10.7109375" style="1" hidden="1"/>
    <col min="14087" max="14087" width="12.42578125" style="1" hidden="1"/>
    <col min="14088" max="14088" width="12" style="1" hidden="1"/>
    <col min="14089" max="14089" width="8.85546875" style="1" hidden="1"/>
    <col min="14090" max="14090" width="11.28515625" style="1" hidden="1"/>
    <col min="14091" max="14091" width="10.7109375" style="1" hidden="1"/>
    <col min="14092" max="14092" width="9.42578125" style="1" hidden="1"/>
    <col min="14093" max="14093" width="12.7109375" style="1" hidden="1"/>
    <col min="14094" max="14094" width="10.140625" style="1" hidden="1"/>
    <col min="14095" max="14096" width="11.7109375" style="1" hidden="1"/>
    <col min="14097" max="14097" width="2.7109375" style="1" hidden="1"/>
    <col min="14098" max="14099" width="11.7109375" style="1" hidden="1"/>
    <col min="14100" max="14100" width="10.7109375" style="1" hidden="1"/>
    <col min="14101" max="14101" width="11.28515625" style="1" hidden="1"/>
    <col min="14102" max="14330" width="8.85546875" style="1" hidden="1"/>
    <col min="14331" max="14331" width="23.28515625" style="1" hidden="1"/>
    <col min="14332" max="14332" width="12.28515625" style="1" hidden="1"/>
    <col min="14333" max="14333" width="10.28515625" style="1" hidden="1"/>
    <col min="14334" max="14334" width="10" style="1" hidden="1"/>
    <col min="14335" max="14335" width="11.42578125" style="1" hidden="1"/>
    <col min="14336" max="14336" width="10.7109375" style="1" hidden="1"/>
    <col min="14337" max="14337" width="10.28515625" style="1" hidden="1"/>
    <col min="14338" max="14338" width="9.7109375" style="1" hidden="1"/>
    <col min="14339" max="14339" width="10.7109375" style="1" hidden="1"/>
    <col min="14340" max="14341" width="9.7109375" style="1" hidden="1"/>
    <col min="14342" max="14342" width="10.7109375" style="1" hidden="1"/>
    <col min="14343" max="14343" width="12.42578125" style="1" hidden="1"/>
    <col min="14344" max="14344" width="12" style="1" hidden="1"/>
    <col min="14345" max="14345" width="8.85546875" style="1" hidden="1"/>
    <col min="14346" max="14346" width="11.28515625" style="1" hidden="1"/>
    <col min="14347" max="14347" width="10.7109375" style="1" hidden="1"/>
    <col min="14348" max="14348" width="9.42578125" style="1" hidden="1"/>
    <col min="14349" max="14349" width="12.7109375" style="1" hidden="1"/>
    <col min="14350" max="14350" width="10.140625" style="1" hidden="1"/>
    <col min="14351" max="14352" width="11.7109375" style="1" hidden="1"/>
    <col min="14353" max="14353" width="2.7109375" style="1" hidden="1"/>
    <col min="14354" max="14355" width="11.7109375" style="1" hidden="1"/>
    <col min="14356" max="14356" width="10.7109375" style="1" hidden="1"/>
    <col min="14357" max="14357" width="11.28515625" style="1" hidden="1"/>
    <col min="14358" max="14586" width="8.85546875" style="1" hidden="1"/>
    <col min="14587" max="14587" width="23.28515625" style="1" hidden="1"/>
    <col min="14588" max="14588" width="12.28515625" style="1" hidden="1"/>
    <col min="14589" max="14589" width="10.28515625" style="1" hidden="1"/>
    <col min="14590" max="14590" width="10" style="1" hidden="1"/>
    <col min="14591" max="14591" width="11.42578125" style="1" hidden="1"/>
    <col min="14592" max="14592" width="10.7109375" style="1" hidden="1"/>
    <col min="14593" max="14593" width="10.28515625" style="1" hidden="1"/>
    <col min="14594" max="14594" width="9.7109375" style="1" hidden="1"/>
    <col min="14595" max="14595" width="10.7109375" style="1" hidden="1"/>
    <col min="14596" max="14597" width="9.7109375" style="1" hidden="1"/>
    <col min="14598" max="14598" width="10.7109375" style="1" hidden="1"/>
    <col min="14599" max="14599" width="12.42578125" style="1" hidden="1"/>
    <col min="14600" max="14600" width="12" style="1" hidden="1"/>
    <col min="14601" max="14601" width="8.85546875" style="1" hidden="1"/>
    <col min="14602" max="14602" width="11.28515625" style="1" hidden="1"/>
    <col min="14603" max="14603" width="10.7109375" style="1" hidden="1"/>
    <col min="14604" max="14604" width="9.42578125" style="1" hidden="1"/>
    <col min="14605" max="14605" width="12.7109375" style="1" hidden="1"/>
    <col min="14606" max="14606" width="10.140625" style="1" hidden="1"/>
    <col min="14607" max="14608" width="11.7109375" style="1" hidden="1"/>
    <col min="14609" max="14609" width="2.7109375" style="1" hidden="1"/>
    <col min="14610" max="14611" width="11.7109375" style="1" hidden="1"/>
    <col min="14612" max="14612" width="10.7109375" style="1" hidden="1"/>
    <col min="14613" max="14613" width="11.28515625" style="1" hidden="1"/>
    <col min="14614" max="14842" width="8.85546875" style="1" hidden="1"/>
    <col min="14843" max="14843" width="23.28515625" style="1" hidden="1"/>
    <col min="14844" max="14844" width="12.28515625" style="1" hidden="1"/>
    <col min="14845" max="14845" width="10.28515625" style="1" hidden="1"/>
    <col min="14846" max="14846" width="10" style="1" hidden="1"/>
    <col min="14847" max="14847" width="11.42578125" style="1" hidden="1"/>
    <col min="14848" max="14848" width="10.7109375" style="1" hidden="1"/>
    <col min="14849" max="14849" width="10.28515625" style="1" hidden="1"/>
    <col min="14850" max="14850" width="9.7109375" style="1" hidden="1"/>
    <col min="14851" max="14851" width="10.7109375" style="1" hidden="1"/>
    <col min="14852" max="14853" width="9.7109375" style="1" hidden="1"/>
    <col min="14854" max="14854" width="10.7109375" style="1" hidden="1"/>
    <col min="14855" max="14855" width="12.42578125" style="1" hidden="1"/>
    <col min="14856" max="14856" width="12" style="1" hidden="1"/>
    <col min="14857" max="14857" width="8.85546875" style="1" hidden="1"/>
    <col min="14858" max="14858" width="11.28515625" style="1" hidden="1"/>
    <col min="14859" max="14859" width="10.7109375" style="1" hidden="1"/>
    <col min="14860" max="14860" width="9.42578125" style="1" hidden="1"/>
    <col min="14861" max="14861" width="12.7109375" style="1" hidden="1"/>
    <col min="14862" max="14862" width="10.140625" style="1" hidden="1"/>
    <col min="14863" max="14864" width="11.7109375" style="1" hidden="1"/>
    <col min="14865" max="14865" width="2.7109375" style="1" hidden="1"/>
    <col min="14866" max="14867" width="11.7109375" style="1" hidden="1"/>
    <col min="14868" max="14868" width="10.7109375" style="1" hidden="1"/>
    <col min="14869" max="14869" width="11.28515625" style="1" hidden="1"/>
    <col min="14870" max="15098" width="8.85546875" style="1" hidden="1"/>
    <col min="15099" max="15099" width="23.28515625" style="1" hidden="1"/>
    <col min="15100" max="15100" width="12.28515625" style="1" hidden="1"/>
    <col min="15101" max="15101" width="10.28515625" style="1" hidden="1"/>
    <col min="15102" max="15102" width="10" style="1" hidden="1"/>
    <col min="15103" max="15103" width="11.42578125" style="1" hidden="1"/>
    <col min="15104" max="15104" width="10.7109375" style="1" hidden="1"/>
    <col min="15105" max="15105" width="10.28515625" style="1" hidden="1"/>
    <col min="15106" max="15106" width="9.7109375" style="1" hidden="1"/>
    <col min="15107" max="15107" width="10.7109375" style="1" hidden="1"/>
    <col min="15108" max="15109" width="9.7109375" style="1" hidden="1"/>
    <col min="15110" max="15110" width="10.7109375" style="1" hidden="1"/>
    <col min="15111" max="15111" width="12.42578125" style="1" hidden="1"/>
    <col min="15112" max="15112" width="12" style="1" hidden="1"/>
    <col min="15113" max="15113" width="8.85546875" style="1" hidden="1"/>
    <col min="15114" max="15114" width="11.28515625" style="1" hidden="1"/>
    <col min="15115" max="15115" width="10.7109375" style="1" hidden="1"/>
    <col min="15116" max="15116" width="9.42578125" style="1" hidden="1"/>
    <col min="15117" max="15117" width="12.7109375" style="1" hidden="1"/>
    <col min="15118" max="15118" width="10.140625" style="1" hidden="1"/>
    <col min="15119" max="15120" width="11.7109375" style="1" hidden="1"/>
    <col min="15121" max="15121" width="2.7109375" style="1" hidden="1"/>
    <col min="15122" max="15123" width="11.7109375" style="1" hidden="1"/>
    <col min="15124" max="15124" width="10.7109375" style="1" hidden="1"/>
    <col min="15125" max="15125" width="11.28515625" style="1" hidden="1"/>
    <col min="15126" max="15354" width="8.85546875" style="1" hidden="1"/>
    <col min="15355" max="15355" width="23.28515625" style="1" hidden="1"/>
    <col min="15356" max="15356" width="12.28515625" style="1" hidden="1"/>
    <col min="15357" max="15357" width="10.28515625" style="1" hidden="1"/>
    <col min="15358" max="15358" width="10" style="1" hidden="1"/>
    <col min="15359" max="15359" width="11.42578125" style="1" hidden="1"/>
    <col min="15360" max="15360" width="10.7109375" style="1" hidden="1"/>
    <col min="15361" max="15361" width="10.28515625" style="1" hidden="1"/>
    <col min="15362" max="15362" width="9.7109375" style="1" hidden="1"/>
    <col min="15363" max="15363" width="10.7109375" style="1" hidden="1"/>
    <col min="15364" max="15365" width="9.7109375" style="1" hidden="1"/>
    <col min="15366" max="15366" width="10.7109375" style="1" hidden="1"/>
    <col min="15367" max="15367" width="12.42578125" style="1" hidden="1"/>
    <col min="15368" max="15368" width="12" style="1" hidden="1"/>
    <col min="15369" max="15369" width="8.85546875" style="1" hidden="1"/>
    <col min="15370" max="15370" width="11.28515625" style="1" hidden="1"/>
    <col min="15371" max="15371" width="10.7109375" style="1" hidden="1"/>
    <col min="15372" max="15372" width="9.42578125" style="1" hidden="1"/>
    <col min="15373" max="15373" width="12.7109375" style="1" hidden="1"/>
    <col min="15374" max="15374" width="10.140625" style="1" hidden="1"/>
    <col min="15375" max="15376" width="11.7109375" style="1" hidden="1"/>
    <col min="15377" max="15377" width="2.7109375" style="1" hidden="1"/>
    <col min="15378" max="15379" width="11.7109375" style="1" hidden="1"/>
    <col min="15380" max="15380" width="10.7109375" style="1" hidden="1"/>
    <col min="15381" max="15381" width="11.28515625" style="1" hidden="1"/>
    <col min="15382" max="15610" width="8.85546875" style="1" hidden="1"/>
    <col min="15611" max="15611" width="23.28515625" style="1" hidden="1"/>
    <col min="15612" max="15612" width="12.28515625" style="1" hidden="1"/>
    <col min="15613" max="15613" width="10.28515625" style="1" hidden="1"/>
    <col min="15614" max="15614" width="10" style="1" hidden="1"/>
    <col min="15615" max="15615" width="11.42578125" style="1" hidden="1"/>
    <col min="15616" max="15616" width="10.7109375" style="1" hidden="1"/>
    <col min="15617" max="15617" width="10.28515625" style="1" hidden="1"/>
    <col min="15618" max="15618" width="9.7109375" style="1" hidden="1"/>
    <col min="15619" max="15619" width="10.7109375" style="1" hidden="1"/>
    <col min="15620" max="15621" width="9.7109375" style="1" hidden="1"/>
    <col min="15622" max="15622" width="10.7109375" style="1" hidden="1"/>
    <col min="15623" max="15623" width="12.42578125" style="1" hidden="1"/>
    <col min="15624" max="15624" width="12" style="1" hidden="1"/>
    <col min="15625" max="15625" width="8.85546875" style="1" hidden="1"/>
    <col min="15626" max="15626" width="11.28515625" style="1" hidden="1"/>
    <col min="15627" max="15627" width="10.7109375" style="1" hidden="1"/>
    <col min="15628" max="15628" width="9.42578125" style="1" hidden="1"/>
    <col min="15629" max="15629" width="12.7109375" style="1" hidden="1"/>
    <col min="15630" max="15630" width="10.140625" style="1" hidden="1"/>
    <col min="15631" max="15632" width="11.7109375" style="1" hidden="1"/>
    <col min="15633" max="15633" width="2.7109375" style="1" hidden="1"/>
    <col min="15634" max="15635" width="11.7109375" style="1" hidden="1"/>
    <col min="15636" max="15636" width="10.7109375" style="1" hidden="1"/>
    <col min="15637" max="15637" width="11.28515625" style="1" hidden="1"/>
    <col min="15638" max="15866" width="8.85546875" style="1" hidden="1"/>
    <col min="15867" max="15867" width="23.28515625" style="1" hidden="1"/>
    <col min="15868" max="15868" width="12.28515625" style="1" hidden="1"/>
    <col min="15869" max="15869" width="10.28515625" style="1" hidden="1"/>
    <col min="15870" max="15870" width="10" style="1" hidden="1"/>
    <col min="15871" max="15871" width="11.42578125" style="1" hidden="1"/>
    <col min="15872" max="15872" width="10.7109375" style="1" hidden="1"/>
    <col min="15873" max="15873" width="10.28515625" style="1" hidden="1"/>
    <col min="15874" max="15874" width="9.7109375" style="1" hidden="1"/>
    <col min="15875" max="15875" width="10.7109375" style="1" hidden="1"/>
    <col min="15876" max="15877" width="9.7109375" style="1" hidden="1"/>
    <col min="15878" max="15878" width="10.7109375" style="1" hidden="1"/>
    <col min="15879" max="15879" width="12.42578125" style="1" hidden="1"/>
    <col min="15880" max="15880" width="12" style="1" hidden="1"/>
    <col min="15881" max="15881" width="8.85546875" style="1" hidden="1"/>
    <col min="15882" max="15882" width="11.28515625" style="1" hidden="1"/>
    <col min="15883" max="15883" width="10.7109375" style="1" hidden="1"/>
    <col min="15884" max="15884" width="9.42578125" style="1" hidden="1"/>
    <col min="15885" max="15885" width="12.7109375" style="1" hidden="1"/>
    <col min="15886" max="15886" width="10.140625" style="1" hidden="1"/>
    <col min="15887" max="15888" width="11.7109375" style="1" hidden="1"/>
    <col min="15889" max="15889" width="2.7109375" style="1" hidden="1"/>
    <col min="15890" max="15891" width="11.7109375" style="1" hidden="1"/>
    <col min="15892" max="15892" width="10.7109375" style="1" hidden="1"/>
    <col min="15893" max="15893" width="11.28515625" style="1" hidden="1"/>
    <col min="15894" max="16122" width="8.85546875" style="1" hidden="1"/>
    <col min="16123" max="16123" width="23.28515625" style="1" hidden="1"/>
    <col min="16124" max="16124" width="12.28515625" style="1" hidden="1"/>
    <col min="16125" max="16125" width="10.28515625" style="1" hidden="1"/>
    <col min="16126" max="16126" width="10" style="1" hidden="1"/>
    <col min="16127" max="16127" width="11.42578125" style="1" hidden="1"/>
    <col min="16128" max="16128" width="10.7109375" style="1" hidden="1"/>
    <col min="16129" max="16129" width="10.28515625" style="1" hidden="1"/>
    <col min="16130" max="16130" width="9.7109375" style="1" hidden="1"/>
    <col min="16131" max="16131" width="10.7109375" style="1" hidden="1"/>
    <col min="16132" max="16133" width="9.7109375" style="1" hidden="1"/>
    <col min="16134" max="16134" width="10.7109375" style="1" hidden="1"/>
    <col min="16135" max="16135" width="12.42578125" style="1" hidden="1"/>
    <col min="16136" max="16136" width="12" style="1" hidden="1"/>
    <col min="16137" max="16137" width="8.85546875" style="1" hidden="1"/>
    <col min="16138" max="16138" width="11.28515625" style="1" hidden="1"/>
    <col min="16139" max="16139" width="10.7109375" style="1" hidden="1"/>
    <col min="16140" max="16140" width="9.42578125" style="1" hidden="1"/>
    <col min="16141" max="16141" width="12.7109375" style="1" hidden="1"/>
    <col min="16142" max="16142" width="10.140625" style="1" hidden="1"/>
    <col min="16143" max="16144" width="11.7109375" style="1" hidden="1"/>
    <col min="16145" max="16145" width="2.7109375" style="1" hidden="1"/>
    <col min="16146" max="16147" width="11.7109375" style="1" hidden="1"/>
    <col min="16148" max="16148" width="10.7109375" style="1" hidden="1"/>
    <col min="16149" max="16149" width="11.28515625" style="1" hidden="1"/>
    <col min="16150" max="16384" width="8.85546875" style="1" hidden="1"/>
  </cols>
  <sheetData>
    <row r="1" spans="2:27" ht="15" customHeight="1" thickBot="1" x14ac:dyDescent="0.25"/>
    <row r="2" spans="2:27" s="100" customFormat="1" ht="30" customHeight="1" thickBot="1" x14ac:dyDescent="0.45">
      <c r="B2" s="1176" t="s">
        <v>77</v>
      </c>
      <c r="C2" s="1176"/>
      <c r="D2" s="1176"/>
      <c r="E2" s="1176"/>
      <c r="F2" s="1176"/>
      <c r="G2" s="1176"/>
      <c r="H2" s="1176"/>
      <c r="I2" s="1176"/>
      <c r="J2" s="1176"/>
      <c r="K2" s="1176"/>
      <c r="L2" s="1176"/>
      <c r="M2" s="1176"/>
      <c r="N2" s="1177">
        <v>42094</v>
      </c>
      <c r="O2" s="1178"/>
      <c r="P2" s="101" t="s">
        <v>20</v>
      </c>
      <c r="Q2" s="102" t="s">
        <v>21</v>
      </c>
      <c r="R2" s="490">
        <f>WEEKNUM(N2)</f>
        <v>14</v>
      </c>
      <c r="S2" s="211" t="s">
        <v>81</v>
      </c>
      <c r="U2" s="500">
        <f>YEAR(N2)-1</f>
        <v>2014</v>
      </c>
      <c r="V2" s="488" t="s">
        <v>83</v>
      </c>
      <c r="W2" s="489">
        <f>U2+1</f>
        <v>2015</v>
      </c>
    </row>
    <row r="3" spans="2:27" ht="15" customHeight="1" x14ac:dyDescent="0.2"/>
    <row r="4" spans="2:27" ht="15" customHeight="1" x14ac:dyDescent="0.2"/>
    <row r="5" spans="2:27" ht="15" customHeight="1" thickBot="1" x14ac:dyDescent="0.25">
      <c r="Z5" s="10"/>
      <c r="AA5" s="10"/>
    </row>
    <row r="6" spans="2:27" ht="30" customHeight="1" thickBot="1" x14ac:dyDescent="0.25">
      <c r="B6" s="81" t="s">
        <v>76</v>
      </c>
      <c r="C6" s="1113" t="s">
        <v>73</v>
      </c>
      <c r="D6" s="1114"/>
      <c r="E6" s="1115"/>
      <c r="F6" s="1099" t="s">
        <v>75</v>
      </c>
      <c r="G6" s="1100"/>
      <c r="H6" s="1101"/>
      <c r="I6" s="1108" t="s">
        <v>41</v>
      </c>
      <c r="J6" s="1109"/>
      <c r="K6" s="1110"/>
      <c r="L6" s="1105" t="s">
        <v>68</v>
      </c>
      <c r="M6" s="1106"/>
      <c r="N6" s="1179"/>
      <c r="O6" s="1138" t="s">
        <v>76</v>
      </c>
      <c r="P6" s="1139"/>
      <c r="Q6" s="1140"/>
      <c r="R6" s="598" t="s">
        <v>91</v>
      </c>
      <c r="T6" s="1161" t="s">
        <v>104</v>
      </c>
      <c r="U6" s="1162"/>
      <c r="V6" s="1162"/>
      <c r="W6" s="1139"/>
      <c r="X6" s="1139"/>
      <c r="Y6" s="1140"/>
      <c r="Z6" s="10"/>
      <c r="AA6" s="10"/>
    </row>
    <row r="7" spans="2:27" ht="30" customHeight="1" thickBot="1" x14ac:dyDescent="0.25">
      <c r="B7" s="655" t="str">
        <f>T7</f>
        <v>2014  ~  2015</v>
      </c>
      <c r="C7" s="184" t="s">
        <v>6</v>
      </c>
      <c r="D7" s="185" t="s">
        <v>4</v>
      </c>
      <c r="E7" s="67" t="s">
        <v>28</v>
      </c>
      <c r="F7" s="184" t="s">
        <v>6</v>
      </c>
      <c r="G7" s="185" t="s">
        <v>4</v>
      </c>
      <c r="H7" s="67" t="s">
        <v>28</v>
      </c>
      <c r="I7" s="184" t="s">
        <v>6</v>
      </c>
      <c r="J7" s="185" t="s">
        <v>4</v>
      </c>
      <c r="K7" s="67" t="s">
        <v>28</v>
      </c>
      <c r="L7" s="184" t="s">
        <v>6</v>
      </c>
      <c r="M7" s="185" t="s">
        <v>4</v>
      </c>
      <c r="N7" s="67" t="s">
        <v>28</v>
      </c>
      <c r="O7" s="186" t="s">
        <v>6</v>
      </c>
      <c r="P7" s="187" t="s">
        <v>4</v>
      </c>
      <c r="Q7" s="80" t="s">
        <v>28</v>
      </c>
      <c r="R7" s="694" t="s">
        <v>28</v>
      </c>
      <c r="T7" s="1163" t="str">
        <f>CONCATENATE(U2,"  ",V2,"  ",W2)</f>
        <v>2014  ~  2015</v>
      </c>
      <c r="U7" s="1164"/>
      <c r="V7" s="1165"/>
      <c r="W7" s="188" t="s">
        <v>6</v>
      </c>
      <c r="X7" s="185" t="s">
        <v>4</v>
      </c>
      <c r="Y7" s="67" t="s">
        <v>28</v>
      </c>
      <c r="Z7" s="10"/>
      <c r="AA7" s="10"/>
    </row>
    <row r="8" spans="2:27" ht="15" customHeight="1" x14ac:dyDescent="0.2">
      <c r="B8" s="63" t="s">
        <v>30</v>
      </c>
      <c r="C8" s="172">
        <f>W45</f>
        <v>0</v>
      </c>
      <c r="D8" s="173">
        <f t="shared" ref="D8:E20" si="0">X45</f>
        <v>2</v>
      </c>
      <c r="E8" s="68">
        <f t="shared" si="0"/>
        <v>2</v>
      </c>
      <c r="F8" s="180">
        <f>W105</f>
        <v>0</v>
      </c>
      <c r="G8" s="173">
        <f t="shared" ref="G8:H20" si="1">X105</f>
        <v>0</v>
      </c>
      <c r="H8" s="68">
        <f t="shared" si="1"/>
        <v>0</v>
      </c>
      <c r="I8" s="172">
        <f>W135</f>
        <v>0</v>
      </c>
      <c r="J8" s="206">
        <f t="shared" ref="J8:K20" si="2">X135</f>
        <v>0</v>
      </c>
      <c r="K8" s="68">
        <f t="shared" si="2"/>
        <v>0</v>
      </c>
      <c r="L8" s="222">
        <f>W165</f>
        <v>4</v>
      </c>
      <c r="M8" s="223">
        <f t="shared" ref="M8:N20" si="3">X165</f>
        <v>1</v>
      </c>
      <c r="N8" s="68">
        <f t="shared" si="3"/>
        <v>5</v>
      </c>
      <c r="O8" s="172">
        <f t="shared" ref="O8:Q20" si="4">C8+F8+I8+L8</f>
        <v>4</v>
      </c>
      <c r="P8" s="173">
        <f t="shared" si="4"/>
        <v>3</v>
      </c>
      <c r="Q8" s="68">
        <f t="shared" si="4"/>
        <v>7</v>
      </c>
      <c r="R8" s="599"/>
      <c r="T8" s="1156" t="s">
        <v>73</v>
      </c>
      <c r="U8" s="1157"/>
      <c r="V8" s="1158"/>
      <c r="W8" s="189">
        <f>C20</f>
        <v>8</v>
      </c>
      <c r="X8" s="190">
        <f>D20</f>
        <v>12</v>
      </c>
      <c r="Y8" s="104">
        <f>E20</f>
        <v>20</v>
      </c>
      <c r="Z8" s="10"/>
      <c r="AA8" s="10"/>
    </row>
    <row r="9" spans="2:27" ht="15" customHeight="1" x14ac:dyDescent="0.2">
      <c r="B9" s="63" t="s">
        <v>31</v>
      </c>
      <c r="C9" s="174">
        <f t="shared" ref="C9:C20" si="5">W46</f>
        <v>0</v>
      </c>
      <c r="D9" s="175">
        <f t="shared" si="0"/>
        <v>0</v>
      </c>
      <c r="E9" s="69">
        <f t="shared" si="0"/>
        <v>0</v>
      </c>
      <c r="F9" s="181">
        <f t="shared" ref="F9:F20" si="6">W106</f>
        <v>0</v>
      </c>
      <c r="G9" s="175">
        <f t="shared" si="1"/>
        <v>0</v>
      </c>
      <c r="H9" s="69">
        <f t="shared" si="1"/>
        <v>0</v>
      </c>
      <c r="I9" s="174">
        <f t="shared" ref="I9:I20" si="7">W136</f>
        <v>1</v>
      </c>
      <c r="J9" s="207">
        <f t="shared" si="2"/>
        <v>0</v>
      </c>
      <c r="K9" s="69">
        <f t="shared" si="2"/>
        <v>1</v>
      </c>
      <c r="L9" s="221">
        <f t="shared" ref="L9:L20" si="8">W166</f>
        <v>4</v>
      </c>
      <c r="M9" s="224">
        <f t="shared" si="3"/>
        <v>1</v>
      </c>
      <c r="N9" s="69">
        <f t="shared" si="3"/>
        <v>5</v>
      </c>
      <c r="O9" s="174">
        <f t="shared" si="4"/>
        <v>5</v>
      </c>
      <c r="P9" s="175">
        <f t="shared" si="4"/>
        <v>1</v>
      </c>
      <c r="Q9" s="69">
        <f t="shared" si="4"/>
        <v>6</v>
      </c>
      <c r="R9" s="599"/>
      <c r="T9" s="1133" t="s">
        <v>75</v>
      </c>
      <c r="U9" s="1134"/>
      <c r="V9" s="1135"/>
      <c r="W9" s="191">
        <f>F20</f>
        <v>13</v>
      </c>
      <c r="X9" s="192">
        <f>G20</f>
        <v>3</v>
      </c>
      <c r="Y9" s="105">
        <f>H20</f>
        <v>16</v>
      </c>
      <c r="Z9" s="10"/>
      <c r="AA9" s="10"/>
    </row>
    <row r="10" spans="2:27" ht="15" customHeight="1" x14ac:dyDescent="0.2">
      <c r="B10" s="63" t="s">
        <v>58</v>
      </c>
      <c r="C10" s="174">
        <f t="shared" si="5"/>
        <v>0</v>
      </c>
      <c r="D10" s="175">
        <f t="shared" si="0"/>
        <v>1</v>
      </c>
      <c r="E10" s="69">
        <f t="shared" si="0"/>
        <v>1</v>
      </c>
      <c r="F10" s="181">
        <f t="shared" si="6"/>
        <v>0</v>
      </c>
      <c r="G10" s="175">
        <f t="shared" si="1"/>
        <v>0</v>
      </c>
      <c r="H10" s="69">
        <f t="shared" si="1"/>
        <v>0</v>
      </c>
      <c r="I10" s="174">
        <f t="shared" si="7"/>
        <v>0</v>
      </c>
      <c r="J10" s="207">
        <f t="shared" si="2"/>
        <v>0</v>
      </c>
      <c r="K10" s="69">
        <f t="shared" si="2"/>
        <v>0</v>
      </c>
      <c r="L10" s="221">
        <f t="shared" si="8"/>
        <v>3</v>
      </c>
      <c r="M10" s="224">
        <f t="shared" si="3"/>
        <v>0</v>
      </c>
      <c r="N10" s="69">
        <f t="shared" si="3"/>
        <v>3</v>
      </c>
      <c r="O10" s="174">
        <f t="shared" si="4"/>
        <v>3</v>
      </c>
      <c r="P10" s="175">
        <f t="shared" si="4"/>
        <v>1</v>
      </c>
      <c r="Q10" s="69">
        <f t="shared" si="4"/>
        <v>4</v>
      </c>
      <c r="R10" s="599"/>
      <c r="T10" s="1120" t="s">
        <v>41</v>
      </c>
      <c r="U10" s="1121"/>
      <c r="V10" s="1122"/>
      <c r="W10" s="191">
        <f>I20</f>
        <v>7</v>
      </c>
      <c r="X10" s="192">
        <f>J20</f>
        <v>2</v>
      </c>
      <c r="Y10" s="105">
        <f>K20</f>
        <v>9</v>
      </c>
      <c r="Z10" s="10"/>
      <c r="AA10" s="10"/>
    </row>
    <row r="11" spans="2:27" ht="15" customHeight="1" thickBot="1" x14ac:dyDescent="0.25">
      <c r="B11" s="64" t="s">
        <v>32</v>
      </c>
      <c r="C11" s="176">
        <f t="shared" si="5"/>
        <v>0</v>
      </c>
      <c r="D11" s="177">
        <f t="shared" si="0"/>
        <v>1</v>
      </c>
      <c r="E11" s="70">
        <f t="shared" si="0"/>
        <v>1</v>
      </c>
      <c r="F11" s="182">
        <f t="shared" si="6"/>
        <v>3</v>
      </c>
      <c r="G11" s="177">
        <f t="shared" si="1"/>
        <v>1</v>
      </c>
      <c r="H11" s="70">
        <f t="shared" si="1"/>
        <v>4</v>
      </c>
      <c r="I11" s="176">
        <f t="shared" si="7"/>
        <v>1</v>
      </c>
      <c r="J11" s="208">
        <f t="shared" si="2"/>
        <v>0</v>
      </c>
      <c r="K11" s="70">
        <f t="shared" si="2"/>
        <v>1</v>
      </c>
      <c r="L11" s="220">
        <f t="shared" si="8"/>
        <v>15</v>
      </c>
      <c r="M11" s="225">
        <f t="shared" si="3"/>
        <v>0</v>
      </c>
      <c r="N11" s="70">
        <f t="shared" si="3"/>
        <v>15</v>
      </c>
      <c r="O11" s="176">
        <f t="shared" si="4"/>
        <v>19</v>
      </c>
      <c r="P11" s="177">
        <f t="shared" si="4"/>
        <v>2</v>
      </c>
      <c r="Q11" s="70">
        <f t="shared" si="4"/>
        <v>21</v>
      </c>
      <c r="R11" s="600"/>
      <c r="T11" s="1123" t="s">
        <v>68</v>
      </c>
      <c r="U11" s="1124"/>
      <c r="V11" s="1125"/>
      <c r="W11" s="193">
        <f>L20</f>
        <v>63</v>
      </c>
      <c r="X11" s="194">
        <f>M20</f>
        <v>5</v>
      </c>
      <c r="Y11" s="106">
        <f>N20</f>
        <v>68</v>
      </c>
      <c r="Z11" s="10"/>
      <c r="AA11" s="10"/>
    </row>
    <row r="12" spans="2:27" ht="15" customHeight="1" thickBot="1" x14ac:dyDescent="0.25">
      <c r="B12" s="63" t="s">
        <v>33</v>
      </c>
      <c r="C12" s="174">
        <f t="shared" si="5"/>
        <v>0</v>
      </c>
      <c r="D12" s="175">
        <f t="shared" si="0"/>
        <v>0</v>
      </c>
      <c r="E12" s="69">
        <f t="shared" si="0"/>
        <v>0</v>
      </c>
      <c r="F12" s="181">
        <f t="shared" si="6"/>
        <v>3</v>
      </c>
      <c r="G12" s="175">
        <f t="shared" si="1"/>
        <v>0</v>
      </c>
      <c r="H12" s="69">
        <f t="shared" si="1"/>
        <v>3</v>
      </c>
      <c r="I12" s="174">
        <f t="shared" si="7"/>
        <v>0</v>
      </c>
      <c r="J12" s="207">
        <f t="shared" si="2"/>
        <v>0</v>
      </c>
      <c r="K12" s="69">
        <f t="shared" si="2"/>
        <v>0</v>
      </c>
      <c r="L12" s="221">
        <f t="shared" si="8"/>
        <v>29</v>
      </c>
      <c r="M12" s="224">
        <f t="shared" si="3"/>
        <v>0</v>
      </c>
      <c r="N12" s="69">
        <f t="shared" si="3"/>
        <v>29</v>
      </c>
      <c r="O12" s="174">
        <f t="shared" si="4"/>
        <v>32</v>
      </c>
      <c r="P12" s="175">
        <f t="shared" si="4"/>
        <v>0</v>
      </c>
      <c r="Q12" s="69">
        <f t="shared" si="4"/>
        <v>32</v>
      </c>
      <c r="R12" s="599"/>
      <c r="T12" s="1150" t="s">
        <v>78</v>
      </c>
      <c r="U12" s="1151"/>
      <c r="V12" s="1152"/>
      <c r="W12" s="107">
        <f>SUM(W8:W11)</f>
        <v>91</v>
      </c>
      <c r="X12" s="103">
        <f>SUM(X8:X11)</f>
        <v>22</v>
      </c>
      <c r="Y12" s="123">
        <f>SUM(Y8:Y11)</f>
        <v>113</v>
      </c>
      <c r="Z12" s="10"/>
      <c r="AA12" s="10"/>
    </row>
    <row r="13" spans="2:27" ht="15" customHeight="1" thickBot="1" x14ac:dyDescent="0.25">
      <c r="B13" s="65" t="s">
        <v>34</v>
      </c>
      <c r="C13" s="178">
        <f t="shared" si="5"/>
        <v>3</v>
      </c>
      <c r="D13" s="179">
        <f t="shared" si="0"/>
        <v>2</v>
      </c>
      <c r="E13" s="71">
        <f t="shared" si="0"/>
        <v>5</v>
      </c>
      <c r="F13" s="183">
        <f t="shared" si="6"/>
        <v>2</v>
      </c>
      <c r="G13" s="179">
        <f t="shared" si="1"/>
        <v>0</v>
      </c>
      <c r="H13" s="71">
        <f t="shared" si="1"/>
        <v>2</v>
      </c>
      <c r="I13" s="178">
        <f t="shared" si="7"/>
        <v>0</v>
      </c>
      <c r="J13" s="209">
        <f t="shared" si="2"/>
        <v>1</v>
      </c>
      <c r="K13" s="71">
        <f t="shared" si="2"/>
        <v>1</v>
      </c>
      <c r="L13" s="226">
        <f t="shared" si="8"/>
        <v>1</v>
      </c>
      <c r="M13" s="227">
        <f t="shared" si="3"/>
        <v>0</v>
      </c>
      <c r="N13" s="71">
        <f t="shared" si="3"/>
        <v>1</v>
      </c>
      <c r="O13" s="178">
        <f t="shared" si="4"/>
        <v>6</v>
      </c>
      <c r="P13" s="179">
        <f t="shared" si="4"/>
        <v>3</v>
      </c>
      <c r="Q13" s="71">
        <f t="shared" si="4"/>
        <v>9</v>
      </c>
      <c r="R13" s="601"/>
      <c r="U13" s="1"/>
      <c r="V13" s="1"/>
      <c r="Z13" s="10"/>
      <c r="AA13" s="10"/>
    </row>
    <row r="14" spans="2:27" ht="15" customHeight="1" x14ac:dyDescent="0.2">
      <c r="B14" s="63" t="s">
        <v>35</v>
      </c>
      <c r="C14" s="174">
        <f t="shared" si="5"/>
        <v>2</v>
      </c>
      <c r="D14" s="175">
        <f t="shared" si="0"/>
        <v>0</v>
      </c>
      <c r="E14" s="69">
        <f t="shared" si="0"/>
        <v>2</v>
      </c>
      <c r="F14" s="181">
        <f t="shared" si="6"/>
        <v>0</v>
      </c>
      <c r="G14" s="175">
        <f t="shared" si="1"/>
        <v>0</v>
      </c>
      <c r="H14" s="69">
        <f t="shared" si="1"/>
        <v>0</v>
      </c>
      <c r="I14" s="174">
        <f t="shared" si="7"/>
        <v>0</v>
      </c>
      <c r="J14" s="207">
        <f t="shared" si="2"/>
        <v>0</v>
      </c>
      <c r="K14" s="69">
        <f t="shared" si="2"/>
        <v>0</v>
      </c>
      <c r="L14" s="221">
        <f t="shared" si="8"/>
        <v>3</v>
      </c>
      <c r="M14" s="224">
        <f t="shared" si="3"/>
        <v>0</v>
      </c>
      <c r="N14" s="69">
        <f t="shared" si="3"/>
        <v>3</v>
      </c>
      <c r="O14" s="174">
        <f t="shared" si="4"/>
        <v>5</v>
      </c>
      <c r="P14" s="175">
        <f t="shared" si="4"/>
        <v>0</v>
      </c>
      <c r="Q14" s="69">
        <f t="shared" si="4"/>
        <v>5</v>
      </c>
      <c r="R14" s="600"/>
      <c r="T14" s="1166" t="s">
        <v>79</v>
      </c>
      <c r="U14" s="1167"/>
      <c r="V14" s="1167"/>
      <c r="W14" s="1167"/>
      <c r="X14" s="1167"/>
      <c r="Y14" s="1168"/>
      <c r="Z14" s="10"/>
      <c r="AA14" s="10"/>
    </row>
    <row r="15" spans="2:27" ht="15" customHeight="1" thickBot="1" x14ac:dyDescent="0.25">
      <c r="B15" s="63" t="s">
        <v>36</v>
      </c>
      <c r="C15" s="174">
        <f t="shared" si="5"/>
        <v>1</v>
      </c>
      <c r="D15" s="175">
        <f t="shared" si="0"/>
        <v>5</v>
      </c>
      <c r="E15" s="69">
        <f t="shared" si="0"/>
        <v>6</v>
      </c>
      <c r="F15" s="181">
        <f t="shared" si="6"/>
        <v>0</v>
      </c>
      <c r="G15" s="175">
        <f t="shared" si="1"/>
        <v>0</v>
      </c>
      <c r="H15" s="69">
        <f t="shared" si="1"/>
        <v>0</v>
      </c>
      <c r="I15" s="174">
        <f t="shared" si="7"/>
        <v>0</v>
      </c>
      <c r="J15" s="207">
        <f t="shared" si="2"/>
        <v>0</v>
      </c>
      <c r="K15" s="69">
        <f t="shared" si="2"/>
        <v>0</v>
      </c>
      <c r="L15" s="221">
        <f t="shared" si="8"/>
        <v>0</v>
      </c>
      <c r="M15" s="224">
        <f t="shared" si="3"/>
        <v>2</v>
      </c>
      <c r="N15" s="69">
        <f t="shared" si="3"/>
        <v>2</v>
      </c>
      <c r="O15" s="174">
        <f t="shared" si="4"/>
        <v>1</v>
      </c>
      <c r="P15" s="175">
        <f t="shared" si="4"/>
        <v>7</v>
      </c>
      <c r="Q15" s="69">
        <f t="shared" si="4"/>
        <v>8</v>
      </c>
      <c r="R15" s="599"/>
      <c r="T15" s="1169"/>
      <c r="U15" s="1170"/>
      <c r="V15" s="1170"/>
      <c r="W15" s="1170"/>
      <c r="X15" s="1170"/>
      <c r="Y15" s="1171"/>
      <c r="Z15" s="10"/>
      <c r="AA15" s="10"/>
    </row>
    <row r="16" spans="2:27" ht="15" customHeight="1" x14ac:dyDescent="0.2">
      <c r="B16" s="63" t="s">
        <v>37</v>
      </c>
      <c r="C16" s="174">
        <f t="shared" si="5"/>
        <v>1</v>
      </c>
      <c r="D16" s="175">
        <f t="shared" si="0"/>
        <v>0</v>
      </c>
      <c r="E16" s="69">
        <f t="shared" si="0"/>
        <v>1</v>
      </c>
      <c r="F16" s="181">
        <f t="shared" si="6"/>
        <v>0</v>
      </c>
      <c r="G16" s="175">
        <f t="shared" si="1"/>
        <v>1</v>
      </c>
      <c r="H16" s="69">
        <f t="shared" si="1"/>
        <v>1</v>
      </c>
      <c r="I16" s="174">
        <f t="shared" si="7"/>
        <v>0</v>
      </c>
      <c r="J16" s="207">
        <f t="shared" si="2"/>
        <v>0</v>
      </c>
      <c r="K16" s="69">
        <f t="shared" si="2"/>
        <v>0</v>
      </c>
      <c r="L16" s="221">
        <f t="shared" si="8"/>
        <v>0</v>
      </c>
      <c r="M16" s="224">
        <f t="shared" si="3"/>
        <v>1</v>
      </c>
      <c r="N16" s="69">
        <f t="shared" si="3"/>
        <v>1</v>
      </c>
      <c r="O16" s="178">
        <f t="shared" si="4"/>
        <v>1</v>
      </c>
      <c r="P16" s="179">
        <f t="shared" si="4"/>
        <v>2</v>
      </c>
      <c r="Q16" s="71">
        <f t="shared" si="4"/>
        <v>3</v>
      </c>
      <c r="R16" s="601">
        <v>1</v>
      </c>
      <c r="T16" s="1172" t="str">
        <f>CONCATENATE($U$2-1,"  ",$V$2,"  ",$W$2-1)</f>
        <v>2013  ~  2014</v>
      </c>
      <c r="U16" s="1173"/>
      <c r="V16" s="1173"/>
      <c r="W16" s="498">
        <v>46</v>
      </c>
      <c r="X16" s="499">
        <v>42</v>
      </c>
      <c r="Y16" s="214">
        <f>SUM(W16:X16)</f>
        <v>88</v>
      </c>
      <c r="Z16" s="10"/>
      <c r="AA16" s="10"/>
    </row>
    <row r="17" spans="1:25" ht="15" customHeight="1" x14ac:dyDescent="0.2">
      <c r="B17" s="64" t="s">
        <v>38</v>
      </c>
      <c r="C17" s="176">
        <f t="shared" si="5"/>
        <v>1</v>
      </c>
      <c r="D17" s="177">
        <f t="shared" si="0"/>
        <v>1</v>
      </c>
      <c r="E17" s="70">
        <f t="shared" si="0"/>
        <v>2</v>
      </c>
      <c r="F17" s="182">
        <f t="shared" si="6"/>
        <v>1</v>
      </c>
      <c r="G17" s="177">
        <f t="shared" si="1"/>
        <v>0</v>
      </c>
      <c r="H17" s="70">
        <f t="shared" si="1"/>
        <v>1</v>
      </c>
      <c r="I17" s="176">
        <f t="shared" si="7"/>
        <v>0</v>
      </c>
      <c r="J17" s="208">
        <f t="shared" si="2"/>
        <v>1</v>
      </c>
      <c r="K17" s="70">
        <f t="shared" si="2"/>
        <v>1</v>
      </c>
      <c r="L17" s="220">
        <f t="shared" si="8"/>
        <v>0</v>
      </c>
      <c r="M17" s="225">
        <f t="shared" si="3"/>
        <v>0</v>
      </c>
      <c r="N17" s="70">
        <f t="shared" si="3"/>
        <v>0</v>
      </c>
      <c r="O17" s="174">
        <f t="shared" si="4"/>
        <v>2</v>
      </c>
      <c r="P17" s="175">
        <f t="shared" si="4"/>
        <v>2</v>
      </c>
      <c r="Q17" s="69">
        <f t="shared" si="4"/>
        <v>4</v>
      </c>
      <c r="R17" s="599"/>
      <c r="T17" s="1174" t="str">
        <f>CONCATENATE($U$2-2,"  ",$V$2,"  ",$W$2-2)</f>
        <v>2012  ~  2013</v>
      </c>
      <c r="U17" s="1175"/>
      <c r="V17" s="1175"/>
      <c r="W17" s="494">
        <v>28</v>
      </c>
      <c r="X17" s="495">
        <v>41</v>
      </c>
      <c r="Y17" s="212">
        <f>SUM(W17:X17)</f>
        <v>69</v>
      </c>
    </row>
    <row r="18" spans="1:25" ht="15" customHeight="1" x14ac:dyDescent="0.2">
      <c r="B18" s="63" t="s">
        <v>39</v>
      </c>
      <c r="C18" s="174">
        <f t="shared" si="5"/>
        <v>0</v>
      </c>
      <c r="D18" s="175">
        <f t="shared" si="0"/>
        <v>0</v>
      </c>
      <c r="E18" s="69">
        <f t="shared" si="0"/>
        <v>0</v>
      </c>
      <c r="F18" s="181">
        <f t="shared" si="6"/>
        <v>2</v>
      </c>
      <c r="G18" s="175">
        <f t="shared" si="1"/>
        <v>0</v>
      </c>
      <c r="H18" s="69">
        <f t="shared" si="1"/>
        <v>2</v>
      </c>
      <c r="I18" s="174">
        <f t="shared" si="7"/>
        <v>2</v>
      </c>
      <c r="J18" s="207">
        <f t="shared" si="2"/>
        <v>0</v>
      </c>
      <c r="K18" s="69">
        <f t="shared" si="2"/>
        <v>2</v>
      </c>
      <c r="L18" s="221">
        <f t="shared" si="8"/>
        <v>2</v>
      </c>
      <c r="M18" s="224">
        <f t="shared" si="3"/>
        <v>0</v>
      </c>
      <c r="N18" s="69">
        <f t="shared" si="3"/>
        <v>2</v>
      </c>
      <c r="O18" s="174">
        <f t="shared" si="4"/>
        <v>6</v>
      </c>
      <c r="P18" s="175">
        <f t="shared" si="4"/>
        <v>0</v>
      </c>
      <c r="Q18" s="69">
        <f t="shared" si="4"/>
        <v>6</v>
      </c>
      <c r="R18" s="599"/>
      <c r="T18" s="1174" t="str">
        <f>CONCATENATE($U$2-3,"  ",$V$2,"  ",$W$2-3)</f>
        <v>2011  ~  2012</v>
      </c>
      <c r="U18" s="1175"/>
      <c r="V18" s="1175"/>
      <c r="W18" s="494">
        <v>37</v>
      </c>
      <c r="X18" s="495">
        <v>59</v>
      </c>
      <c r="Y18" s="212">
        <f>SUM(W18:X18)</f>
        <v>96</v>
      </c>
    </row>
    <row r="19" spans="1:25" ht="15" customHeight="1" thickBot="1" x14ac:dyDescent="0.25">
      <c r="B19" s="63" t="s">
        <v>40</v>
      </c>
      <c r="C19" s="174">
        <f t="shared" si="5"/>
        <v>0</v>
      </c>
      <c r="D19" s="175">
        <f t="shared" si="0"/>
        <v>0</v>
      </c>
      <c r="E19" s="69">
        <f t="shared" si="0"/>
        <v>0</v>
      </c>
      <c r="F19" s="181">
        <f t="shared" si="6"/>
        <v>2</v>
      </c>
      <c r="G19" s="175">
        <f t="shared" si="1"/>
        <v>1</v>
      </c>
      <c r="H19" s="69">
        <f t="shared" si="1"/>
        <v>3</v>
      </c>
      <c r="I19" s="199">
        <f t="shared" si="7"/>
        <v>3</v>
      </c>
      <c r="J19" s="210">
        <f t="shared" si="2"/>
        <v>0</v>
      </c>
      <c r="K19" s="69">
        <f t="shared" si="2"/>
        <v>3</v>
      </c>
      <c r="L19" s="221">
        <f t="shared" si="8"/>
        <v>2</v>
      </c>
      <c r="M19" s="224">
        <f t="shared" si="3"/>
        <v>0</v>
      </c>
      <c r="N19" s="69">
        <f t="shared" si="3"/>
        <v>2</v>
      </c>
      <c r="O19" s="174">
        <f t="shared" si="4"/>
        <v>7</v>
      </c>
      <c r="P19" s="175">
        <f t="shared" si="4"/>
        <v>1</v>
      </c>
      <c r="Q19" s="69">
        <f t="shared" si="4"/>
        <v>8</v>
      </c>
      <c r="R19" s="599"/>
      <c r="T19" s="1159" t="str">
        <f>CONCATENATE($U$2-4,"  ",$V$2,"  ",$W$2-4)</f>
        <v>2010  ~  2011</v>
      </c>
      <c r="U19" s="1160"/>
      <c r="V19" s="1160"/>
      <c r="W19" s="496">
        <v>0</v>
      </c>
      <c r="X19" s="497">
        <v>0</v>
      </c>
      <c r="Y19" s="213">
        <f>SUM(W19:X19)</f>
        <v>0</v>
      </c>
    </row>
    <row r="20" spans="1:25" ht="15" customHeight="1" thickBot="1" x14ac:dyDescent="0.25">
      <c r="B20" s="78" t="s">
        <v>29</v>
      </c>
      <c r="C20" s="55">
        <f t="shared" si="5"/>
        <v>8</v>
      </c>
      <c r="D20" s="61">
        <f t="shared" si="0"/>
        <v>12</v>
      </c>
      <c r="E20" s="57">
        <f t="shared" si="0"/>
        <v>20</v>
      </c>
      <c r="F20" s="79">
        <f t="shared" si="6"/>
        <v>13</v>
      </c>
      <c r="G20" s="61">
        <f t="shared" si="1"/>
        <v>3</v>
      </c>
      <c r="H20" s="57">
        <f t="shared" si="1"/>
        <v>16</v>
      </c>
      <c r="I20" s="79">
        <f t="shared" si="7"/>
        <v>7</v>
      </c>
      <c r="J20" s="61">
        <f t="shared" si="2"/>
        <v>2</v>
      </c>
      <c r="K20" s="57">
        <f t="shared" si="2"/>
        <v>9</v>
      </c>
      <c r="L20" s="79">
        <f t="shared" si="8"/>
        <v>63</v>
      </c>
      <c r="M20" s="61">
        <f t="shared" si="3"/>
        <v>5</v>
      </c>
      <c r="N20" s="57">
        <f t="shared" si="3"/>
        <v>68</v>
      </c>
      <c r="O20" s="55">
        <f t="shared" si="4"/>
        <v>91</v>
      </c>
      <c r="P20" s="61">
        <f t="shared" si="4"/>
        <v>22</v>
      </c>
      <c r="Q20" s="122">
        <f t="shared" si="4"/>
        <v>113</v>
      </c>
      <c r="R20" s="647">
        <f>SUM(R8:R19)</f>
        <v>1</v>
      </c>
      <c r="T20" s="1136" t="s">
        <v>84</v>
      </c>
      <c r="U20" s="1137"/>
      <c r="V20" s="1210"/>
      <c r="W20" s="491">
        <f>SUM(W16:W19)+W12</f>
        <v>202</v>
      </c>
      <c r="X20" s="492">
        <f>SUM(X16:X19)+X12</f>
        <v>164</v>
      </c>
      <c r="Y20" s="493">
        <f>SUM(Y16:Y19)+Y12</f>
        <v>366</v>
      </c>
    </row>
    <row r="21" spans="1:25" s="24" customFormat="1" ht="15" customHeight="1" thickBot="1" x14ac:dyDescent="0.25">
      <c r="B21" s="645"/>
      <c r="C21" s="12"/>
      <c r="D21" s="23"/>
      <c r="E21" s="646"/>
      <c r="F21" s="12"/>
      <c r="G21" s="23"/>
      <c r="H21" s="646"/>
      <c r="I21" s="12"/>
      <c r="J21" s="23"/>
      <c r="K21" s="646"/>
      <c r="L21" s="12"/>
      <c r="M21" s="23"/>
      <c r="N21" s="646"/>
      <c r="O21" s="12"/>
      <c r="P21" s="23"/>
      <c r="Q21" s="646"/>
      <c r="R21" s="139"/>
      <c r="T21" s="642"/>
      <c r="U21" s="643"/>
      <c r="V21" s="643"/>
      <c r="W21" s="640"/>
      <c r="X21" s="641"/>
      <c r="Y21" s="644"/>
    </row>
    <row r="22" spans="1:25" ht="15" customHeight="1" x14ac:dyDescent="0.2">
      <c r="B22" s="442" t="s">
        <v>30</v>
      </c>
      <c r="C22" s="447">
        <f>C8</f>
        <v>0</v>
      </c>
      <c r="D22" s="449">
        <f t="shared" ref="D22:R22" si="9">D8</f>
        <v>2</v>
      </c>
      <c r="E22" s="456">
        <f t="shared" si="9"/>
        <v>2</v>
      </c>
      <c r="F22" s="455">
        <f t="shared" si="9"/>
        <v>0</v>
      </c>
      <c r="G22" s="449">
        <f t="shared" si="9"/>
        <v>0</v>
      </c>
      <c r="H22" s="456">
        <f t="shared" si="9"/>
        <v>0</v>
      </c>
      <c r="I22" s="455">
        <f t="shared" si="9"/>
        <v>0</v>
      </c>
      <c r="J22" s="449">
        <f t="shared" si="9"/>
        <v>0</v>
      </c>
      <c r="K22" s="456">
        <f t="shared" si="9"/>
        <v>0</v>
      </c>
      <c r="L22" s="455">
        <f t="shared" si="9"/>
        <v>4</v>
      </c>
      <c r="M22" s="449">
        <f t="shared" si="9"/>
        <v>1</v>
      </c>
      <c r="N22" s="456">
        <f t="shared" si="9"/>
        <v>5</v>
      </c>
      <c r="O22" s="455">
        <f t="shared" si="9"/>
        <v>4</v>
      </c>
      <c r="P22" s="449">
        <f t="shared" si="9"/>
        <v>3</v>
      </c>
      <c r="Q22" s="456">
        <f t="shared" si="9"/>
        <v>7</v>
      </c>
      <c r="R22" s="691">
        <f t="shared" si="9"/>
        <v>0</v>
      </c>
      <c r="S22" s="482"/>
      <c r="T22" s="482"/>
      <c r="U22" s="482"/>
      <c r="V22" s="24"/>
      <c r="W22" s="482"/>
      <c r="X22" s="482"/>
      <c r="Y22" s="482"/>
    </row>
    <row r="23" spans="1:25" ht="15" customHeight="1" thickBot="1" x14ac:dyDescent="0.25">
      <c r="B23" s="443" t="s">
        <v>31</v>
      </c>
      <c r="C23" s="461">
        <f t="shared" ref="C23:R33" si="10">C9+C22</f>
        <v>0</v>
      </c>
      <c r="D23" s="450">
        <f t="shared" si="10"/>
        <v>2</v>
      </c>
      <c r="E23" s="457">
        <f t="shared" si="10"/>
        <v>2</v>
      </c>
      <c r="F23" s="448">
        <f t="shared" si="10"/>
        <v>0</v>
      </c>
      <c r="G23" s="450">
        <f t="shared" si="10"/>
        <v>0</v>
      </c>
      <c r="H23" s="457">
        <f t="shared" si="10"/>
        <v>0</v>
      </c>
      <c r="I23" s="448">
        <f t="shared" si="10"/>
        <v>1</v>
      </c>
      <c r="J23" s="450">
        <f t="shared" si="10"/>
        <v>0</v>
      </c>
      <c r="K23" s="457">
        <f t="shared" si="10"/>
        <v>1</v>
      </c>
      <c r="L23" s="448">
        <f t="shared" si="10"/>
        <v>8</v>
      </c>
      <c r="M23" s="450">
        <f t="shared" si="10"/>
        <v>2</v>
      </c>
      <c r="N23" s="457">
        <f t="shared" si="10"/>
        <v>10</v>
      </c>
      <c r="O23" s="448">
        <f t="shared" si="10"/>
        <v>9</v>
      </c>
      <c r="P23" s="450">
        <f t="shared" si="10"/>
        <v>4</v>
      </c>
      <c r="Q23" s="457">
        <f t="shared" si="10"/>
        <v>13</v>
      </c>
      <c r="R23" s="692">
        <f t="shared" si="10"/>
        <v>0</v>
      </c>
      <c r="S23" s="482"/>
      <c r="T23" s="482"/>
      <c r="U23" s="482"/>
      <c r="V23" s="24"/>
      <c r="W23" s="482"/>
      <c r="X23" s="482"/>
      <c r="Y23" s="482"/>
    </row>
    <row r="24" spans="1:25" ht="15" customHeight="1" thickBot="1" x14ac:dyDescent="0.25">
      <c r="B24" s="443" t="s">
        <v>92</v>
      </c>
      <c r="C24" s="462">
        <f t="shared" si="10"/>
        <v>0</v>
      </c>
      <c r="D24" s="452">
        <f t="shared" si="10"/>
        <v>3</v>
      </c>
      <c r="E24" s="595">
        <f t="shared" si="10"/>
        <v>3</v>
      </c>
      <c r="F24" s="451">
        <f t="shared" si="10"/>
        <v>0</v>
      </c>
      <c r="G24" s="452">
        <f t="shared" si="10"/>
        <v>0</v>
      </c>
      <c r="H24" s="595">
        <f t="shared" si="10"/>
        <v>0</v>
      </c>
      <c r="I24" s="451">
        <f t="shared" si="10"/>
        <v>1</v>
      </c>
      <c r="J24" s="452">
        <f t="shared" si="10"/>
        <v>0</v>
      </c>
      <c r="K24" s="595">
        <f t="shared" si="10"/>
        <v>1</v>
      </c>
      <c r="L24" s="451">
        <f t="shared" si="10"/>
        <v>11</v>
      </c>
      <c r="M24" s="452">
        <f t="shared" si="10"/>
        <v>2</v>
      </c>
      <c r="N24" s="595">
        <f t="shared" si="10"/>
        <v>13</v>
      </c>
      <c r="O24" s="451">
        <f t="shared" si="10"/>
        <v>12</v>
      </c>
      <c r="P24" s="452">
        <f t="shared" si="10"/>
        <v>5</v>
      </c>
      <c r="Q24" s="595">
        <f t="shared" si="10"/>
        <v>17</v>
      </c>
      <c r="R24" s="689">
        <f t="shared" si="10"/>
        <v>0</v>
      </c>
      <c r="S24" s="482"/>
      <c r="T24" s="1161" t="s">
        <v>103</v>
      </c>
      <c r="U24" s="1162"/>
      <c r="V24" s="1162"/>
      <c r="W24" s="1139"/>
      <c r="X24" s="1139"/>
      <c r="Y24" s="1140"/>
    </row>
    <row r="25" spans="1:25" ht="15" customHeight="1" thickBot="1" x14ac:dyDescent="0.25">
      <c r="B25" s="444" t="s">
        <v>32</v>
      </c>
      <c r="C25" s="461">
        <f t="shared" si="10"/>
        <v>0</v>
      </c>
      <c r="D25" s="450">
        <f t="shared" si="10"/>
        <v>4</v>
      </c>
      <c r="E25" s="457">
        <f t="shared" si="10"/>
        <v>4</v>
      </c>
      <c r="F25" s="448">
        <f t="shared" si="10"/>
        <v>3</v>
      </c>
      <c r="G25" s="450">
        <f t="shared" si="10"/>
        <v>1</v>
      </c>
      <c r="H25" s="457">
        <f t="shared" si="10"/>
        <v>4</v>
      </c>
      <c r="I25" s="448">
        <f t="shared" si="10"/>
        <v>2</v>
      </c>
      <c r="J25" s="450">
        <f t="shared" si="10"/>
        <v>0</v>
      </c>
      <c r="K25" s="457">
        <f t="shared" si="10"/>
        <v>2</v>
      </c>
      <c r="L25" s="448">
        <f t="shared" si="10"/>
        <v>26</v>
      </c>
      <c r="M25" s="450">
        <f t="shared" si="10"/>
        <v>2</v>
      </c>
      <c r="N25" s="457">
        <f t="shared" si="10"/>
        <v>28</v>
      </c>
      <c r="O25" s="448">
        <f t="shared" si="10"/>
        <v>31</v>
      </c>
      <c r="P25" s="450">
        <f t="shared" si="10"/>
        <v>7</v>
      </c>
      <c r="Q25" s="457">
        <f t="shared" si="10"/>
        <v>38</v>
      </c>
      <c r="R25" s="692">
        <f t="shared" si="10"/>
        <v>0</v>
      </c>
      <c r="S25" s="482"/>
      <c r="T25" s="1141">
        <f>N2</f>
        <v>42094</v>
      </c>
      <c r="U25" s="1154"/>
      <c r="V25" s="1155"/>
      <c r="W25" s="188" t="s">
        <v>6</v>
      </c>
      <c r="X25" s="185" t="s">
        <v>4</v>
      </c>
      <c r="Y25" s="67" t="s">
        <v>28</v>
      </c>
    </row>
    <row r="26" spans="1:25" ht="15" customHeight="1" x14ac:dyDescent="0.2">
      <c r="B26" s="443" t="s">
        <v>33</v>
      </c>
      <c r="C26" s="461">
        <f t="shared" si="10"/>
        <v>0</v>
      </c>
      <c r="D26" s="450">
        <f t="shared" si="10"/>
        <v>4</v>
      </c>
      <c r="E26" s="457">
        <f t="shared" si="10"/>
        <v>4</v>
      </c>
      <c r="F26" s="448">
        <f t="shared" si="10"/>
        <v>6</v>
      </c>
      <c r="G26" s="450">
        <f t="shared" si="10"/>
        <v>1</v>
      </c>
      <c r="H26" s="457">
        <f t="shared" si="10"/>
        <v>7</v>
      </c>
      <c r="I26" s="448">
        <f t="shared" si="10"/>
        <v>2</v>
      </c>
      <c r="J26" s="450">
        <f t="shared" si="10"/>
        <v>0</v>
      </c>
      <c r="K26" s="457">
        <f t="shared" si="10"/>
        <v>2</v>
      </c>
      <c r="L26" s="448">
        <f t="shared" si="10"/>
        <v>55</v>
      </c>
      <c r="M26" s="450">
        <f t="shared" si="10"/>
        <v>2</v>
      </c>
      <c r="N26" s="457">
        <f t="shared" si="10"/>
        <v>57</v>
      </c>
      <c r="O26" s="448">
        <f t="shared" si="10"/>
        <v>63</v>
      </c>
      <c r="P26" s="450">
        <f t="shared" si="10"/>
        <v>7</v>
      </c>
      <c r="Q26" s="457">
        <f t="shared" si="10"/>
        <v>70</v>
      </c>
      <c r="R26" s="692">
        <f t="shared" si="10"/>
        <v>0</v>
      </c>
      <c r="S26" s="482"/>
      <c r="T26" s="1156" t="s">
        <v>73</v>
      </c>
      <c r="U26" s="1157"/>
      <c r="V26" s="1158"/>
      <c r="W26" s="189">
        <f>C33-C30</f>
        <v>1</v>
      </c>
      <c r="X26" s="190">
        <f>D33-D30</f>
        <v>1</v>
      </c>
      <c r="Y26" s="104">
        <f>E33-E30</f>
        <v>2</v>
      </c>
    </row>
    <row r="27" spans="1:25" ht="15" customHeight="1" x14ac:dyDescent="0.2">
      <c r="B27" s="445" t="s">
        <v>94</v>
      </c>
      <c r="C27" s="461">
        <f t="shared" si="10"/>
        <v>3</v>
      </c>
      <c r="D27" s="450">
        <f t="shared" si="10"/>
        <v>6</v>
      </c>
      <c r="E27" s="596">
        <f t="shared" si="10"/>
        <v>9</v>
      </c>
      <c r="F27" s="448">
        <f t="shared" si="10"/>
        <v>8</v>
      </c>
      <c r="G27" s="450">
        <f t="shared" si="10"/>
        <v>1</v>
      </c>
      <c r="H27" s="596">
        <f t="shared" si="10"/>
        <v>9</v>
      </c>
      <c r="I27" s="448">
        <f t="shared" si="10"/>
        <v>2</v>
      </c>
      <c r="J27" s="450">
        <f t="shared" si="10"/>
        <v>1</v>
      </c>
      <c r="K27" s="596">
        <f t="shared" si="10"/>
        <v>3</v>
      </c>
      <c r="L27" s="448">
        <f t="shared" si="10"/>
        <v>56</v>
      </c>
      <c r="M27" s="450">
        <f t="shared" si="10"/>
        <v>2</v>
      </c>
      <c r="N27" s="596">
        <f t="shared" si="10"/>
        <v>58</v>
      </c>
      <c r="O27" s="448">
        <f t="shared" si="10"/>
        <v>69</v>
      </c>
      <c r="P27" s="450">
        <f t="shared" si="10"/>
        <v>10</v>
      </c>
      <c r="Q27" s="596">
        <f t="shared" si="10"/>
        <v>79</v>
      </c>
      <c r="R27" s="688">
        <f t="shared" si="10"/>
        <v>0</v>
      </c>
      <c r="S27" s="482"/>
      <c r="T27" s="1133" t="s">
        <v>75</v>
      </c>
      <c r="U27" s="1134"/>
      <c r="V27" s="1135"/>
      <c r="W27" s="191">
        <f>F33-F30</f>
        <v>5</v>
      </c>
      <c r="X27" s="192">
        <f>G33-G30</f>
        <v>1</v>
      </c>
      <c r="Y27" s="105">
        <f>H33-H30</f>
        <v>6</v>
      </c>
    </row>
    <row r="28" spans="1:25" ht="15" customHeight="1" x14ac:dyDescent="0.2">
      <c r="B28" s="443" t="s">
        <v>35</v>
      </c>
      <c r="C28" s="463">
        <f t="shared" si="10"/>
        <v>5</v>
      </c>
      <c r="D28" s="454">
        <f t="shared" si="10"/>
        <v>6</v>
      </c>
      <c r="E28" s="459">
        <f t="shared" si="10"/>
        <v>11</v>
      </c>
      <c r="F28" s="453">
        <f t="shared" si="10"/>
        <v>8</v>
      </c>
      <c r="G28" s="454">
        <f t="shared" si="10"/>
        <v>1</v>
      </c>
      <c r="H28" s="459">
        <f t="shared" si="10"/>
        <v>9</v>
      </c>
      <c r="I28" s="453">
        <f t="shared" si="10"/>
        <v>2</v>
      </c>
      <c r="J28" s="454">
        <f t="shared" si="10"/>
        <v>1</v>
      </c>
      <c r="K28" s="459">
        <f t="shared" si="10"/>
        <v>3</v>
      </c>
      <c r="L28" s="453">
        <f t="shared" si="10"/>
        <v>59</v>
      </c>
      <c r="M28" s="454">
        <f t="shared" si="10"/>
        <v>2</v>
      </c>
      <c r="N28" s="459">
        <f t="shared" si="10"/>
        <v>61</v>
      </c>
      <c r="O28" s="453">
        <f t="shared" si="10"/>
        <v>74</v>
      </c>
      <c r="P28" s="454">
        <f t="shared" si="10"/>
        <v>10</v>
      </c>
      <c r="Q28" s="459">
        <f t="shared" si="10"/>
        <v>84</v>
      </c>
      <c r="R28" s="693">
        <f t="shared" si="10"/>
        <v>0</v>
      </c>
      <c r="S28" s="482"/>
      <c r="T28" s="1120" t="s">
        <v>41</v>
      </c>
      <c r="U28" s="1121"/>
      <c r="V28" s="1122"/>
      <c r="W28" s="191">
        <f>I33-I30</f>
        <v>5</v>
      </c>
      <c r="X28" s="192">
        <f>J33-J30</f>
        <v>1</v>
      </c>
      <c r="Y28" s="105">
        <f>K33-K30</f>
        <v>6</v>
      </c>
    </row>
    <row r="29" spans="1:25" s="10" customFormat="1" ht="15" customHeight="1" thickBot="1" x14ac:dyDescent="0.25">
      <c r="A29" s="1"/>
      <c r="B29" s="443" t="s">
        <v>36</v>
      </c>
      <c r="C29" s="461">
        <f t="shared" si="10"/>
        <v>6</v>
      </c>
      <c r="D29" s="450">
        <f t="shared" si="10"/>
        <v>11</v>
      </c>
      <c r="E29" s="457">
        <f t="shared" si="10"/>
        <v>17</v>
      </c>
      <c r="F29" s="448">
        <f t="shared" si="10"/>
        <v>8</v>
      </c>
      <c r="G29" s="450">
        <f t="shared" si="10"/>
        <v>1</v>
      </c>
      <c r="H29" s="457">
        <f t="shared" si="10"/>
        <v>9</v>
      </c>
      <c r="I29" s="448">
        <f t="shared" si="10"/>
        <v>2</v>
      </c>
      <c r="J29" s="450">
        <f t="shared" si="10"/>
        <v>1</v>
      </c>
      <c r="K29" s="457">
        <f t="shared" si="10"/>
        <v>3</v>
      </c>
      <c r="L29" s="448">
        <f t="shared" si="10"/>
        <v>59</v>
      </c>
      <c r="M29" s="450">
        <f t="shared" si="10"/>
        <v>4</v>
      </c>
      <c r="N29" s="457">
        <f t="shared" si="10"/>
        <v>63</v>
      </c>
      <c r="O29" s="448">
        <f t="shared" si="10"/>
        <v>75</v>
      </c>
      <c r="P29" s="450">
        <f t="shared" si="10"/>
        <v>17</v>
      </c>
      <c r="Q29" s="457">
        <f t="shared" si="10"/>
        <v>92</v>
      </c>
      <c r="R29" s="692">
        <f t="shared" si="10"/>
        <v>0</v>
      </c>
      <c r="S29" s="482"/>
      <c r="T29" s="1123" t="s">
        <v>68</v>
      </c>
      <c r="U29" s="1124"/>
      <c r="V29" s="1125"/>
      <c r="W29" s="193">
        <f>L33-L30</f>
        <v>4</v>
      </c>
      <c r="X29" s="194">
        <f>M33-M30</f>
        <v>0</v>
      </c>
      <c r="Y29" s="106">
        <f>N33-N30</f>
        <v>4</v>
      </c>
    </row>
    <row r="30" spans="1:25" ht="15" customHeight="1" thickBot="1" x14ac:dyDescent="0.25">
      <c r="B30" s="443" t="s">
        <v>93</v>
      </c>
      <c r="C30" s="462">
        <f t="shared" si="10"/>
        <v>7</v>
      </c>
      <c r="D30" s="452">
        <f t="shared" si="10"/>
        <v>11</v>
      </c>
      <c r="E30" s="595">
        <f t="shared" si="10"/>
        <v>18</v>
      </c>
      <c r="F30" s="451">
        <f t="shared" si="10"/>
        <v>8</v>
      </c>
      <c r="G30" s="452">
        <f t="shared" si="10"/>
        <v>2</v>
      </c>
      <c r="H30" s="595">
        <f t="shared" si="10"/>
        <v>10</v>
      </c>
      <c r="I30" s="451">
        <f t="shared" si="10"/>
        <v>2</v>
      </c>
      <c r="J30" s="452">
        <f t="shared" si="10"/>
        <v>1</v>
      </c>
      <c r="K30" s="595">
        <f t="shared" si="10"/>
        <v>3</v>
      </c>
      <c r="L30" s="451">
        <f t="shared" si="10"/>
        <v>59</v>
      </c>
      <c r="M30" s="452">
        <f t="shared" si="10"/>
        <v>5</v>
      </c>
      <c r="N30" s="595">
        <f t="shared" si="10"/>
        <v>64</v>
      </c>
      <c r="O30" s="451">
        <f t="shared" si="10"/>
        <v>76</v>
      </c>
      <c r="P30" s="452">
        <f t="shared" si="10"/>
        <v>19</v>
      </c>
      <c r="Q30" s="595">
        <f t="shared" si="10"/>
        <v>95</v>
      </c>
      <c r="R30" s="689">
        <f t="shared" si="10"/>
        <v>1</v>
      </c>
      <c r="S30" s="482"/>
      <c r="T30" s="1150" t="s">
        <v>78</v>
      </c>
      <c r="U30" s="1151"/>
      <c r="V30" s="1152"/>
      <c r="W30" s="107">
        <f>SUM(W26:W29)</f>
        <v>15</v>
      </c>
      <c r="X30" s="103">
        <f>SUM(X26:X29)</f>
        <v>3</v>
      </c>
      <c r="Y30" s="123">
        <f>SUM(Y26:Y29)</f>
        <v>18</v>
      </c>
    </row>
    <row r="31" spans="1:25" ht="15" customHeight="1" x14ac:dyDescent="0.2">
      <c r="B31" s="444" t="s">
        <v>38</v>
      </c>
      <c r="C31" s="461">
        <f t="shared" si="10"/>
        <v>8</v>
      </c>
      <c r="D31" s="450">
        <f t="shared" si="10"/>
        <v>12</v>
      </c>
      <c r="E31" s="457">
        <f t="shared" si="10"/>
        <v>20</v>
      </c>
      <c r="F31" s="448">
        <f t="shared" si="10"/>
        <v>9</v>
      </c>
      <c r="G31" s="450">
        <f t="shared" si="10"/>
        <v>2</v>
      </c>
      <c r="H31" s="457">
        <f t="shared" si="10"/>
        <v>11</v>
      </c>
      <c r="I31" s="448">
        <f t="shared" si="10"/>
        <v>2</v>
      </c>
      <c r="J31" s="450">
        <f t="shared" si="10"/>
        <v>2</v>
      </c>
      <c r="K31" s="457">
        <f t="shared" si="10"/>
        <v>4</v>
      </c>
      <c r="L31" s="448">
        <f t="shared" si="10"/>
        <v>59</v>
      </c>
      <c r="M31" s="450">
        <f t="shared" si="10"/>
        <v>5</v>
      </c>
      <c r="N31" s="457">
        <f t="shared" si="10"/>
        <v>64</v>
      </c>
      <c r="O31" s="448">
        <f t="shared" si="10"/>
        <v>78</v>
      </c>
      <c r="P31" s="450">
        <f t="shared" si="10"/>
        <v>21</v>
      </c>
      <c r="Q31" s="457">
        <f t="shared" si="10"/>
        <v>99</v>
      </c>
      <c r="R31" s="692">
        <f t="shared" si="10"/>
        <v>1</v>
      </c>
      <c r="S31" s="482"/>
    </row>
    <row r="32" spans="1:25" ht="15" customHeight="1" x14ac:dyDescent="0.2">
      <c r="B32" s="443" t="s">
        <v>39</v>
      </c>
      <c r="C32" s="461">
        <f t="shared" si="10"/>
        <v>8</v>
      </c>
      <c r="D32" s="450">
        <f t="shared" si="10"/>
        <v>12</v>
      </c>
      <c r="E32" s="457">
        <f t="shared" si="10"/>
        <v>20</v>
      </c>
      <c r="F32" s="448">
        <f t="shared" si="10"/>
        <v>11</v>
      </c>
      <c r="G32" s="450">
        <f t="shared" si="10"/>
        <v>2</v>
      </c>
      <c r="H32" s="457">
        <f t="shared" si="10"/>
        <v>13</v>
      </c>
      <c r="I32" s="448">
        <f t="shared" si="10"/>
        <v>4</v>
      </c>
      <c r="J32" s="450">
        <f t="shared" si="10"/>
        <v>2</v>
      </c>
      <c r="K32" s="457">
        <f t="shared" si="10"/>
        <v>6</v>
      </c>
      <c r="L32" s="448">
        <f t="shared" si="10"/>
        <v>61</v>
      </c>
      <c r="M32" s="450">
        <f t="shared" si="10"/>
        <v>5</v>
      </c>
      <c r="N32" s="457">
        <f t="shared" si="10"/>
        <v>66</v>
      </c>
      <c r="O32" s="448">
        <f t="shared" si="10"/>
        <v>84</v>
      </c>
      <c r="P32" s="450">
        <f t="shared" si="10"/>
        <v>21</v>
      </c>
      <c r="Q32" s="457">
        <f t="shared" si="10"/>
        <v>105</v>
      </c>
      <c r="R32" s="692">
        <f t="shared" si="10"/>
        <v>1</v>
      </c>
      <c r="S32" s="482"/>
      <c r="T32" s="482"/>
      <c r="U32" s="482"/>
      <c r="V32" s="24"/>
      <c r="W32" s="482"/>
      <c r="X32" s="482"/>
      <c r="Y32" s="482"/>
    </row>
    <row r="33" spans="2:26" ht="15" customHeight="1" thickBot="1" x14ac:dyDescent="0.25">
      <c r="B33" s="446" t="s">
        <v>95</v>
      </c>
      <c r="C33" s="464">
        <f t="shared" si="10"/>
        <v>8</v>
      </c>
      <c r="D33" s="465">
        <f t="shared" si="10"/>
        <v>12</v>
      </c>
      <c r="E33" s="597">
        <f t="shared" si="10"/>
        <v>20</v>
      </c>
      <c r="F33" s="466">
        <f t="shared" si="10"/>
        <v>13</v>
      </c>
      <c r="G33" s="465">
        <f t="shared" si="10"/>
        <v>3</v>
      </c>
      <c r="H33" s="597">
        <f t="shared" si="10"/>
        <v>16</v>
      </c>
      <c r="I33" s="466">
        <f t="shared" si="10"/>
        <v>7</v>
      </c>
      <c r="J33" s="465">
        <f t="shared" si="10"/>
        <v>2</v>
      </c>
      <c r="K33" s="597">
        <f t="shared" si="10"/>
        <v>9</v>
      </c>
      <c r="L33" s="466">
        <f t="shared" si="10"/>
        <v>63</v>
      </c>
      <c r="M33" s="465">
        <f t="shared" si="10"/>
        <v>5</v>
      </c>
      <c r="N33" s="597">
        <f t="shared" si="10"/>
        <v>68</v>
      </c>
      <c r="O33" s="466">
        <f t="shared" si="10"/>
        <v>91</v>
      </c>
      <c r="P33" s="465">
        <f t="shared" si="10"/>
        <v>22</v>
      </c>
      <c r="Q33" s="597">
        <f t="shared" si="10"/>
        <v>113</v>
      </c>
      <c r="R33" s="690">
        <f t="shared" si="10"/>
        <v>1</v>
      </c>
      <c r="S33" s="482"/>
    </row>
    <row r="34" spans="2:26" s="10" customFormat="1" ht="15" customHeight="1" thickBot="1" x14ac:dyDescent="0.25">
      <c r="B34" s="310"/>
      <c r="C34" s="482"/>
      <c r="D34" s="482"/>
      <c r="E34" s="482"/>
      <c r="F34" s="482"/>
      <c r="G34" s="482"/>
      <c r="H34" s="482"/>
      <c r="I34" s="482"/>
      <c r="J34" s="482"/>
      <c r="K34" s="482"/>
      <c r="L34" s="482"/>
      <c r="M34" s="482"/>
      <c r="N34" s="482"/>
      <c r="O34" s="482"/>
      <c r="P34" s="482"/>
      <c r="Q34" s="482"/>
      <c r="R34" s="482"/>
      <c r="S34" s="482"/>
      <c r="T34" s="482"/>
      <c r="U34" s="482"/>
      <c r="V34" s="24"/>
      <c r="W34" s="482"/>
      <c r="X34" s="482"/>
      <c r="Y34" s="482"/>
      <c r="Z34" s="24"/>
    </row>
    <row r="35" spans="2:26" s="10" customFormat="1" ht="15" customHeight="1" thickBot="1" x14ac:dyDescent="0.25">
      <c r="B35" s="608" t="s">
        <v>97</v>
      </c>
      <c r="C35" s="604">
        <f>SUM(C8:C10)</f>
        <v>0</v>
      </c>
      <c r="D35" s="612">
        <f t="shared" ref="D35:R35" si="11">SUM(D8:D10)</f>
        <v>3</v>
      </c>
      <c r="E35" s="616">
        <f t="shared" si="11"/>
        <v>3</v>
      </c>
      <c r="F35" s="604">
        <f t="shared" si="11"/>
        <v>0</v>
      </c>
      <c r="G35" s="612">
        <f t="shared" si="11"/>
        <v>0</v>
      </c>
      <c r="H35" s="620">
        <f t="shared" si="11"/>
        <v>0</v>
      </c>
      <c r="I35" s="604">
        <f t="shared" si="11"/>
        <v>1</v>
      </c>
      <c r="J35" s="612">
        <f t="shared" si="11"/>
        <v>0</v>
      </c>
      <c r="K35" s="624">
        <f t="shared" si="11"/>
        <v>1</v>
      </c>
      <c r="L35" s="604">
        <f t="shared" si="11"/>
        <v>11</v>
      </c>
      <c r="M35" s="612">
        <f t="shared" si="11"/>
        <v>2</v>
      </c>
      <c r="N35" s="628">
        <f t="shared" si="11"/>
        <v>13</v>
      </c>
      <c r="O35" s="604">
        <f t="shared" si="11"/>
        <v>12</v>
      </c>
      <c r="P35" s="612">
        <f t="shared" si="11"/>
        <v>5</v>
      </c>
      <c r="Q35" s="636">
        <f t="shared" si="11"/>
        <v>17</v>
      </c>
      <c r="R35" s="632">
        <f t="shared" si="11"/>
        <v>0</v>
      </c>
      <c r="S35" s="482"/>
      <c r="T35" s="1138" t="s">
        <v>101</v>
      </c>
      <c r="U35" s="1139"/>
      <c r="V35" s="1139"/>
      <c r="W35" s="1139"/>
      <c r="X35" s="1139"/>
      <c r="Y35" s="1140"/>
      <c r="Z35" s="24"/>
    </row>
    <row r="36" spans="2:26" s="10" customFormat="1" ht="15" customHeight="1" thickBot="1" x14ac:dyDescent="0.25">
      <c r="B36" s="609" t="s">
        <v>98</v>
      </c>
      <c r="C36" s="605">
        <f>SUM(C11:C13)</f>
        <v>3</v>
      </c>
      <c r="D36" s="613">
        <f t="shared" ref="D36:R36" si="12">SUM(D11:D13)</f>
        <v>3</v>
      </c>
      <c r="E36" s="617">
        <f t="shared" si="12"/>
        <v>6</v>
      </c>
      <c r="F36" s="605">
        <f t="shared" si="12"/>
        <v>8</v>
      </c>
      <c r="G36" s="613">
        <f t="shared" si="12"/>
        <v>1</v>
      </c>
      <c r="H36" s="621">
        <f t="shared" si="12"/>
        <v>9</v>
      </c>
      <c r="I36" s="605">
        <f t="shared" si="12"/>
        <v>1</v>
      </c>
      <c r="J36" s="613">
        <f t="shared" si="12"/>
        <v>1</v>
      </c>
      <c r="K36" s="625">
        <f t="shared" si="12"/>
        <v>2</v>
      </c>
      <c r="L36" s="605">
        <f t="shared" si="12"/>
        <v>45</v>
      </c>
      <c r="M36" s="613">
        <f t="shared" si="12"/>
        <v>0</v>
      </c>
      <c r="N36" s="629">
        <f t="shared" si="12"/>
        <v>45</v>
      </c>
      <c r="O36" s="605">
        <f t="shared" si="12"/>
        <v>57</v>
      </c>
      <c r="P36" s="613">
        <f t="shared" si="12"/>
        <v>5</v>
      </c>
      <c r="Q36" s="637">
        <f t="shared" si="12"/>
        <v>62</v>
      </c>
      <c r="R36" s="633">
        <f t="shared" si="12"/>
        <v>0</v>
      </c>
      <c r="S36" s="482"/>
      <c r="T36" s="1153" t="s">
        <v>102</v>
      </c>
      <c r="U36" s="1154"/>
      <c r="V36" s="1155"/>
      <c r="W36" s="188" t="s">
        <v>6</v>
      </c>
      <c r="X36" s="185" t="s">
        <v>4</v>
      </c>
      <c r="Y36" s="67" t="s">
        <v>28</v>
      </c>
      <c r="Z36" s="24"/>
    </row>
    <row r="37" spans="2:26" s="10" customFormat="1" ht="15" customHeight="1" x14ac:dyDescent="0.2">
      <c r="B37" s="609" t="s">
        <v>99</v>
      </c>
      <c r="C37" s="605">
        <f>SUM(C14:C16)</f>
        <v>4</v>
      </c>
      <c r="D37" s="613">
        <f t="shared" ref="D37:R37" si="13">SUM(D14:D16)</f>
        <v>5</v>
      </c>
      <c r="E37" s="617">
        <f t="shared" si="13"/>
        <v>9</v>
      </c>
      <c r="F37" s="605">
        <f t="shared" si="13"/>
        <v>0</v>
      </c>
      <c r="G37" s="613">
        <f t="shared" si="13"/>
        <v>1</v>
      </c>
      <c r="H37" s="621">
        <f t="shared" si="13"/>
        <v>1</v>
      </c>
      <c r="I37" s="605">
        <f t="shared" si="13"/>
        <v>0</v>
      </c>
      <c r="J37" s="613">
        <f t="shared" si="13"/>
        <v>0</v>
      </c>
      <c r="K37" s="625">
        <f t="shared" si="13"/>
        <v>0</v>
      </c>
      <c r="L37" s="605">
        <f t="shared" si="13"/>
        <v>3</v>
      </c>
      <c r="M37" s="613">
        <f t="shared" si="13"/>
        <v>3</v>
      </c>
      <c r="N37" s="629">
        <f t="shared" si="13"/>
        <v>6</v>
      </c>
      <c r="O37" s="605">
        <f t="shared" si="13"/>
        <v>7</v>
      </c>
      <c r="P37" s="613">
        <f t="shared" si="13"/>
        <v>9</v>
      </c>
      <c r="Q37" s="637">
        <f t="shared" si="13"/>
        <v>16</v>
      </c>
      <c r="R37" s="633">
        <f t="shared" si="13"/>
        <v>1</v>
      </c>
      <c r="S37" s="482"/>
      <c r="T37" s="1156" t="s">
        <v>73</v>
      </c>
      <c r="U37" s="1157"/>
      <c r="V37" s="1158"/>
      <c r="W37" s="189">
        <f>C38</f>
        <v>1</v>
      </c>
      <c r="X37" s="190">
        <f>D38</f>
        <v>1</v>
      </c>
      <c r="Y37" s="104">
        <f>E38</f>
        <v>2</v>
      </c>
      <c r="Z37" s="24"/>
    </row>
    <row r="38" spans="2:26" s="10" customFormat="1" ht="15" customHeight="1" thickBot="1" x14ac:dyDescent="0.25">
      <c r="B38" s="610" t="s">
        <v>100</v>
      </c>
      <c r="C38" s="606">
        <f>SUM(C17:C19)</f>
        <v>1</v>
      </c>
      <c r="D38" s="614">
        <f t="shared" ref="D38:R38" si="14">SUM(D17:D19)</f>
        <v>1</v>
      </c>
      <c r="E38" s="618">
        <f t="shared" si="14"/>
        <v>2</v>
      </c>
      <c r="F38" s="606">
        <f t="shared" si="14"/>
        <v>5</v>
      </c>
      <c r="G38" s="614">
        <f t="shared" si="14"/>
        <v>1</v>
      </c>
      <c r="H38" s="622">
        <f t="shared" si="14"/>
        <v>6</v>
      </c>
      <c r="I38" s="606">
        <f t="shared" si="14"/>
        <v>5</v>
      </c>
      <c r="J38" s="614">
        <f t="shared" si="14"/>
        <v>1</v>
      </c>
      <c r="K38" s="626">
        <f t="shared" si="14"/>
        <v>6</v>
      </c>
      <c r="L38" s="606">
        <f t="shared" si="14"/>
        <v>4</v>
      </c>
      <c r="M38" s="614">
        <f t="shared" si="14"/>
        <v>0</v>
      </c>
      <c r="N38" s="630">
        <f t="shared" si="14"/>
        <v>4</v>
      </c>
      <c r="O38" s="606">
        <f t="shared" si="14"/>
        <v>15</v>
      </c>
      <c r="P38" s="614">
        <f t="shared" si="14"/>
        <v>3</v>
      </c>
      <c r="Q38" s="638">
        <f t="shared" si="14"/>
        <v>18</v>
      </c>
      <c r="R38" s="634">
        <f t="shared" si="14"/>
        <v>0</v>
      </c>
      <c r="S38" s="482"/>
      <c r="T38" s="1133" t="s">
        <v>75</v>
      </c>
      <c r="U38" s="1134"/>
      <c r="V38" s="1135"/>
      <c r="W38" s="191">
        <f>F38</f>
        <v>5</v>
      </c>
      <c r="X38" s="192">
        <f>G38</f>
        <v>1</v>
      </c>
      <c r="Y38" s="105">
        <f>H38</f>
        <v>6</v>
      </c>
      <c r="Z38" s="24"/>
    </row>
    <row r="39" spans="2:26" s="10" customFormat="1" ht="15" customHeight="1" thickBot="1" x14ac:dyDescent="0.25">
      <c r="B39" s="611" t="s">
        <v>96</v>
      </c>
      <c r="C39" s="607">
        <f>SUM(C35:C38)</f>
        <v>8</v>
      </c>
      <c r="D39" s="615">
        <f t="shared" ref="D39:R39" si="15">SUM(D35:D38)</f>
        <v>12</v>
      </c>
      <c r="E39" s="619">
        <f t="shared" si="15"/>
        <v>20</v>
      </c>
      <c r="F39" s="607">
        <f t="shared" si="15"/>
        <v>13</v>
      </c>
      <c r="G39" s="615">
        <f t="shared" si="15"/>
        <v>3</v>
      </c>
      <c r="H39" s="623">
        <f t="shared" si="15"/>
        <v>16</v>
      </c>
      <c r="I39" s="607">
        <f t="shared" si="15"/>
        <v>7</v>
      </c>
      <c r="J39" s="615">
        <f t="shared" si="15"/>
        <v>2</v>
      </c>
      <c r="K39" s="627">
        <f t="shared" si="15"/>
        <v>9</v>
      </c>
      <c r="L39" s="607">
        <f t="shared" si="15"/>
        <v>63</v>
      </c>
      <c r="M39" s="615">
        <f t="shared" si="15"/>
        <v>5</v>
      </c>
      <c r="N39" s="631">
        <f t="shared" si="15"/>
        <v>68</v>
      </c>
      <c r="O39" s="607">
        <f t="shared" si="15"/>
        <v>91</v>
      </c>
      <c r="P39" s="615">
        <f t="shared" si="15"/>
        <v>22</v>
      </c>
      <c r="Q39" s="639">
        <f t="shared" si="15"/>
        <v>113</v>
      </c>
      <c r="R39" s="635">
        <f t="shared" si="15"/>
        <v>1</v>
      </c>
      <c r="S39" s="482"/>
      <c r="T39" s="1120" t="s">
        <v>41</v>
      </c>
      <c r="U39" s="1121"/>
      <c r="V39" s="1122"/>
      <c r="W39" s="191">
        <f>I38</f>
        <v>5</v>
      </c>
      <c r="X39" s="192">
        <f>J38</f>
        <v>1</v>
      </c>
      <c r="Y39" s="105">
        <f>K38</f>
        <v>6</v>
      </c>
      <c r="Z39" s="24"/>
    </row>
    <row r="40" spans="2:26" s="10" customFormat="1" ht="15" customHeight="1" thickBot="1" x14ac:dyDescent="0.25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T40" s="1123" t="s">
        <v>68</v>
      </c>
      <c r="U40" s="1124"/>
      <c r="V40" s="1125"/>
      <c r="W40" s="193">
        <f>L38</f>
        <v>4</v>
      </c>
      <c r="X40" s="194">
        <f>M38</f>
        <v>0</v>
      </c>
      <c r="Y40" s="106">
        <f>N38</f>
        <v>4</v>
      </c>
      <c r="Z40" s="24"/>
    </row>
    <row r="41" spans="2:26" ht="15" customHeight="1" thickBot="1" x14ac:dyDescent="0.25">
      <c r="B41" s="38"/>
      <c r="C41" s="38"/>
      <c r="D41" s="38"/>
      <c r="E41" s="559"/>
      <c r="F41" s="130" t="s">
        <v>2</v>
      </c>
      <c r="G41" s="131"/>
      <c r="H41" s="131"/>
      <c r="I41" s="558"/>
      <c r="J41" s="1126" t="s">
        <v>88</v>
      </c>
      <c r="K41" s="1126"/>
      <c r="L41" s="38"/>
      <c r="M41" s="712"/>
      <c r="N41" s="656" t="s">
        <v>90</v>
      </c>
      <c r="O41" s="38"/>
      <c r="T41" s="1127" t="s">
        <v>78</v>
      </c>
      <c r="U41" s="1128"/>
      <c r="V41" s="1129"/>
      <c r="W41" s="107">
        <f>SUM(W37:W40)</f>
        <v>15</v>
      </c>
      <c r="X41" s="103">
        <f>SUM(X37:X40)</f>
        <v>3</v>
      </c>
      <c r="Y41" s="123">
        <f>SUM(Y37:Y40)</f>
        <v>18</v>
      </c>
    </row>
    <row r="42" spans="2:26" ht="15" customHeight="1" thickBot="1" x14ac:dyDescent="0.25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</row>
    <row r="43" spans="2:26" s="48" customFormat="1" ht="30" customHeight="1" thickBot="1" x14ac:dyDescent="0.3">
      <c r="B43" s="266" t="s">
        <v>73</v>
      </c>
      <c r="C43" s="1211" t="s">
        <v>65</v>
      </c>
      <c r="D43" s="1212"/>
      <c r="E43" s="1211" t="s">
        <v>18</v>
      </c>
      <c r="F43" s="1212"/>
      <c r="G43" s="1211" t="s">
        <v>5</v>
      </c>
      <c r="H43" s="1212"/>
      <c r="I43" s="1211" t="s">
        <v>66</v>
      </c>
      <c r="J43" s="1212"/>
      <c r="K43" s="1211" t="s">
        <v>67</v>
      </c>
      <c r="L43" s="1212"/>
      <c r="M43" s="1211" t="s">
        <v>19</v>
      </c>
      <c r="N43" s="1212"/>
      <c r="O43" s="1224" t="s">
        <v>3</v>
      </c>
      <c r="P43" s="1225"/>
      <c r="Q43" s="267"/>
      <c r="R43" s="1231" t="s">
        <v>28</v>
      </c>
      <c r="S43" s="1232"/>
      <c r="T43" s="1232"/>
      <c r="U43" s="1233"/>
      <c r="V43" s="47"/>
      <c r="W43" s="1228" t="str">
        <f>B43</f>
        <v>Personnel Accidents</v>
      </c>
      <c r="X43" s="1229"/>
      <c r="Y43" s="1230"/>
      <c r="Z43" s="42"/>
    </row>
    <row r="44" spans="2:26" s="50" customFormat="1" ht="30" customHeight="1" thickBot="1" x14ac:dyDescent="0.3">
      <c r="B44" s="249" t="str">
        <f>B7</f>
        <v>2014  ~  2015</v>
      </c>
      <c r="C44" s="660" t="s">
        <v>6</v>
      </c>
      <c r="D44" s="661" t="s">
        <v>4</v>
      </c>
      <c r="E44" s="660" t="s">
        <v>6</v>
      </c>
      <c r="F44" s="661" t="s">
        <v>4</v>
      </c>
      <c r="G44" s="660" t="s">
        <v>6</v>
      </c>
      <c r="H44" s="661" t="s">
        <v>4</v>
      </c>
      <c r="I44" s="660" t="s">
        <v>6</v>
      </c>
      <c r="J44" s="661" t="s">
        <v>4</v>
      </c>
      <c r="K44" s="660" t="s">
        <v>6</v>
      </c>
      <c r="L44" s="662" t="s">
        <v>4</v>
      </c>
      <c r="M44" s="660" t="s">
        <v>6</v>
      </c>
      <c r="N44" s="661" t="s">
        <v>4</v>
      </c>
      <c r="O44" s="660" t="s">
        <v>6</v>
      </c>
      <c r="P44" s="661" t="s">
        <v>4</v>
      </c>
      <c r="Q44" s="267"/>
      <c r="R44" s="668" t="s">
        <v>49</v>
      </c>
      <c r="S44" s="669" t="s">
        <v>69</v>
      </c>
      <c r="T44" s="670" t="s">
        <v>70</v>
      </c>
      <c r="U44" s="671" t="s">
        <v>48</v>
      </c>
      <c r="V44" s="49"/>
      <c r="W44" s="672" t="s">
        <v>6</v>
      </c>
      <c r="X44" s="662" t="s">
        <v>4</v>
      </c>
      <c r="Y44" s="252" t="s">
        <v>28</v>
      </c>
      <c r="Z44" s="42"/>
    </row>
    <row r="45" spans="2:26" ht="15" customHeight="1" x14ac:dyDescent="0.2">
      <c r="B45" s="255" t="s">
        <v>30</v>
      </c>
      <c r="C45" s="268"/>
      <c r="D45" s="269"/>
      <c r="E45" s="270"/>
      <c r="F45" s="271"/>
      <c r="G45" s="268"/>
      <c r="H45" s="269"/>
      <c r="I45" s="270"/>
      <c r="J45" s="271"/>
      <c r="K45" s="268"/>
      <c r="L45" s="722">
        <v>2</v>
      </c>
      <c r="M45" s="270"/>
      <c r="N45" s="271"/>
      <c r="O45" s="273"/>
      <c r="P45" s="274"/>
      <c r="Q45" s="275"/>
      <c r="R45" s="705">
        <f t="shared" ref="R45:R52" si="16">Y45-SUM(S45:U45)</f>
        <v>2</v>
      </c>
      <c r="S45" s="707"/>
      <c r="T45" s="663"/>
      <c r="U45" s="230"/>
      <c r="W45" s="673">
        <f>I45+K45+M45+O45+G45+E45+C45</f>
        <v>0</v>
      </c>
      <c r="X45" s="674">
        <f>J45+L45+N45+P45+H45+F45+D45</f>
        <v>2</v>
      </c>
      <c r="Y45" s="256">
        <f>W45+X45</f>
        <v>2</v>
      </c>
    </row>
    <row r="46" spans="2:26" ht="15" customHeight="1" x14ac:dyDescent="0.2">
      <c r="B46" s="255" t="s">
        <v>31</v>
      </c>
      <c r="C46" s="276"/>
      <c r="D46" s="277"/>
      <c r="E46" s="270"/>
      <c r="F46" s="271"/>
      <c r="G46" s="276"/>
      <c r="H46" s="277"/>
      <c r="I46" s="270"/>
      <c r="J46" s="271"/>
      <c r="K46" s="276"/>
      <c r="L46" s="277"/>
      <c r="M46" s="270"/>
      <c r="N46" s="271"/>
      <c r="O46" s="278"/>
      <c r="P46" s="279"/>
      <c r="Q46" s="275"/>
      <c r="R46" s="703">
        <f t="shared" si="16"/>
        <v>0</v>
      </c>
      <c r="S46" s="708"/>
      <c r="T46" s="664"/>
      <c r="U46" s="233"/>
      <c r="W46" s="675">
        <f t="shared" ref="W46:X56" si="17">I46+K46+M46+O46+G46+E46+C46</f>
        <v>0</v>
      </c>
      <c r="X46" s="676">
        <f t="shared" si="17"/>
        <v>0</v>
      </c>
      <c r="Y46" s="257">
        <f t="shared" ref="Y46:Y57" si="18">W46+X46</f>
        <v>0</v>
      </c>
    </row>
    <row r="47" spans="2:26" ht="15" customHeight="1" x14ac:dyDescent="0.2">
      <c r="B47" s="255" t="s">
        <v>58</v>
      </c>
      <c r="C47" s="276"/>
      <c r="D47" s="277"/>
      <c r="E47" s="270"/>
      <c r="F47" s="271"/>
      <c r="G47" s="276"/>
      <c r="H47" s="277"/>
      <c r="I47" s="270"/>
      <c r="J47" s="723">
        <v>1</v>
      </c>
      <c r="K47" s="276"/>
      <c r="L47" s="277"/>
      <c r="M47" s="270"/>
      <c r="N47" s="271"/>
      <c r="O47" s="278"/>
      <c r="P47" s="279"/>
      <c r="Q47" s="275"/>
      <c r="R47" s="703">
        <f t="shared" si="16"/>
        <v>1</v>
      </c>
      <c r="S47" s="708"/>
      <c r="T47" s="664"/>
      <c r="U47" s="234"/>
      <c r="W47" s="675">
        <f t="shared" si="17"/>
        <v>0</v>
      </c>
      <c r="X47" s="676">
        <f t="shared" si="17"/>
        <v>1</v>
      </c>
      <c r="Y47" s="257">
        <f t="shared" si="18"/>
        <v>1</v>
      </c>
    </row>
    <row r="48" spans="2:26" ht="15" customHeight="1" x14ac:dyDescent="0.2">
      <c r="B48" s="259" t="s">
        <v>32</v>
      </c>
      <c r="C48" s="281"/>
      <c r="D48" s="282"/>
      <c r="E48" s="283"/>
      <c r="F48" s="284"/>
      <c r="G48" s="281"/>
      <c r="H48" s="725">
        <v>1</v>
      </c>
      <c r="I48" s="283"/>
      <c r="J48" s="284"/>
      <c r="K48" s="281"/>
      <c r="L48" s="282"/>
      <c r="M48" s="283"/>
      <c r="N48" s="284"/>
      <c r="O48" s="286"/>
      <c r="P48" s="287"/>
      <c r="Q48" s="275"/>
      <c r="R48" s="702">
        <f t="shared" si="16"/>
        <v>1</v>
      </c>
      <c r="S48" s="709"/>
      <c r="T48" s="704"/>
      <c r="U48" s="237"/>
      <c r="W48" s="677">
        <f t="shared" si="17"/>
        <v>0</v>
      </c>
      <c r="X48" s="678">
        <f t="shared" si="17"/>
        <v>1</v>
      </c>
      <c r="Y48" s="260">
        <f t="shared" si="18"/>
        <v>1</v>
      </c>
    </row>
    <row r="49" spans="2:26" ht="15" customHeight="1" x14ac:dyDescent="0.2">
      <c r="B49" s="255" t="s">
        <v>33</v>
      </c>
      <c r="C49" s="276"/>
      <c r="D49" s="277"/>
      <c r="E49" s="270"/>
      <c r="F49" s="271"/>
      <c r="G49" s="276"/>
      <c r="H49" s="277"/>
      <c r="I49" s="270"/>
      <c r="J49" s="271"/>
      <c r="K49" s="276"/>
      <c r="L49" s="277"/>
      <c r="M49" s="270"/>
      <c r="N49" s="271"/>
      <c r="O49" s="278"/>
      <c r="P49" s="279"/>
      <c r="Q49" s="275"/>
      <c r="R49" s="703">
        <f t="shared" si="16"/>
        <v>0</v>
      </c>
      <c r="S49" s="708"/>
      <c r="T49" s="701"/>
      <c r="U49" s="233"/>
      <c r="W49" s="675">
        <f t="shared" si="17"/>
        <v>0</v>
      </c>
      <c r="X49" s="676">
        <f t="shared" si="17"/>
        <v>0</v>
      </c>
      <c r="Y49" s="257">
        <f t="shared" si="18"/>
        <v>0</v>
      </c>
    </row>
    <row r="50" spans="2:26" ht="15" customHeight="1" x14ac:dyDescent="0.2">
      <c r="B50" s="261" t="s">
        <v>34</v>
      </c>
      <c r="C50" s="726">
        <v>2</v>
      </c>
      <c r="D50" s="289"/>
      <c r="E50" s="290"/>
      <c r="F50" s="291"/>
      <c r="G50" s="292"/>
      <c r="H50" s="289"/>
      <c r="I50" s="724">
        <v>1</v>
      </c>
      <c r="J50" s="727">
        <v>1</v>
      </c>
      <c r="K50" s="292"/>
      <c r="L50" s="725">
        <v>1</v>
      </c>
      <c r="M50" s="290"/>
      <c r="N50" s="291"/>
      <c r="O50" s="294"/>
      <c r="P50" s="295"/>
      <c r="Q50" s="275"/>
      <c r="R50" s="695">
        <f t="shared" si="16"/>
        <v>4</v>
      </c>
      <c r="S50" s="710">
        <v>1</v>
      </c>
      <c r="T50" s="700"/>
      <c r="U50" s="234"/>
      <c r="W50" s="679">
        <f t="shared" si="17"/>
        <v>3</v>
      </c>
      <c r="X50" s="680">
        <f t="shared" si="17"/>
        <v>2</v>
      </c>
      <c r="Y50" s="258">
        <f t="shared" si="18"/>
        <v>5</v>
      </c>
    </row>
    <row r="51" spans="2:26" ht="15" customHeight="1" x14ac:dyDescent="0.2">
      <c r="B51" s="255" t="s">
        <v>35</v>
      </c>
      <c r="C51" s="726">
        <v>1</v>
      </c>
      <c r="D51" s="277"/>
      <c r="E51" s="270"/>
      <c r="F51" s="271"/>
      <c r="G51" s="726">
        <v>1</v>
      </c>
      <c r="H51" s="277"/>
      <c r="I51" s="270"/>
      <c r="J51" s="271"/>
      <c r="K51" s="276"/>
      <c r="L51" s="277"/>
      <c r="M51" s="270"/>
      <c r="N51" s="271"/>
      <c r="O51" s="278"/>
      <c r="P51" s="279"/>
      <c r="Q51" s="275"/>
      <c r="R51" s="702">
        <f t="shared" si="16"/>
        <v>2</v>
      </c>
      <c r="S51" s="708"/>
      <c r="T51" s="665"/>
      <c r="U51" s="237"/>
      <c r="W51" s="677">
        <f t="shared" si="17"/>
        <v>2</v>
      </c>
      <c r="X51" s="678">
        <f t="shared" si="17"/>
        <v>0</v>
      </c>
      <c r="Y51" s="260">
        <f t="shared" si="18"/>
        <v>2</v>
      </c>
    </row>
    <row r="52" spans="2:26" ht="15" customHeight="1" x14ac:dyDescent="0.2">
      <c r="B52" s="255" t="s">
        <v>36</v>
      </c>
      <c r="C52" s="726">
        <v>1</v>
      </c>
      <c r="D52" s="725">
        <v>1</v>
      </c>
      <c r="E52" s="270"/>
      <c r="F52" s="271"/>
      <c r="G52" s="276"/>
      <c r="H52" s="725">
        <v>2</v>
      </c>
      <c r="I52" s="270"/>
      <c r="J52" s="271"/>
      <c r="K52" s="276"/>
      <c r="L52" s="725">
        <v>1</v>
      </c>
      <c r="M52" s="270"/>
      <c r="N52" s="271"/>
      <c r="O52" s="278"/>
      <c r="P52" s="297">
        <v>1</v>
      </c>
      <c r="Q52" s="699" t="s">
        <v>15</v>
      </c>
      <c r="R52" s="703">
        <f t="shared" si="16"/>
        <v>6</v>
      </c>
      <c r="S52" s="708"/>
      <c r="T52" s="664"/>
      <c r="U52" s="233"/>
      <c r="W52" s="675">
        <f t="shared" si="17"/>
        <v>1</v>
      </c>
      <c r="X52" s="676">
        <f t="shared" si="17"/>
        <v>5</v>
      </c>
      <c r="Y52" s="257">
        <f t="shared" si="18"/>
        <v>6</v>
      </c>
    </row>
    <row r="53" spans="2:26" ht="15" customHeight="1" x14ac:dyDescent="0.2">
      <c r="B53" s="255" t="s">
        <v>37</v>
      </c>
      <c r="C53" s="276"/>
      <c r="D53" s="277"/>
      <c r="E53" s="270"/>
      <c r="F53" s="271"/>
      <c r="G53" s="276"/>
      <c r="H53" s="277"/>
      <c r="I53" s="270"/>
      <c r="J53" s="271"/>
      <c r="K53" s="276"/>
      <c r="L53" s="277"/>
      <c r="M53" s="270"/>
      <c r="N53" s="271"/>
      <c r="O53" s="728">
        <v>1</v>
      </c>
      <c r="P53" s="279"/>
      <c r="Q53" s="275"/>
      <c r="R53" s="695">
        <f>Y53-SUM(S53:U53)</f>
        <v>1</v>
      </c>
      <c r="S53" s="710"/>
      <c r="T53" s="666"/>
      <c r="U53" s="234"/>
      <c r="W53" s="679">
        <f t="shared" si="17"/>
        <v>1</v>
      </c>
      <c r="X53" s="680">
        <f t="shared" si="17"/>
        <v>0</v>
      </c>
      <c r="Y53" s="258">
        <f t="shared" si="18"/>
        <v>1</v>
      </c>
    </row>
    <row r="54" spans="2:26" ht="15" customHeight="1" x14ac:dyDescent="0.2">
      <c r="B54" s="259" t="s">
        <v>38</v>
      </c>
      <c r="C54" s="726">
        <v>1</v>
      </c>
      <c r="D54" s="725">
        <v>1</v>
      </c>
      <c r="E54" s="283"/>
      <c r="F54" s="284"/>
      <c r="G54" s="281"/>
      <c r="H54" s="282"/>
      <c r="I54" s="283"/>
      <c r="J54" s="284"/>
      <c r="K54" s="281"/>
      <c r="L54" s="282"/>
      <c r="M54" s="283"/>
      <c r="N54" s="284"/>
      <c r="O54" s="286"/>
      <c r="P54" s="287"/>
      <c r="Q54" s="275"/>
      <c r="R54" s="703">
        <f>Y54-SUM(S54:U54)</f>
        <v>2</v>
      </c>
      <c r="S54" s="708"/>
      <c r="T54" s="664"/>
      <c r="U54" s="237"/>
      <c r="W54" s="675">
        <f t="shared" si="17"/>
        <v>1</v>
      </c>
      <c r="X54" s="676">
        <f t="shared" si="17"/>
        <v>1</v>
      </c>
      <c r="Y54" s="257">
        <f t="shared" si="18"/>
        <v>2</v>
      </c>
    </row>
    <row r="55" spans="2:26" ht="15" customHeight="1" x14ac:dyDescent="0.2">
      <c r="B55" s="255" t="s">
        <v>39</v>
      </c>
      <c r="C55" s="276"/>
      <c r="D55" s="277"/>
      <c r="E55" s="270"/>
      <c r="F55" s="271"/>
      <c r="G55" s="276"/>
      <c r="H55" s="277"/>
      <c r="I55" s="270"/>
      <c r="J55" s="271"/>
      <c r="K55" s="276"/>
      <c r="L55" s="277"/>
      <c r="M55" s="270"/>
      <c r="N55" s="271"/>
      <c r="O55" s="278"/>
      <c r="P55" s="279"/>
      <c r="Q55" s="275"/>
      <c r="R55" s="703">
        <f>Y55-SUM(S55:U55)</f>
        <v>0</v>
      </c>
      <c r="S55" s="708"/>
      <c r="T55" s="664"/>
      <c r="U55" s="233"/>
      <c r="W55" s="675">
        <f t="shared" si="17"/>
        <v>0</v>
      </c>
      <c r="X55" s="676">
        <f t="shared" si="17"/>
        <v>0</v>
      </c>
      <c r="Y55" s="257">
        <f t="shared" si="18"/>
        <v>0</v>
      </c>
    </row>
    <row r="56" spans="2:26" ht="15" customHeight="1" thickBot="1" x14ac:dyDescent="0.25">
      <c r="B56" s="255" t="s">
        <v>40</v>
      </c>
      <c r="C56" s="298"/>
      <c r="D56" s="299"/>
      <c r="E56" s="270"/>
      <c r="F56" s="271"/>
      <c r="G56" s="298"/>
      <c r="H56" s="299"/>
      <c r="I56" s="270"/>
      <c r="J56" s="271"/>
      <c r="K56" s="298"/>
      <c r="L56" s="299"/>
      <c r="M56" s="270"/>
      <c r="N56" s="271"/>
      <c r="O56" s="300"/>
      <c r="P56" s="301"/>
      <c r="Q56" s="275"/>
      <c r="R56" s="706">
        <f>Y56-SUM(S56:U56)</f>
        <v>0</v>
      </c>
      <c r="S56" s="711"/>
      <c r="T56" s="667"/>
      <c r="U56" s="242"/>
      <c r="W56" s="681">
        <f t="shared" si="17"/>
        <v>0</v>
      </c>
      <c r="X56" s="682">
        <f t="shared" si="17"/>
        <v>0</v>
      </c>
      <c r="Y56" s="302">
        <f t="shared" si="18"/>
        <v>0</v>
      </c>
    </row>
    <row r="57" spans="2:26" s="2" customFormat="1" ht="15" customHeight="1" thickBot="1" x14ac:dyDescent="0.25">
      <c r="B57" s="303" t="s">
        <v>29</v>
      </c>
      <c r="C57" s="304">
        <f t="shared" ref="C57:P57" si="19">SUM(C45:C56)</f>
        <v>5</v>
      </c>
      <c r="D57" s="305">
        <f t="shared" si="19"/>
        <v>2</v>
      </c>
      <c r="E57" s="304">
        <f t="shared" si="19"/>
        <v>0</v>
      </c>
      <c r="F57" s="305">
        <f t="shared" si="19"/>
        <v>0</v>
      </c>
      <c r="G57" s="304">
        <f t="shared" si="19"/>
        <v>1</v>
      </c>
      <c r="H57" s="305">
        <f t="shared" si="19"/>
        <v>3</v>
      </c>
      <c r="I57" s="304">
        <f t="shared" si="19"/>
        <v>1</v>
      </c>
      <c r="J57" s="305">
        <f t="shared" si="19"/>
        <v>2</v>
      </c>
      <c r="K57" s="304">
        <f t="shared" si="19"/>
        <v>0</v>
      </c>
      <c r="L57" s="305">
        <f t="shared" si="19"/>
        <v>4</v>
      </c>
      <c r="M57" s="304">
        <f t="shared" si="19"/>
        <v>0</v>
      </c>
      <c r="N57" s="305">
        <f t="shared" si="19"/>
        <v>0</v>
      </c>
      <c r="O57" s="304">
        <f t="shared" si="19"/>
        <v>1</v>
      </c>
      <c r="P57" s="305">
        <f t="shared" si="19"/>
        <v>1</v>
      </c>
      <c r="Q57" s="275"/>
      <c r="R57" s="307">
        <f>Y57-SUM(S57:U57)</f>
        <v>19</v>
      </c>
      <c r="S57" s="659">
        <f>SUM(S45:S56)</f>
        <v>1</v>
      </c>
      <c r="T57" s="263">
        <f>SUM(T45:T56)</f>
        <v>0</v>
      </c>
      <c r="U57" s="264">
        <f>SUM(U45:U56)</f>
        <v>0</v>
      </c>
      <c r="V57" s="14"/>
      <c r="W57" s="262">
        <f>I57+K57+M57+O57+G57+E57+C57</f>
        <v>8</v>
      </c>
      <c r="X57" s="306">
        <f>J57+L57+N57+P57+H57+F57+D57</f>
        <v>12</v>
      </c>
      <c r="Y57" s="307">
        <f t="shared" si="18"/>
        <v>20</v>
      </c>
      <c r="Z57" s="1"/>
    </row>
    <row r="58" spans="2:26" s="14" customFormat="1" ht="15" hidden="1" customHeight="1" x14ac:dyDescent="0.2">
      <c r="B58" s="442" t="s">
        <v>30</v>
      </c>
      <c r="C58" s="447">
        <f>C45</f>
        <v>0</v>
      </c>
      <c r="D58" s="467">
        <f>D45</f>
        <v>0</v>
      </c>
      <c r="E58" s="447">
        <f>E45</f>
        <v>0</v>
      </c>
      <c r="F58" s="467">
        <f t="shared" ref="F58:P58" si="20">F45</f>
        <v>0</v>
      </c>
      <c r="G58" s="447">
        <f t="shared" si="20"/>
        <v>0</v>
      </c>
      <c r="H58" s="467">
        <f t="shared" si="20"/>
        <v>0</v>
      </c>
      <c r="I58" s="447">
        <f t="shared" si="20"/>
        <v>0</v>
      </c>
      <c r="J58" s="467">
        <f t="shared" si="20"/>
        <v>0</v>
      </c>
      <c r="K58" s="447">
        <f t="shared" si="20"/>
        <v>0</v>
      </c>
      <c r="L58" s="467">
        <f t="shared" si="20"/>
        <v>2</v>
      </c>
      <c r="M58" s="447">
        <f t="shared" si="20"/>
        <v>0</v>
      </c>
      <c r="N58" s="467">
        <f t="shared" si="20"/>
        <v>0</v>
      </c>
      <c r="O58" s="447">
        <f t="shared" si="20"/>
        <v>0</v>
      </c>
      <c r="P58" s="467">
        <f t="shared" si="20"/>
        <v>0</v>
      </c>
      <c r="Q58" s="275"/>
      <c r="R58" s="447">
        <f>R45</f>
        <v>2</v>
      </c>
      <c r="S58" s="447">
        <f>S45</f>
        <v>0</v>
      </c>
      <c r="T58" s="475">
        <f>T45</f>
        <v>0</v>
      </c>
      <c r="U58" s="476">
        <f>U45</f>
        <v>0</v>
      </c>
      <c r="W58" s="447">
        <f>W45</f>
        <v>0</v>
      </c>
      <c r="X58" s="449">
        <f>X45</f>
        <v>2</v>
      </c>
      <c r="Y58" s="456">
        <f>Y45</f>
        <v>2</v>
      </c>
      <c r="Z58" s="10"/>
    </row>
    <row r="59" spans="2:26" s="14" customFormat="1" ht="15" hidden="1" customHeight="1" x14ac:dyDescent="0.2">
      <c r="B59" s="443" t="s">
        <v>31</v>
      </c>
      <c r="C59" s="461">
        <f>C46+C58</f>
        <v>0</v>
      </c>
      <c r="D59" s="468">
        <f t="shared" ref="D59:D69" si="21">D46+D58</f>
        <v>0</v>
      </c>
      <c r="E59" s="461">
        <f t="shared" ref="E59:E69" si="22">E46+E58</f>
        <v>0</v>
      </c>
      <c r="F59" s="468">
        <f t="shared" ref="F59:G69" si="23">F46+F58</f>
        <v>0</v>
      </c>
      <c r="G59" s="461">
        <f t="shared" si="23"/>
        <v>0</v>
      </c>
      <c r="H59" s="468">
        <f t="shared" ref="H59:I69" si="24">H46+H58</f>
        <v>0</v>
      </c>
      <c r="I59" s="461">
        <f t="shared" si="24"/>
        <v>0</v>
      </c>
      <c r="J59" s="468">
        <f t="shared" ref="J59:K69" si="25">J46+J58</f>
        <v>0</v>
      </c>
      <c r="K59" s="461">
        <f t="shared" si="25"/>
        <v>0</v>
      </c>
      <c r="L59" s="468">
        <f t="shared" ref="L59:M69" si="26">L46+L58</f>
        <v>2</v>
      </c>
      <c r="M59" s="461">
        <f t="shared" si="26"/>
        <v>0</v>
      </c>
      <c r="N59" s="468">
        <f t="shared" ref="N59:O69" si="27">N46+N58</f>
        <v>0</v>
      </c>
      <c r="O59" s="461">
        <f t="shared" si="27"/>
        <v>0</v>
      </c>
      <c r="P59" s="468">
        <f t="shared" ref="P59:P69" si="28">P46+P58</f>
        <v>0</v>
      </c>
      <c r="Q59" s="275"/>
      <c r="R59" s="461">
        <f t="shared" ref="R59:R69" si="29">R46+R58</f>
        <v>2</v>
      </c>
      <c r="S59" s="461">
        <f t="shared" ref="S59:S69" si="30">S46+S58</f>
        <v>0</v>
      </c>
      <c r="T59" s="473">
        <f t="shared" ref="T59:T69" si="31">T46+T58</f>
        <v>0</v>
      </c>
      <c r="U59" s="477">
        <f t="shared" ref="U59:U69" si="32">U46+U58</f>
        <v>0</v>
      </c>
      <c r="W59" s="461">
        <f t="shared" ref="W59:W69" si="33">W46+W58</f>
        <v>0</v>
      </c>
      <c r="X59" s="450">
        <f t="shared" ref="X59:X69" si="34">X46+X58</f>
        <v>2</v>
      </c>
      <c r="Y59" s="457">
        <f t="shared" ref="Y59:Y69" si="35">Y46+Y58</f>
        <v>2</v>
      </c>
      <c r="Z59" s="10"/>
    </row>
    <row r="60" spans="2:26" s="14" customFormat="1" ht="15" hidden="1" customHeight="1" x14ac:dyDescent="0.2">
      <c r="B60" s="443" t="s">
        <v>58</v>
      </c>
      <c r="C60" s="462">
        <f t="shared" ref="C60:C69" si="36">C47+C59</f>
        <v>0</v>
      </c>
      <c r="D60" s="469">
        <f t="shared" si="21"/>
        <v>0</v>
      </c>
      <c r="E60" s="462">
        <f t="shared" si="22"/>
        <v>0</v>
      </c>
      <c r="F60" s="469">
        <f t="shared" si="23"/>
        <v>0</v>
      </c>
      <c r="G60" s="462">
        <f t="shared" si="23"/>
        <v>0</v>
      </c>
      <c r="H60" s="469">
        <f t="shared" si="24"/>
        <v>0</v>
      </c>
      <c r="I60" s="462">
        <f t="shared" si="24"/>
        <v>0</v>
      </c>
      <c r="J60" s="469">
        <f t="shared" si="25"/>
        <v>1</v>
      </c>
      <c r="K60" s="462">
        <f t="shared" si="25"/>
        <v>0</v>
      </c>
      <c r="L60" s="469">
        <f t="shared" si="26"/>
        <v>2</v>
      </c>
      <c r="M60" s="462">
        <f t="shared" si="26"/>
        <v>0</v>
      </c>
      <c r="N60" s="469">
        <f t="shared" si="27"/>
        <v>0</v>
      </c>
      <c r="O60" s="462">
        <f t="shared" si="27"/>
        <v>0</v>
      </c>
      <c r="P60" s="469">
        <f t="shared" si="28"/>
        <v>0</v>
      </c>
      <c r="Q60" s="275"/>
      <c r="R60" s="462">
        <f t="shared" si="29"/>
        <v>3</v>
      </c>
      <c r="S60" s="462">
        <f t="shared" si="30"/>
        <v>0</v>
      </c>
      <c r="T60" s="474">
        <f t="shared" si="31"/>
        <v>0</v>
      </c>
      <c r="U60" s="478">
        <f t="shared" si="32"/>
        <v>0</v>
      </c>
      <c r="W60" s="462">
        <f t="shared" si="33"/>
        <v>0</v>
      </c>
      <c r="X60" s="452">
        <f t="shared" si="34"/>
        <v>3</v>
      </c>
      <c r="Y60" s="458">
        <f t="shared" si="35"/>
        <v>3</v>
      </c>
      <c r="Z60" s="10"/>
    </row>
    <row r="61" spans="2:26" s="14" customFormat="1" ht="15" hidden="1" customHeight="1" x14ac:dyDescent="0.2">
      <c r="B61" s="444" t="s">
        <v>32</v>
      </c>
      <c r="C61" s="461">
        <f t="shared" si="36"/>
        <v>0</v>
      </c>
      <c r="D61" s="468">
        <f t="shared" si="21"/>
        <v>0</v>
      </c>
      <c r="E61" s="461">
        <f t="shared" si="22"/>
        <v>0</v>
      </c>
      <c r="F61" s="468">
        <f t="shared" si="23"/>
        <v>0</v>
      </c>
      <c r="G61" s="461">
        <f t="shared" si="23"/>
        <v>0</v>
      </c>
      <c r="H61" s="468">
        <f t="shared" si="24"/>
        <v>1</v>
      </c>
      <c r="I61" s="461">
        <f t="shared" si="24"/>
        <v>0</v>
      </c>
      <c r="J61" s="468">
        <f t="shared" si="25"/>
        <v>1</v>
      </c>
      <c r="K61" s="461">
        <f t="shared" si="25"/>
        <v>0</v>
      </c>
      <c r="L61" s="468">
        <f t="shared" si="26"/>
        <v>2</v>
      </c>
      <c r="M61" s="461">
        <f t="shared" si="26"/>
        <v>0</v>
      </c>
      <c r="N61" s="468">
        <f t="shared" si="27"/>
        <v>0</v>
      </c>
      <c r="O61" s="461">
        <f t="shared" si="27"/>
        <v>0</v>
      </c>
      <c r="P61" s="468">
        <f t="shared" si="28"/>
        <v>0</v>
      </c>
      <c r="Q61" s="275"/>
      <c r="R61" s="461">
        <f t="shared" si="29"/>
        <v>4</v>
      </c>
      <c r="S61" s="461">
        <f t="shared" si="30"/>
        <v>0</v>
      </c>
      <c r="T61" s="473">
        <f t="shared" si="31"/>
        <v>0</v>
      </c>
      <c r="U61" s="477">
        <f t="shared" si="32"/>
        <v>0</v>
      </c>
      <c r="W61" s="461">
        <f t="shared" si="33"/>
        <v>0</v>
      </c>
      <c r="X61" s="450">
        <f t="shared" si="34"/>
        <v>4</v>
      </c>
      <c r="Y61" s="457">
        <f t="shared" si="35"/>
        <v>4</v>
      </c>
      <c r="Z61" s="10"/>
    </row>
    <row r="62" spans="2:26" s="14" customFormat="1" ht="15" hidden="1" customHeight="1" x14ac:dyDescent="0.2">
      <c r="B62" s="443" t="s">
        <v>33</v>
      </c>
      <c r="C62" s="461">
        <f t="shared" si="36"/>
        <v>0</v>
      </c>
      <c r="D62" s="468">
        <f t="shared" si="21"/>
        <v>0</v>
      </c>
      <c r="E62" s="461">
        <f t="shared" si="22"/>
        <v>0</v>
      </c>
      <c r="F62" s="468">
        <f t="shared" si="23"/>
        <v>0</v>
      </c>
      <c r="G62" s="461">
        <f t="shared" si="23"/>
        <v>0</v>
      </c>
      <c r="H62" s="468">
        <f t="shared" si="24"/>
        <v>1</v>
      </c>
      <c r="I62" s="461">
        <f t="shared" si="24"/>
        <v>0</v>
      </c>
      <c r="J62" s="468">
        <f t="shared" si="25"/>
        <v>1</v>
      </c>
      <c r="K62" s="461">
        <f t="shared" si="25"/>
        <v>0</v>
      </c>
      <c r="L62" s="468">
        <f t="shared" si="26"/>
        <v>2</v>
      </c>
      <c r="M62" s="461">
        <f t="shared" si="26"/>
        <v>0</v>
      </c>
      <c r="N62" s="468">
        <f t="shared" si="27"/>
        <v>0</v>
      </c>
      <c r="O62" s="461">
        <f t="shared" si="27"/>
        <v>0</v>
      </c>
      <c r="P62" s="468">
        <f t="shared" si="28"/>
        <v>0</v>
      </c>
      <c r="Q62" s="275"/>
      <c r="R62" s="461">
        <f t="shared" si="29"/>
        <v>4</v>
      </c>
      <c r="S62" s="461">
        <f t="shared" si="30"/>
        <v>0</v>
      </c>
      <c r="T62" s="473">
        <f t="shared" si="31"/>
        <v>0</v>
      </c>
      <c r="U62" s="477">
        <f t="shared" si="32"/>
        <v>0</v>
      </c>
      <c r="W62" s="461">
        <f t="shared" si="33"/>
        <v>0</v>
      </c>
      <c r="X62" s="450">
        <f t="shared" si="34"/>
        <v>4</v>
      </c>
      <c r="Y62" s="457">
        <f t="shared" si="35"/>
        <v>4</v>
      </c>
      <c r="Z62" s="10"/>
    </row>
    <row r="63" spans="2:26" s="14" customFormat="1" ht="15" hidden="1" customHeight="1" x14ac:dyDescent="0.2">
      <c r="B63" s="445" t="s">
        <v>34</v>
      </c>
      <c r="C63" s="461">
        <f t="shared" si="36"/>
        <v>2</v>
      </c>
      <c r="D63" s="468">
        <f t="shared" si="21"/>
        <v>0</v>
      </c>
      <c r="E63" s="461">
        <f t="shared" si="22"/>
        <v>0</v>
      </c>
      <c r="F63" s="468">
        <f t="shared" si="23"/>
        <v>0</v>
      </c>
      <c r="G63" s="461">
        <f t="shared" si="23"/>
        <v>0</v>
      </c>
      <c r="H63" s="468">
        <f t="shared" si="24"/>
        <v>1</v>
      </c>
      <c r="I63" s="461">
        <f t="shared" si="24"/>
        <v>1</v>
      </c>
      <c r="J63" s="468">
        <f t="shared" si="25"/>
        <v>2</v>
      </c>
      <c r="K63" s="461">
        <f t="shared" si="25"/>
        <v>0</v>
      </c>
      <c r="L63" s="468">
        <f t="shared" si="26"/>
        <v>3</v>
      </c>
      <c r="M63" s="461">
        <f t="shared" si="26"/>
        <v>0</v>
      </c>
      <c r="N63" s="468">
        <f t="shared" si="27"/>
        <v>0</v>
      </c>
      <c r="O63" s="461">
        <f t="shared" si="27"/>
        <v>0</v>
      </c>
      <c r="P63" s="468">
        <f t="shared" si="28"/>
        <v>0</v>
      </c>
      <c r="Q63" s="275"/>
      <c r="R63" s="461">
        <f t="shared" si="29"/>
        <v>8</v>
      </c>
      <c r="S63" s="461">
        <f t="shared" si="30"/>
        <v>1</v>
      </c>
      <c r="T63" s="473">
        <f t="shared" si="31"/>
        <v>0</v>
      </c>
      <c r="U63" s="477">
        <f t="shared" si="32"/>
        <v>0</v>
      </c>
      <c r="W63" s="461">
        <f t="shared" si="33"/>
        <v>3</v>
      </c>
      <c r="X63" s="450">
        <f t="shared" si="34"/>
        <v>6</v>
      </c>
      <c r="Y63" s="457">
        <f t="shared" si="35"/>
        <v>9</v>
      </c>
      <c r="Z63" s="10"/>
    </row>
    <row r="64" spans="2:26" s="14" customFormat="1" ht="15" hidden="1" customHeight="1" x14ac:dyDescent="0.2">
      <c r="B64" s="443" t="s">
        <v>35</v>
      </c>
      <c r="C64" s="463">
        <f t="shared" si="36"/>
        <v>3</v>
      </c>
      <c r="D64" s="470">
        <f t="shared" si="21"/>
        <v>0</v>
      </c>
      <c r="E64" s="463">
        <f t="shared" si="22"/>
        <v>0</v>
      </c>
      <c r="F64" s="470">
        <f t="shared" si="23"/>
        <v>0</v>
      </c>
      <c r="G64" s="463">
        <f t="shared" si="23"/>
        <v>1</v>
      </c>
      <c r="H64" s="470">
        <f t="shared" si="24"/>
        <v>1</v>
      </c>
      <c r="I64" s="463">
        <f t="shared" si="24"/>
        <v>1</v>
      </c>
      <c r="J64" s="470">
        <f t="shared" si="25"/>
        <v>2</v>
      </c>
      <c r="K64" s="463">
        <f t="shared" si="25"/>
        <v>0</v>
      </c>
      <c r="L64" s="470">
        <f t="shared" si="26"/>
        <v>3</v>
      </c>
      <c r="M64" s="463">
        <f t="shared" si="26"/>
        <v>0</v>
      </c>
      <c r="N64" s="470">
        <f t="shared" si="27"/>
        <v>0</v>
      </c>
      <c r="O64" s="463">
        <f t="shared" si="27"/>
        <v>0</v>
      </c>
      <c r="P64" s="470">
        <f t="shared" si="28"/>
        <v>0</v>
      </c>
      <c r="Q64" s="275"/>
      <c r="R64" s="463">
        <f t="shared" si="29"/>
        <v>10</v>
      </c>
      <c r="S64" s="463">
        <f t="shared" si="30"/>
        <v>1</v>
      </c>
      <c r="T64" s="472">
        <f t="shared" si="31"/>
        <v>0</v>
      </c>
      <c r="U64" s="479">
        <f t="shared" si="32"/>
        <v>0</v>
      </c>
      <c r="W64" s="463">
        <f t="shared" si="33"/>
        <v>5</v>
      </c>
      <c r="X64" s="454">
        <f t="shared" si="34"/>
        <v>6</v>
      </c>
      <c r="Y64" s="459">
        <f t="shared" si="35"/>
        <v>11</v>
      </c>
      <c r="Z64" s="10"/>
    </row>
    <row r="65" spans="2:26" s="14" customFormat="1" ht="15" hidden="1" customHeight="1" x14ac:dyDescent="0.2">
      <c r="B65" s="443" t="s">
        <v>36</v>
      </c>
      <c r="C65" s="461">
        <f t="shared" si="36"/>
        <v>4</v>
      </c>
      <c r="D65" s="468">
        <f t="shared" si="21"/>
        <v>1</v>
      </c>
      <c r="E65" s="461">
        <f t="shared" si="22"/>
        <v>0</v>
      </c>
      <c r="F65" s="468">
        <f t="shared" si="23"/>
        <v>0</v>
      </c>
      <c r="G65" s="461">
        <f t="shared" si="23"/>
        <v>1</v>
      </c>
      <c r="H65" s="468">
        <f t="shared" si="24"/>
        <v>3</v>
      </c>
      <c r="I65" s="461">
        <f t="shared" si="24"/>
        <v>1</v>
      </c>
      <c r="J65" s="468">
        <f t="shared" si="25"/>
        <v>2</v>
      </c>
      <c r="K65" s="461">
        <f t="shared" si="25"/>
        <v>0</v>
      </c>
      <c r="L65" s="468">
        <f t="shared" si="26"/>
        <v>4</v>
      </c>
      <c r="M65" s="461">
        <f t="shared" si="26"/>
        <v>0</v>
      </c>
      <c r="N65" s="468">
        <f t="shared" si="27"/>
        <v>0</v>
      </c>
      <c r="O65" s="461">
        <f t="shared" si="27"/>
        <v>0</v>
      </c>
      <c r="P65" s="468">
        <f t="shared" si="28"/>
        <v>1</v>
      </c>
      <c r="Q65" s="275"/>
      <c r="R65" s="461">
        <f t="shared" si="29"/>
        <v>16</v>
      </c>
      <c r="S65" s="461">
        <f t="shared" si="30"/>
        <v>1</v>
      </c>
      <c r="T65" s="473">
        <f t="shared" si="31"/>
        <v>0</v>
      </c>
      <c r="U65" s="477">
        <f t="shared" si="32"/>
        <v>0</v>
      </c>
      <c r="W65" s="461">
        <f t="shared" si="33"/>
        <v>6</v>
      </c>
      <c r="X65" s="450">
        <f t="shared" si="34"/>
        <v>11</v>
      </c>
      <c r="Y65" s="457">
        <f t="shared" si="35"/>
        <v>17</v>
      </c>
      <c r="Z65" s="10"/>
    </row>
    <row r="66" spans="2:26" s="14" customFormat="1" ht="15" hidden="1" customHeight="1" x14ac:dyDescent="0.2">
      <c r="B66" s="443" t="s">
        <v>37</v>
      </c>
      <c r="C66" s="462">
        <f t="shared" si="36"/>
        <v>4</v>
      </c>
      <c r="D66" s="469">
        <f t="shared" si="21"/>
        <v>1</v>
      </c>
      <c r="E66" s="462">
        <f t="shared" si="22"/>
        <v>0</v>
      </c>
      <c r="F66" s="469">
        <f t="shared" si="23"/>
        <v>0</v>
      </c>
      <c r="G66" s="462">
        <f t="shared" si="23"/>
        <v>1</v>
      </c>
      <c r="H66" s="469">
        <f t="shared" si="24"/>
        <v>3</v>
      </c>
      <c r="I66" s="462">
        <f t="shared" si="24"/>
        <v>1</v>
      </c>
      <c r="J66" s="469">
        <f t="shared" si="25"/>
        <v>2</v>
      </c>
      <c r="K66" s="462">
        <f t="shared" si="25"/>
        <v>0</v>
      </c>
      <c r="L66" s="469">
        <f t="shared" si="26"/>
        <v>4</v>
      </c>
      <c r="M66" s="462">
        <f t="shared" si="26"/>
        <v>0</v>
      </c>
      <c r="N66" s="469">
        <f t="shared" si="27"/>
        <v>0</v>
      </c>
      <c r="O66" s="462">
        <f t="shared" si="27"/>
        <v>1</v>
      </c>
      <c r="P66" s="469">
        <f t="shared" si="28"/>
        <v>1</v>
      </c>
      <c r="Q66" s="275"/>
      <c r="R66" s="462">
        <f t="shared" si="29"/>
        <v>17</v>
      </c>
      <c r="S66" s="462">
        <f t="shared" si="30"/>
        <v>1</v>
      </c>
      <c r="T66" s="474">
        <f t="shared" si="31"/>
        <v>0</v>
      </c>
      <c r="U66" s="478">
        <f t="shared" si="32"/>
        <v>0</v>
      </c>
      <c r="W66" s="462">
        <f t="shared" si="33"/>
        <v>7</v>
      </c>
      <c r="X66" s="452">
        <f t="shared" si="34"/>
        <v>11</v>
      </c>
      <c r="Y66" s="458">
        <f t="shared" si="35"/>
        <v>18</v>
      </c>
      <c r="Z66" s="10"/>
    </row>
    <row r="67" spans="2:26" s="14" customFormat="1" ht="15" hidden="1" customHeight="1" x14ac:dyDescent="0.2">
      <c r="B67" s="444" t="s">
        <v>38</v>
      </c>
      <c r="C67" s="461">
        <f t="shared" si="36"/>
        <v>5</v>
      </c>
      <c r="D67" s="468">
        <f t="shared" si="21"/>
        <v>2</v>
      </c>
      <c r="E67" s="461">
        <f t="shared" si="22"/>
        <v>0</v>
      </c>
      <c r="F67" s="468">
        <f t="shared" si="23"/>
        <v>0</v>
      </c>
      <c r="G67" s="461">
        <f t="shared" si="23"/>
        <v>1</v>
      </c>
      <c r="H67" s="468">
        <f t="shared" si="24"/>
        <v>3</v>
      </c>
      <c r="I67" s="461">
        <f t="shared" si="24"/>
        <v>1</v>
      </c>
      <c r="J67" s="468">
        <f t="shared" si="25"/>
        <v>2</v>
      </c>
      <c r="K67" s="461">
        <f t="shared" si="25"/>
        <v>0</v>
      </c>
      <c r="L67" s="468">
        <f t="shared" si="26"/>
        <v>4</v>
      </c>
      <c r="M67" s="461">
        <f t="shared" si="26"/>
        <v>0</v>
      </c>
      <c r="N67" s="468">
        <f t="shared" si="27"/>
        <v>0</v>
      </c>
      <c r="O67" s="461">
        <f t="shared" si="27"/>
        <v>1</v>
      </c>
      <c r="P67" s="468">
        <f t="shared" si="28"/>
        <v>1</v>
      </c>
      <c r="Q67" s="275"/>
      <c r="R67" s="461">
        <f t="shared" si="29"/>
        <v>19</v>
      </c>
      <c r="S67" s="461">
        <f t="shared" si="30"/>
        <v>1</v>
      </c>
      <c r="T67" s="473">
        <f t="shared" si="31"/>
        <v>0</v>
      </c>
      <c r="U67" s="477">
        <f t="shared" si="32"/>
        <v>0</v>
      </c>
      <c r="W67" s="461">
        <f t="shared" si="33"/>
        <v>8</v>
      </c>
      <c r="X67" s="450">
        <f t="shared" si="34"/>
        <v>12</v>
      </c>
      <c r="Y67" s="457">
        <f t="shared" si="35"/>
        <v>20</v>
      </c>
      <c r="Z67" s="10"/>
    </row>
    <row r="68" spans="2:26" s="14" customFormat="1" ht="15" hidden="1" customHeight="1" x14ac:dyDescent="0.2">
      <c r="B68" s="443" t="s">
        <v>39</v>
      </c>
      <c r="C68" s="461">
        <f t="shared" si="36"/>
        <v>5</v>
      </c>
      <c r="D68" s="468">
        <f t="shared" si="21"/>
        <v>2</v>
      </c>
      <c r="E68" s="461">
        <f t="shared" si="22"/>
        <v>0</v>
      </c>
      <c r="F68" s="468">
        <f t="shared" si="23"/>
        <v>0</v>
      </c>
      <c r="G68" s="461">
        <f t="shared" si="23"/>
        <v>1</v>
      </c>
      <c r="H68" s="468">
        <f t="shared" si="24"/>
        <v>3</v>
      </c>
      <c r="I68" s="461">
        <f t="shared" si="24"/>
        <v>1</v>
      </c>
      <c r="J68" s="468">
        <f t="shared" si="25"/>
        <v>2</v>
      </c>
      <c r="K68" s="461">
        <f t="shared" si="25"/>
        <v>0</v>
      </c>
      <c r="L68" s="468">
        <f t="shared" si="26"/>
        <v>4</v>
      </c>
      <c r="M68" s="461">
        <f t="shared" si="26"/>
        <v>0</v>
      </c>
      <c r="N68" s="468">
        <f t="shared" si="27"/>
        <v>0</v>
      </c>
      <c r="O68" s="461">
        <f t="shared" si="27"/>
        <v>1</v>
      </c>
      <c r="P68" s="468">
        <f t="shared" si="28"/>
        <v>1</v>
      </c>
      <c r="Q68" s="275"/>
      <c r="R68" s="461">
        <f t="shared" si="29"/>
        <v>19</v>
      </c>
      <c r="S68" s="461">
        <f t="shared" si="30"/>
        <v>1</v>
      </c>
      <c r="T68" s="473">
        <f t="shared" si="31"/>
        <v>0</v>
      </c>
      <c r="U68" s="477">
        <f t="shared" si="32"/>
        <v>0</v>
      </c>
      <c r="W68" s="461">
        <f t="shared" si="33"/>
        <v>8</v>
      </c>
      <c r="X68" s="450">
        <f t="shared" si="34"/>
        <v>12</v>
      </c>
      <c r="Y68" s="457">
        <f t="shared" si="35"/>
        <v>20</v>
      </c>
      <c r="Z68" s="10"/>
    </row>
    <row r="69" spans="2:26" s="14" customFormat="1" ht="15" hidden="1" customHeight="1" thickBot="1" x14ac:dyDescent="0.25">
      <c r="B69" s="446" t="s">
        <v>40</v>
      </c>
      <c r="C69" s="464">
        <f t="shared" si="36"/>
        <v>5</v>
      </c>
      <c r="D69" s="471">
        <f t="shared" si="21"/>
        <v>2</v>
      </c>
      <c r="E69" s="464">
        <f t="shared" si="22"/>
        <v>0</v>
      </c>
      <c r="F69" s="471">
        <f t="shared" si="23"/>
        <v>0</v>
      </c>
      <c r="G69" s="464">
        <f t="shared" si="23"/>
        <v>1</v>
      </c>
      <c r="H69" s="471">
        <f t="shared" si="24"/>
        <v>3</v>
      </c>
      <c r="I69" s="464">
        <f t="shared" si="24"/>
        <v>1</v>
      </c>
      <c r="J69" s="471">
        <f t="shared" si="25"/>
        <v>2</v>
      </c>
      <c r="K69" s="464">
        <f t="shared" si="25"/>
        <v>0</v>
      </c>
      <c r="L69" s="471">
        <f t="shared" si="26"/>
        <v>4</v>
      </c>
      <c r="M69" s="464">
        <f t="shared" si="26"/>
        <v>0</v>
      </c>
      <c r="N69" s="471">
        <f t="shared" si="27"/>
        <v>0</v>
      </c>
      <c r="O69" s="464">
        <f t="shared" si="27"/>
        <v>1</v>
      </c>
      <c r="P69" s="471">
        <f t="shared" si="28"/>
        <v>1</v>
      </c>
      <c r="Q69" s="275"/>
      <c r="R69" s="464">
        <f t="shared" si="29"/>
        <v>19</v>
      </c>
      <c r="S69" s="464">
        <f t="shared" si="30"/>
        <v>1</v>
      </c>
      <c r="T69" s="480">
        <f t="shared" si="31"/>
        <v>0</v>
      </c>
      <c r="U69" s="481">
        <f t="shared" si="32"/>
        <v>0</v>
      </c>
      <c r="W69" s="464">
        <f t="shared" si="33"/>
        <v>8</v>
      </c>
      <c r="X69" s="465">
        <f t="shared" si="34"/>
        <v>12</v>
      </c>
      <c r="Y69" s="460">
        <f t="shared" si="35"/>
        <v>20</v>
      </c>
      <c r="Z69" s="10"/>
    </row>
    <row r="70" spans="2:26" s="14" customFormat="1" ht="15" customHeight="1" x14ac:dyDescent="0.2">
      <c r="B70" s="310"/>
      <c r="C70" s="311"/>
      <c r="D70" s="312"/>
      <c r="E70" s="312"/>
      <c r="F70" s="312"/>
      <c r="G70" s="312"/>
      <c r="H70" s="312"/>
      <c r="I70" s="312"/>
      <c r="J70" s="312"/>
      <c r="K70" s="312"/>
      <c r="L70" s="312"/>
      <c r="M70" s="312"/>
      <c r="N70" s="312"/>
      <c r="O70" s="265"/>
      <c r="Q70" s="309"/>
      <c r="R70" s="309"/>
      <c r="S70" s="309"/>
      <c r="T70" s="309"/>
      <c r="U70" s="309"/>
      <c r="W70" s="309"/>
      <c r="X70" s="309"/>
      <c r="Y70" s="309"/>
      <c r="Z70" s="10"/>
    </row>
    <row r="71" spans="2:26" s="14" customFormat="1" ht="15" customHeight="1" x14ac:dyDescent="0.2">
      <c r="B71" s="310"/>
      <c r="C71" s="311"/>
      <c r="D71" s="312"/>
      <c r="E71" s="313"/>
      <c r="F71" s="314" t="s">
        <v>42</v>
      </c>
      <c r="G71" s="315"/>
      <c r="H71" s="315"/>
      <c r="I71" s="316"/>
      <c r="J71" s="317" t="s">
        <v>0</v>
      </c>
      <c r="K71" s="312"/>
      <c r="L71" s="312"/>
      <c r="M71" s="312"/>
      <c r="N71" s="312"/>
      <c r="O71" s="265"/>
      <c r="Q71" s="309"/>
      <c r="R71" s="309"/>
      <c r="S71" s="309"/>
      <c r="T71" s="140" t="s">
        <v>80</v>
      </c>
      <c r="U71" s="141"/>
      <c r="W71" s="309"/>
      <c r="X71" s="309"/>
      <c r="Y71" s="309"/>
      <c r="Z71" s="10"/>
    </row>
    <row r="72" spans="2:26" s="14" customFormat="1" ht="15" customHeight="1" thickBot="1" x14ac:dyDescent="0.25">
      <c r="B72" s="310"/>
      <c r="C72" s="311"/>
      <c r="D72" s="312"/>
      <c r="E72" s="312"/>
      <c r="F72" s="312"/>
      <c r="G72" s="312"/>
      <c r="H72" s="312"/>
      <c r="I72" s="312"/>
      <c r="J72" s="312"/>
      <c r="K72" s="312"/>
      <c r="L72" s="312"/>
      <c r="M72" s="312"/>
      <c r="N72" s="312"/>
      <c r="O72" s="265"/>
      <c r="Q72" s="309"/>
      <c r="R72" s="309"/>
      <c r="S72" s="309"/>
      <c r="T72" s="309"/>
      <c r="U72" s="309"/>
      <c r="W72" s="309"/>
      <c r="X72" s="309"/>
      <c r="Y72" s="309"/>
      <c r="Z72" s="10"/>
    </row>
    <row r="73" spans="2:26" s="46" customFormat="1" ht="30" customHeight="1" thickBot="1" x14ac:dyDescent="0.3">
      <c r="B73" s="266" t="s">
        <v>57</v>
      </c>
      <c r="C73" s="1211" t="s">
        <v>59</v>
      </c>
      <c r="D73" s="1212"/>
      <c r="E73" s="1211" t="s">
        <v>60</v>
      </c>
      <c r="F73" s="1212"/>
      <c r="G73" s="1211" t="s">
        <v>71</v>
      </c>
      <c r="H73" s="1212"/>
      <c r="I73" s="1211" t="s">
        <v>61</v>
      </c>
      <c r="J73" s="1212"/>
      <c r="K73" s="1211" t="s">
        <v>72</v>
      </c>
      <c r="L73" s="1212"/>
      <c r="M73" s="1211" t="s">
        <v>62</v>
      </c>
      <c r="N73" s="1212"/>
      <c r="O73" s="1211" t="s">
        <v>63</v>
      </c>
      <c r="P73" s="1212"/>
      <c r="Q73" s="1224" t="s">
        <v>105</v>
      </c>
      <c r="R73" s="1225"/>
      <c r="T73" s="1226" t="s">
        <v>57</v>
      </c>
      <c r="U73" s="1227"/>
      <c r="V73" s="1104" t="s">
        <v>90</v>
      </c>
      <c r="W73" s="1228" t="str">
        <f>B73</f>
        <v>Personal Accidents</v>
      </c>
      <c r="X73" s="1229"/>
      <c r="Y73" s="1230"/>
    </row>
    <row r="74" spans="2:26" s="52" customFormat="1" ht="30" customHeight="1" thickBot="1" x14ac:dyDescent="0.3">
      <c r="B74" s="249" t="str">
        <f>B7</f>
        <v>2014  ~  2015</v>
      </c>
      <c r="C74" s="253" t="s">
        <v>6</v>
      </c>
      <c r="D74" s="254" t="s">
        <v>4</v>
      </c>
      <c r="E74" s="250" t="s">
        <v>6</v>
      </c>
      <c r="F74" s="251" t="s">
        <v>4</v>
      </c>
      <c r="G74" s="253" t="s">
        <v>6</v>
      </c>
      <c r="H74" s="254" t="s">
        <v>4</v>
      </c>
      <c r="I74" s="253" t="s">
        <v>6</v>
      </c>
      <c r="J74" s="254" t="s">
        <v>4</v>
      </c>
      <c r="K74" s="253" t="s">
        <v>6</v>
      </c>
      <c r="L74" s="254" t="s">
        <v>4</v>
      </c>
      <c r="M74" s="253" t="s">
        <v>6</v>
      </c>
      <c r="N74" s="254" t="s">
        <v>4</v>
      </c>
      <c r="O74" s="253" t="s">
        <v>6</v>
      </c>
      <c r="P74" s="254" t="s">
        <v>4</v>
      </c>
      <c r="Q74" s="253" t="s">
        <v>6</v>
      </c>
      <c r="R74" s="254" t="s">
        <v>4</v>
      </c>
      <c r="S74" s="318"/>
      <c r="T74" s="319" t="s">
        <v>74</v>
      </c>
      <c r="U74" s="320" t="s">
        <v>1</v>
      </c>
      <c r="V74" s="1104"/>
      <c r="W74" s="672" t="s">
        <v>6</v>
      </c>
      <c r="X74" s="662" t="s">
        <v>4</v>
      </c>
      <c r="Y74" s="252" t="s">
        <v>28</v>
      </c>
    </row>
    <row r="75" spans="2:26" ht="15" customHeight="1" x14ac:dyDescent="0.2">
      <c r="B75" s="255" t="s">
        <v>30</v>
      </c>
      <c r="C75" s="281"/>
      <c r="D75" s="272">
        <v>1</v>
      </c>
      <c r="E75" s="268"/>
      <c r="F75" s="272">
        <v>1</v>
      </c>
      <c r="G75" s="268"/>
      <c r="H75" s="269"/>
      <c r="I75" s="283"/>
      <c r="J75" s="282"/>
      <c r="K75" s="268"/>
      <c r="L75" s="269"/>
      <c r="M75" s="283"/>
      <c r="N75" s="284"/>
      <c r="O75" s="268"/>
      <c r="P75" s="269"/>
      <c r="Q75" s="321"/>
      <c r="R75" s="274"/>
      <c r="T75" s="148">
        <v>1</v>
      </c>
      <c r="U75" s="149">
        <v>1</v>
      </c>
      <c r="V75" s="721"/>
      <c r="W75" s="673">
        <f>I75+K75+M75+O75+G75+E75+C75+Q75</f>
        <v>0</v>
      </c>
      <c r="X75" s="683">
        <f>J75+L75+N75+P75+H75+F75+D75+R75</f>
        <v>2</v>
      </c>
      <c r="Y75" s="323">
        <f>W75+X75</f>
        <v>2</v>
      </c>
    </row>
    <row r="76" spans="2:26" ht="15" customHeight="1" x14ac:dyDescent="0.2">
      <c r="B76" s="255" t="s">
        <v>31</v>
      </c>
      <c r="C76" s="276"/>
      <c r="D76" s="271"/>
      <c r="E76" s="276"/>
      <c r="F76" s="277"/>
      <c r="G76" s="276"/>
      <c r="H76" s="277"/>
      <c r="I76" s="270"/>
      <c r="J76" s="277"/>
      <c r="K76" s="276"/>
      <c r="L76" s="277"/>
      <c r="M76" s="270"/>
      <c r="N76" s="271"/>
      <c r="O76" s="276"/>
      <c r="P76" s="277"/>
      <c r="Q76" s="324"/>
      <c r="R76" s="279"/>
      <c r="T76" s="146"/>
      <c r="U76" s="147"/>
      <c r="V76" s="721"/>
      <c r="W76" s="675">
        <f t="shared" ref="W76:X87" si="37">I76+K76+M76+O76+G76+E76+C76+Q76</f>
        <v>0</v>
      </c>
      <c r="X76" s="684">
        <f t="shared" si="37"/>
        <v>0</v>
      </c>
      <c r="Y76" s="326">
        <f t="shared" ref="Y76:Y87" si="38">W76+X76</f>
        <v>0</v>
      </c>
    </row>
    <row r="77" spans="2:26" ht="15" customHeight="1" x14ac:dyDescent="0.2">
      <c r="B77" s="255" t="s">
        <v>58</v>
      </c>
      <c r="C77" s="292"/>
      <c r="D77" s="291"/>
      <c r="E77" s="292"/>
      <c r="F77" s="285">
        <v>1</v>
      </c>
      <c r="G77" s="292"/>
      <c r="H77" s="289"/>
      <c r="I77" s="290"/>
      <c r="J77" s="289"/>
      <c r="K77" s="292"/>
      <c r="L77" s="289"/>
      <c r="M77" s="290"/>
      <c r="N77" s="291"/>
      <c r="O77" s="292"/>
      <c r="P77" s="289"/>
      <c r="Q77" s="327"/>
      <c r="R77" s="295"/>
      <c r="T77" s="150"/>
      <c r="U77" s="151">
        <v>1</v>
      </c>
      <c r="V77" s="721"/>
      <c r="W77" s="675">
        <f t="shared" si="37"/>
        <v>0</v>
      </c>
      <c r="X77" s="684">
        <f t="shared" si="37"/>
        <v>1</v>
      </c>
      <c r="Y77" s="326">
        <f t="shared" si="38"/>
        <v>1</v>
      </c>
    </row>
    <row r="78" spans="2:26" ht="15" customHeight="1" x14ac:dyDescent="0.2">
      <c r="B78" s="259" t="s">
        <v>32</v>
      </c>
      <c r="C78" s="276"/>
      <c r="D78" s="271"/>
      <c r="E78" s="276"/>
      <c r="F78" s="285">
        <v>1</v>
      </c>
      <c r="G78" s="276"/>
      <c r="H78" s="277"/>
      <c r="I78" s="270"/>
      <c r="J78" s="277"/>
      <c r="K78" s="276"/>
      <c r="L78" s="277"/>
      <c r="M78" s="270"/>
      <c r="N78" s="271"/>
      <c r="O78" s="276"/>
      <c r="P78" s="277"/>
      <c r="Q78" s="324"/>
      <c r="R78" s="279"/>
      <c r="T78" s="146">
        <v>1</v>
      </c>
      <c r="U78" s="147"/>
      <c r="V78" s="721"/>
      <c r="W78" s="677">
        <f t="shared" si="37"/>
        <v>0</v>
      </c>
      <c r="X78" s="685">
        <f t="shared" si="37"/>
        <v>1</v>
      </c>
      <c r="Y78" s="329">
        <f t="shared" si="38"/>
        <v>1</v>
      </c>
    </row>
    <row r="79" spans="2:26" ht="15" customHeight="1" x14ac:dyDescent="0.2">
      <c r="B79" s="255" t="s">
        <v>33</v>
      </c>
      <c r="C79" s="276"/>
      <c r="D79" s="271"/>
      <c r="E79" s="276"/>
      <c r="F79" s="277"/>
      <c r="G79" s="276"/>
      <c r="H79" s="277"/>
      <c r="I79" s="270"/>
      <c r="J79" s="277"/>
      <c r="K79" s="276"/>
      <c r="L79" s="277"/>
      <c r="M79" s="270"/>
      <c r="N79" s="271"/>
      <c r="O79" s="276"/>
      <c r="P79" s="277"/>
      <c r="Q79" s="324"/>
      <c r="R79" s="279"/>
      <c r="T79" s="146"/>
      <c r="U79" s="147"/>
      <c r="V79" s="721"/>
      <c r="W79" s="675">
        <f t="shared" si="37"/>
        <v>0</v>
      </c>
      <c r="X79" s="684">
        <f t="shared" si="37"/>
        <v>0</v>
      </c>
      <c r="Y79" s="326">
        <f t="shared" si="38"/>
        <v>0</v>
      </c>
    </row>
    <row r="80" spans="2:26" ht="15" customHeight="1" x14ac:dyDescent="0.2">
      <c r="B80" s="261" t="s">
        <v>34</v>
      </c>
      <c r="C80" s="276"/>
      <c r="D80" s="280">
        <v>1</v>
      </c>
      <c r="E80" s="288">
        <v>2</v>
      </c>
      <c r="F80" s="285">
        <v>1</v>
      </c>
      <c r="G80" s="296">
        <v>1</v>
      </c>
      <c r="H80" s="277"/>
      <c r="I80" s="270"/>
      <c r="J80" s="277"/>
      <c r="K80" s="276"/>
      <c r="L80" s="277"/>
      <c r="M80" s="270"/>
      <c r="N80" s="271"/>
      <c r="O80" s="276"/>
      <c r="P80" s="277"/>
      <c r="Q80" s="324"/>
      <c r="R80" s="279"/>
      <c r="T80" s="146">
        <v>3</v>
      </c>
      <c r="U80" s="147">
        <v>2</v>
      </c>
      <c r="V80" s="721"/>
      <c r="W80" s="679">
        <f t="shared" si="37"/>
        <v>3</v>
      </c>
      <c r="X80" s="686">
        <f t="shared" si="37"/>
        <v>2</v>
      </c>
      <c r="Y80" s="331">
        <f t="shared" si="38"/>
        <v>5</v>
      </c>
    </row>
    <row r="81" spans="2:25" ht="15" customHeight="1" x14ac:dyDescent="0.2">
      <c r="B81" s="255" t="s">
        <v>35</v>
      </c>
      <c r="C81" s="281"/>
      <c r="D81" s="284"/>
      <c r="E81" s="281"/>
      <c r="F81" s="282"/>
      <c r="G81" s="281"/>
      <c r="H81" s="282"/>
      <c r="I81" s="283"/>
      <c r="J81" s="282"/>
      <c r="K81" s="281"/>
      <c r="L81" s="282"/>
      <c r="M81" s="283"/>
      <c r="N81" s="284"/>
      <c r="O81" s="288">
        <v>2</v>
      </c>
      <c r="P81" s="282"/>
      <c r="Q81" s="332"/>
      <c r="R81" s="287"/>
      <c r="T81" s="148">
        <v>2</v>
      </c>
      <c r="U81" s="149"/>
      <c r="V81" s="721"/>
      <c r="W81" s="677">
        <f t="shared" si="37"/>
        <v>2</v>
      </c>
      <c r="X81" s="685">
        <f t="shared" si="37"/>
        <v>0</v>
      </c>
      <c r="Y81" s="329">
        <f t="shared" si="38"/>
        <v>2</v>
      </c>
    </row>
    <row r="82" spans="2:25" ht="15" customHeight="1" x14ac:dyDescent="0.2">
      <c r="B82" s="255" t="s">
        <v>36</v>
      </c>
      <c r="C82" s="276"/>
      <c r="D82" s="271"/>
      <c r="E82" s="276"/>
      <c r="F82" s="285">
        <v>1</v>
      </c>
      <c r="G82" s="276"/>
      <c r="H82" s="285">
        <v>2</v>
      </c>
      <c r="I82" s="270"/>
      <c r="J82" s="280">
        <v>1</v>
      </c>
      <c r="K82" s="276"/>
      <c r="L82" s="333">
        <v>1</v>
      </c>
      <c r="M82" s="270"/>
      <c r="N82" s="271"/>
      <c r="O82" s="276"/>
      <c r="P82" s="277"/>
      <c r="Q82" s="334">
        <v>1</v>
      </c>
      <c r="R82" s="279"/>
      <c r="T82" s="146">
        <v>5</v>
      </c>
      <c r="U82" s="147"/>
      <c r="V82" s="721"/>
      <c r="W82" s="675">
        <f t="shared" si="37"/>
        <v>1</v>
      </c>
      <c r="X82" s="684">
        <f t="shared" si="37"/>
        <v>5</v>
      </c>
      <c r="Y82" s="326">
        <f t="shared" si="38"/>
        <v>6</v>
      </c>
    </row>
    <row r="83" spans="2:25" ht="15" customHeight="1" x14ac:dyDescent="0.2">
      <c r="B83" s="255" t="s">
        <v>37</v>
      </c>
      <c r="C83" s="292"/>
      <c r="D83" s="291"/>
      <c r="E83" s="292"/>
      <c r="F83" s="289"/>
      <c r="G83" s="288">
        <v>1</v>
      </c>
      <c r="H83" s="289"/>
      <c r="I83" s="290"/>
      <c r="J83" s="289"/>
      <c r="K83" s="292"/>
      <c r="L83" s="289"/>
      <c r="M83" s="290"/>
      <c r="N83" s="291"/>
      <c r="O83" s="292"/>
      <c r="P83" s="289"/>
      <c r="Q83" s="327"/>
      <c r="R83" s="295"/>
      <c r="T83" s="150">
        <v>1</v>
      </c>
      <c r="U83" s="151"/>
      <c r="V83" s="721"/>
      <c r="W83" s="679">
        <f t="shared" si="37"/>
        <v>1</v>
      </c>
      <c r="X83" s="686">
        <f t="shared" si="37"/>
        <v>0</v>
      </c>
      <c r="Y83" s="331">
        <f t="shared" si="38"/>
        <v>1</v>
      </c>
    </row>
    <row r="84" spans="2:25" ht="15" customHeight="1" x14ac:dyDescent="0.2">
      <c r="B84" s="259" t="s">
        <v>38</v>
      </c>
      <c r="C84" s="276"/>
      <c r="D84" s="271"/>
      <c r="E84" s="288">
        <v>1</v>
      </c>
      <c r="F84" s="285">
        <v>1</v>
      </c>
      <c r="G84" s="276"/>
      <c r="H84" s="277"/>
      <c r="I84" s="270"/>
      <c r="J84" s="277"/>
      <c r="K84" s="276"/>
      <c r="L84" s="277"/>
      <c r="M84" s="270"/>
      <c r="N84" s="271"/>
      <c r="O84" s="276"/>
      <c r="P84" s="277"/>
      <c r="Q84" s="324"/>
      <c r="R84" s="279"/>
      <c r="T84" s="146">
        <v>2</v>
      </c>
      <c r="U84" s="147"/>
      <c r="V84" s="721"/>
      <c r="W84" s="675">
        <f t="shared" si="37"/>
        <v>1</v>
      </c>
      <c r="X84" s="684">
        <f t="shared" si="37"/>
        <v>1</v>
      </c>
      <c r="Y84" s="326">
        <f t="shared" si="38"/>
        <v>2</v>
      </c>
    </row>
    <row r="85" spans="2:25" ht="15" customHeight="1" x14ac:dyDescent="0.2">
      <c r="B85" s="255" t="s">
        <v>39</v>
      </c>
      <c r="C85" s="276"/>
      <c r="D85" s="271"/>
      <c r="E85" s="276"/>
      <c r="F85" s="277"/>
      <c r="G85" s="276"/>
      <c r="H85" s="277"/>
      <c r="I85" s="270"/>
      <c r="J85" s="277"/>
      <c r="K85" s="276"/>
      <c r="L85" s="277"/>
      <c r="M85" s="270"/>
      <c r="N85" s="271"/>
      <c r="O85" s="276"/>
      <c r="P85" s="277"/>
      <c r="Q85" s="324"/>
      <c r="R85" s="279"/>
      <c r="T85" s="146"/>
      <c r="U85" s="147"/>
      <c r="V85" s="721"/>
      <c r="W85" s="675">
        <f t="shared" si="37"/>
        <v>0</v>
      </c>
      <c r="X85" s="684">
        <f t="shared" si="37"/>
        <v>0</v>
      </c>
      <c r="Y85" s="326">
        <f t="shared" si="38"/>
        <v>0</v>
      </c>
    </row>
    <row r="86" spans="2:25" ht="15" customHeight="1" thickBot="1" x14ac:dyDescent="0.25">
      <c r="B86" s="255" t="s">
        <v>40</v>
      </c>
      <c r="C86" s="276"/>
      <c r="D86" s="271"/>
      <c r="E86" s="298"/>
      <c r="F86" s="299"/>
      <c r="G86" s="298"/>
      <c r="H86" s="299"/>
      <c r="I86" s="270"/>
      <c r="J86" s="277"/>
      <c r="K86" s="298"/>
      <c r="L86" s="299"/>
      <c r="M86" s="270"/>
      <c r="N86" s="271"/>
      <c r="O86" s="298"/>
      <c r="P86" s="299"/>
      <c r="Q86" s="335"/>
      <c r="R86" s="301"/>
      <c r="T86" s="146"/>
      <c r="U86" s="147"/>
      <c r="V86" s="721"/>
      <c r="W86" s="681">
        <f t="shared" si="37"/>
        <v>0</v>
      </c>
      <c r="X86" s="687">
        <f t="shared" si="37"/>
        <v>0</v>
      </c>
      <c r="Y86" s="337">
        <f t="shared" si="38"/>
        <v>0</v>
      </c>
    </row>
    <row r="87" spans="2:25" ht="15" customHeight="1" thickBot="1" x14ac:dyDescent="0.25">
      <c r="B87" s="303" t="s">
        <v>29</v>
      </c>
      <c r="C87" s="304">
        <f>SUM(C75:C86)</f>
        <v>0</v>
      </c>
      <c r="D87" s="305">
        <f>SUM(D75:D86)</f>
        <v>2</v>
      </c>
      <c r="E87" s="304">
        <f t="shared" ref="E87:R87" si="39">SUM(E75:E86)</f>
        <v>3</v>
      </c>
      <c r="F87" s="305">
        <f t="shared" si="39"/>
        <v>6</v>
      </c>
      <c r="G87" s="304">
        <f t="shared" si="39"/>
        <v>2</v>
      </c>
      <c r="H87" s="305">
        <f t="shared" si="39"/>
        <v>2</v>
      </c>
      <c r="I87" s="304">
        <f t="shared" si="39"/>
        <v>0</v>
      </c>
      <c r="J87" s="305">
        <f t="shared" si="39"/>
        <v>1</v>
      </c>
      <c r="K87" s="304">
        <f t="shared" si="39"/>
        <v>0</v>
      </c>
      <c r="L87" s="305">
        <f t="shared" si="39"/>
        <v>1</v>
      </c>
      <c r="M87" s="304">
        <f t="shared" si="39"/>
        <v>0</v>
      </c>
      <c r="N87" s="305">
        <f t="shared" si="39"/>
        <v>0</v>
      </c>
      <c r="O87" s="304">
        <f t="shared" si="39"/>
        <v>2</v>
      </c>
      <c r="P87" s="305">
        <f t="shared" si="39"/>
        <v>0</v>
      </c>
      <c r="Q87" s="304">
        <f t="shared" si="39"/>
        <v>1</v>
      </c>
      <c r="R87" s="305">
        <f t="shared" si="39"/>
        <v>0</v>
      </c>
      <c r="T87" s="338">
        <f>SUM(T75:T86)</f>
        <v>15</v>
      </c>
      <c r="U87" s="339">
        <f>SUM(U75:U86)</f>
        <v>4</v>
      </c>
      <c r="V87" s="721"/>
      <c r="W87" s="338">
        <f t="shared" si="37"/>
        <v>8</v>
      </c>
      <c r="X87" s="339">
        <f t="shared" si="37"/>
        <v>12</v>
      </c>
      <c r="Y87" s="307">
        <f t="shared" si="38"/>
        <v>20</v>
      </c>
    </row>
    <row r="88" spans="2:25" ht="15" hidden="1" customHeight="1" x14ac:dyDescent="0.2">
      <c r="B88" s="442" t="s">
        <v>30</v>
      </c>
      <c r="C88" s="447">
        <f>C75</f>
        <v>0</v>
      </c>
      <c r="D88" s="467">
        <f t="shared" ref="D88:P88" si="40">D75</f>
        <v>1</v>
      </c>
      <c r="E88" s="447">
        <f t="shared" si="40"/>
        <v>0</v>
      </c>
      <c r="F88" s="467">
        <f t="shared" si="40"/>
        <v>1</v>
      </c>
      <c r="G88" s="447">
        <f t="shared" si="40"/>
        <v>0</v>
      </c>
      <c r="H88" s="467">
        <f t="shared" si="40"/>
        <v>0</v>
      </c>
      <c r="I88" s="447">
        <f t="shared" si="40"/>
        <v>0</v>
      </c>
      <c r="J88" s="467">
        <f t="shared" si="40"/>
        <v>0</v>
      </c>
      <c r="K88" s="447">
        <f t="shared" si="40"/>
        <v>0</v>
      </c>
      <c r="L88" s="467">
        <f t="shared" si="40"/>
        <v>0</v>
      </c>
      <c r="M88" s="447">
        <f t="shared" si="40"/>
        <v>0</v>
      </c>
      <c r="N88" s="467">
        <f t="shared" si="40"/>
        <v>0</v>
      </c>
      <c r="O88" s="447">
        <f t="shared" si="40"/>
        <v>0</v>
      </c>
      <c r="P88" s="467">
        <f t="shared" si="40"/>
        <v>0</v>
      </c>
      <c r="Q88" s="447">
        <f>Q75</f>
        <v>0</v>
      </c>
      <c r="R88" s="467">
        <f>R75</f>
        <v>0</v>
      </c>
      <c r="T88" s="447">
        <f>T75</f>
        <v>1</v>
      </c>
      <c r="U88" s="467">
        <f>U75</f>
        <v>1</v>
      </c>
      <c r="W88" s="447">
        <f>W75</f>
        <v>0</v>
      </c>
      <c r="X88" s="449">
        <f>X75</f>
        <v>2</v>
      </c>
      <c r="Y88" s="456">
        <f>Y75</f>
        <v>2</v>
      </c>
    </row>
    <row r="89" spans="2:25" ht="15" hidden="1" customHeight="1" x14ac:dyDescent="0.2">
      <c r="B89" s="443" t="s">
        <v>31</v>
      </c>
      <c r="C89" s="461">
        <f>C76+C88</f>
        <v>0</v>
      </c>
      <c r="D89" s="468">
        <f t="shared" ref="D89:D99" si="41">D76+D88</f>
        <v>1</v>
      </c>
      <c r="E89" s="461">
        <f t="shared" ref="E89:E99" si="42">E76+E88</f>
        <v>0</v>
      </c>
      <c r="F89" s="468">
        <f t="shared" ref="F89:F99" si="43">F76+F88</f>
        <v>1</v>
      </c>
      <c r="G89" s="461">
        <f t="shared" ref="G89:G99" si="44">G76+G88</f>
        <v>0</v>
      </c>
      <c r="H89" s="468">
        <f t="shared" ref="H89:H99" si="45">H76+H88</f>
        <v>0</v>
      </c>
      <c r="I89" s="461">
        <f t="shared" ref="I89:I99" si="46">I76+I88</f>
        <v>0</v>
      </c>
      <c r="J89" s="468">
        <f t="shared" ref="J89:J99" si="47">J76+J88</f>
        <v>0</v>
      </c>
      <c r="K89" s="461">
        <f t="shared" ref="K89:K99" si="48">K76+K88</f>
        <v>0</v>
      </c>
      <c r="L89" s="468">
        <f t="shared" ref="L89:L99" si="49">L76+L88</f>
        <v>0</v>
      </c>
      <c r="M89" s="461">
        <f t="shared" ref="M89:M99" si="50">M76+M88</f>
        <v>0</v>
      </c>
      <c r="N89" s="468">
        <f t="shared" ref="N89:N99" si="51">N76+N88</f>
        <v>0</v>
      </c>
      <c r="O89" s="461">
        <f t="shared" ref="O89:O99" si="52">O76+O88</f>
        <v>0</v>
      </c>
      <c r="P89" s="468">
        <f t="shared" ref="P89:P99" si="53">P76+P88</f>
        <v>0</v>
      </c>
      <c r="Q89" s="461">
        <f t="shared" ref="Q89:Q99" si="54">Q76+Q88</f>
        <v>0</v>
      </c>
      <c r="R89" s="468">
        <f t="shared" ref="R89:R99" si="55">R76+R88</f>
        <v>0</v>
      </c>
      <c r="T89" s="461">
        <f t="shared" ref="T89:T98" si="56">T76+T88</f>
        <v>1</v>
      </c>
      <c r="U89" s="468">
        <f t="shared" ref="U89:U98" si="57">U76+U88</f>
        <v>1</v>
      </c>
      <c r="W89" s="461">
        <f t="shared" ref="W89:W99" si="58">W76+W88</f>
        <v>0</v>
      </c>
      <c r="X89" s="450">
        <f t="shared" ref="X89:X99" si="59">X76+X88</f>
        <v>2</v>
      </c>
      <c r="Y89" s="457">
        <f t="shared" ref="Y89:Y99" si="60">Y76+Y88</f>
        <v>2</v>
      </c>
    </row>
    <row r="90" spans="2:25" ht="15" hidden="1" customHeight="1" x14ac:dyDescent="0.2">
      <c r="B90" s="443" t="s">
        <v>58</v>
      </c>
      <c r="C90" s="462">
        <f t="shared" ref="C90:C99" si="61">C77+C89</f>
        <v>0</v>
      </c>
      <c r="D90" s="469">
        <f t="shared" si="41"/>
        <v>1</v>
      </c>
      <c r="E90" s="462">
        <f t="shared" si="42"/>
        <v>0</v>
      </c>
      <c r="F90" s="469">
        <f t="shared" si="43"/>
        <v>2</v>
      </c>
      <c r="G90" s="462">
        <f t="shared" si="44"/>
        <v>0</v>
      </c>
      <c r="H90" s="469">
        <f t="shared" si="45"/>
        <v>0</v>
      </c>
      <c r="I90" s="462">
        <f t="shared" si="46"/>
        <v>0</v>
      </c>
      <c r="J90" s="469">
        <f t="shared" si="47"/>
        <v>0</v>
      </c>
      <c r="K90" s="462">
        <f t="shared" si="48"/>
        <v>0</v>
      </c>
      <c r="L90" s="469">
        <f t="shared" si="49"/>
        <v>0</v>
      </c>
      <c r="M90" s="462">
        <f t="shared" si="50"/>
        <v>0</v>
      </c>
      <c r="N90" s="469">
        <f t="shared" si="51"/>
        <v>0</v>
      </c>
      <c r="O90" s="462">
        <f t="shared" si="52"/>
        <v>0</v>
      </c>
      <c r="P90" s="469">
        <f t="shared" si="53"/>
        <v>0</v>
      </c>
      <c r="Q90" s="462">
        <f t="shared" si="54"/>
        <v>0</v>
      </c>
      <c r="R90" s="469">
        <f t="shared" si="55"/>
        <v>0</v>
      </c>
      <c r="T90" s="462">
        <f t="shared" si="56"/>
        <v>1</v>
      </c>
      <c r="U90" s="469">
        <f t="shared" si="57"/>
        <v>2</v>
      </c>
      <c r="W90" s="462">
        <f t="shared" si="58"/>
        <v>0</v>
      </c>
      <c r="X90" s="452">
        <f t="shared" si="59"/>
        <v>3</v>
      </c>
      <c r="Y90" s="458">
        <f t="shared" si="60"/>
        <v>3</v>
      </c>
    </row>
    <row r="91" spans="2:25" ht="15" hidden="1" customHeight="1" x14ac:dyDescent="0.2">
      <c r="B91" s="444" t="s">
        <v>32</v>
      </c>
      <c r="C91" s="461">
        <f t="shared" si="61"/>
        <v>0</v>
      </c>
      <c r="D91" s="468">
        <f t="shared" si="41"/>
        <v>1</v>
      </c>
      <c r="E91" s="461">
        <f t="shared" si="42"/>
        <v>0</v>
      </c>
      <c r="F91" s="468">
        <f t="shared" si="43"/>
        <v>3</v>
      </c>
      <c r="G91" s="461">
        <f t="shared" si="44"/>
        <v>0</v>
      </c>
      <c r="H91" s="468">
        <f t="shared" si="45"/>
        <v>0</v>
      </c>
      <c r="I91" s="461">
        <f t="shared" si="46"/>
        <v>0</v>
      </c>
      <c r="J91" s="468">
        <f t="shared" si="47"/>
        <v>0</v>
      </c>
      <c r="K91" s="461">
        <f t="shared" si="48"/>
        <v>0</v>
      </c>
      <c r="L91" s="468">
        <f t="shared" si="49"/>
        <v>0</v>
      </c>
      <c r="M91" s="461">
        <f t="shared" si="50"/>
        <v>0</v>
      </c>
      <c r="N91" s="468">
        <f t="shared" si="51"/>
        <v>0</v>
      </c>
      <c r="O91" s="461">
        <f t="shared" si="52"/>
        <v>0</v>
      </c>
      <c r="P91" s="468">
        <f t="shared" si="53"/>
        <v>0</v>
      </c>
      <c r="Q91" s="461">
        <f t="shared" si="54"/>
        <v>0</v>
      </c>
      <c r="R91" s="468">
        <f t="shared" si="55"/>
        <v>0</v>
      </c>
      <c r="T91" s="461">
        <f t="shared" si="56"/>
        <v>2</v>
      </c>
      <c r="U91" s="468">
        <f t="shared" si="57"/>
        <v>2</v>
      </c>
      <c r="W91" s="461">
        <f t="shared" si="58"/>
        <v>0</v>
      </c>
      <c r="X91" s="450">
        <f t="shared" si="59"/>
        <v>4</v>
      </c>
      <c r="Y91" s="457">
        <f t="shared" si="60"/>
        <v>4</v>
      </c>
    </row>
    <row r="92" spans="2:25" ht="15" hidden="1" customHeight="1" x14ac:dyDescent="0.2">
      <c r="B92" s="443" t="s">
        <v>33</v>
      </c>
      <c r="C92" s="461">
        <f t="shared" si="61"/>
        <v>0</v>
      </c>
      <c r="D92" s="468">
        <f t="shared" si="41"/>
        <v>1</v>
      </c>
      <c r="E92" s="461">
        <f t="shared" si="42"/>
        <v>0</v>
      </c>
      <c r="F92" s="468">
        <f t="shared" si="43"/>
        <v>3</v>
      </c>
      <c r="G92" s="461">
        <f t="shared" si="44"/>
        <v>0</v>
      </c>
      <c r="H92" s="468">
        <f t="shared" si="45"/>
        <v>0</v>
      </c>
      <c r="I92" s="461">
        <f t="shared" si="46"/>
        <v>0</v>
      </c>
      <c r="J92" s="468">
        <f t="shared" si="47"/>
        <v>0</v>
      </c>
      <c r="K92" s="461">
        <f t="shared" si="48"/>
        <v>0</v>
      </c>
      <c r="L92" s="468">
        <f t="shared" si="49"/>
        <v>0</v>
      </c>
      <c r="M92" s="461">
        <f t="shared" si="50"/>
        <v>0</v>
      </c>
      <c r="N92" s="468">
        <f t="shared" si="51"/>
        <v>0</v>
      </c>
      <c r="O92" s="461">
        <f t="shared" si="52"/>
        <v>0</v>
      </c>
      <c r="P92" s="468">
        <f t="shared" si="53"/>
        <v>0</v>
      </c>
      <c r="Q92" s="461">
        <f t="shared" si="54"/>
        <v>0</v>
      </c>
      <c r="R92" s="468">
        <f t="shared" si="55"/>
        <v>0</v>
      </c>
      <c r="T92" s="461">
        <f t="shared" si="56"/>
        <v>2</v>
      </c>
      <c r="U92" s="468">
        <f t="shared" si="57"/>
        <v>2</v>
      </c>
      <c r="W92" s="461">
        <f t="shared" si="58"/>
        <v>0</v>
      </c>
      <c r="X92" s="450">
        <f t="shared" si="59"/>
        <v>4</v>
      </c>
      <c r="Y92" s="457">
        <f t="shared" si="60"/>
        <v>4</v>
      </c>
    </row>
    <row r="93" spans="2:25" ht="15" hidden="1" customHeight="1" x14ac:dyDescent="0.2">
      <c r="B93" s="445" t="s">
        <v>34</v>
      </c>
      <c r="C93" s="461">
        <f t="shared" si="61"/>
        <v>0</v>
      </c>
      <c r="D93" s="468">
        <f t="shared" si="41"/>
        <v>2</v>
      </c>
      <c r="E93" s="461">
        <f t="shared" si="42"/>
        <v>2</v>
      </c>
      <c r="F93" s="468">
        <f t="shared" si="43"/>
        <v>4</v>
      </c>
      <c r="G93" s="461">
        <f t="shared" si="44"/>
        <v>1</v>
      </c>
      <c r="H93" s="468">
        <f t="shared" si="45"/>
        <v>0</v>
      </c>
      <c r="I93" s="461">
        <f t="shared" si="46"/>
        <v>0</v>
      </c>
      <c r="J93" s="468">
        <f t="shared" si="47"/>
        <v>0</v>
      </c>
      <c r="K93" s="461">
        <f t="shared" si="48"/>
        <v>0</v>
      </c>
      <c r="L93" s="468">
        <f t="shared" si="49"/>
        <v>0</v>
      </c>
      <c r="M93" s="461">
        <f t="shared" si="50"/>
        <v>0</v>
      </c>
      <c r="N93" s="468">
        <f t="shared" si="51"/>
        <v>0</v>
      </c>
      <c r="O93" s="461">
        <f t="shared" si="52"/>
        <v>0</v>
      </c>
      <c r="P93" s="468">
        <f t="shared" si="53"/>
        <v>0</v>
      </c>
      <c r="Q93" s="461">
        <f t="shared" si="54"/>
        <v>0</v>
      </c>
      <c r="R93" s="468">
        <f t="shared" si="55"/>
        <v>0</v>
      </c>
      <c r="T93" s="461">
        <f t="shared" si="56"/>
        <v>5</v>
      </c>
      <c r="U93" s="468">
        <f t="shared" si="57"/>
        <v>4</v>
      </c>
      <c r="W93" s="461">
        <f t="shared" si="58"/>
        <v>3</v>
      </c>
      <c r="X93" s="450">
        <f t="shared" si="59"/>
        <v>6</v>
      </c>
      <c r="Y93" s="457">
        <f t="shared" si="60"/>
        <v>9</v>
      </c>
    </row>
    <row r="94" spans="2:25" ht="15" hidden="1" customHeight="1" x14ac:dyDescent="0.2">
      <c r="B94" s="443" t="s">
        <v>35</v>
      </c>
      <c r="C94" s="463">
        <f t="shared" si="61"/>
        <v>0</v>
      </c>
      <c r="D94" s="470">
        <f t="shared" si="41"/>
        <v>2</v>
      </c>
      <c r="E94" s="463">
        <f t="shared" si="42"/>
        <v>2</v>
      </c>
      <c r="F94" s="470">
        <f t="shared" si="43"/>
        <v>4</v>
      </c>
      <c r="G94" s="463">
        <f t="shared" si="44"/>
        <v>1</v>
      </c>
      <c r="H94" s="470">
        <f t="shared" si="45"/>
        <v>0</v>
      </c>
      <c r="I94" s="463">
        <f t="shared" si="46"/>
        <v>0</v>
      </c>
      <c r="J94" s="470">
        <f t="shared" si="47"/>
        <v>0</v>
      </c>
      <c r="K94" s="463">
        <f t="shared" si="48"/>
        <v>0</v>
      </c>
      <c r="L94" s="470">
        <f t="shared" si="49"/>
        <v>0</v>
      </c>
      <c r="M94" s="463">
        <f t="shared" si="50"/>
        <v>0</v>
      </c>
      <c r="N94" s="470">
        <f t="shared" si="51"/>
        <v>0</v>
      </c>
      <c r="O94" s="463">
        <f t="shared" si="52"/>
        <v>2</v>
      </c>
      <c r="P94" s="470">
        <f t="shared" si="53"/>
        <v>0</v>
      </c>
      <c r="Q94" s="463">
        <f t="shared" si="54"/>
        <v>0</v>
      </c>
      <c r="R94" s="470">
        <f t="shared" si="55"/>
        <v>0</v>
      </c>
      <c r="T94" s="463">
        <f t="shared" si="56"/>
        <v>7</v>
      </c>
      <c r="U94" s="470">
        <f t="shared" si="57"/>
        <v>4</v>
      </c>
      <c r="W94" s="463">
        <f t="shared" si="58"/>
        <v>5</v>
      </c>
      <c r="X94" s="454">
        <f t="shared" si="59"/>
        <v>6</v>
      </c>
      <c r="Y94" s="459">
        <f t="shared" si="60"/>
        <v>11</v>
      </c>
    </row>
    <row r="95" spans="2:25" ht="15" hidden="1" customHeight="1" x14ac:dyDescent="0.2">
      <c r="B95" s="443" t="s">
        <v>36</v>
      </c>
      <c r="C95" s="461">
        <f t="shared" si="61"/>
        <v>0</v>
      </c>
      <c r="D95" s="468">
        <f t="shared" si="41"/>
        <v>2</v>
      </c>
      <c r="E95" s="461">
        <f t="shared" si="42"/>
        <v>2</v>
      </c>
      <c r="F95" s="468">
        <f t="shared" si="43"/>
        <v>5</v>
      </c>
      <c r="G95" s="461">
        <f t="shared" si="44"/>
        <v>1</v>
      </c>
      <c r="H95" s="468">
        <f t="shared" si="45"/>
        <v>2</v>
      </c>
      <c r="I95" s="461">
        <f t="shared" si="46"/>
        <v>0</v>
      </c>
      <c r="J95" s="468">
        <f t="shared" si="47"/>
        <v>1</v>
      </c>
      <c r="K95" s="461">
        <f t="shared" si="48"/>
        <v>0</v>
      </c>
      <c r="L95" s="468">
        <f t="shared" si="49"/>
        <v>1</v>
      </c>
      <c r="M95" s="461">
        <f t="shared" si="50"/>
        <v>0</v>
      </c>
      <c r="N95" s="468">
        <f t="shared" si="51"/>
        <v>0</v>
      </c>
      <c r="O95" s="461">
        <f t="shared" si="52"/>
        <v>2</v>
      </c>
      <c r="P95" s="468">
        <f t="shared" si="53"/>
        <v>0</v>
      </c>
      <c r="Q95" s="461">
        <f t="shared" si="54"/>
        <v>1</v>
      </c>
      <c r="R95" s="468">
        <f t="shared" si="55"/>
        <v>0</v>
      </c>
      <c r="T95" s="461">
        <f t="shared" si="56"/>
        <v>12</v>
      </c>
      <c r="U95" s="468">
        <f t="shared" si="57"/>
        <v>4</v>
      </c>
      <c r="W95" s="461">
        <f t="shared" si="58"/>
        <v>6</v>
      </c>
      <c r="X95" s="450">
        <f t="shared" si="59"/>
        <v>11</v>
      </c>
      <c r="Y95" s="457">
        <f t="shared" si="60"/>
        <v>17</v>
      </c>
    </row>
    <row r="96" spans="2:25" ht="15" hidden="1" customHeight="1" x14ac:dyDescent="0.2">
      <c r="B96" s="443" t="s">
        <v>37</v>
      </c>
      <c r="C96" s="462">
        <f t="shared" si="61"/>
        <v>0</v>
      </c>
      <c r="D96" s="469">
        <f t="shared" si="41"/>
        <v>2</v>
      </c>
      <c r="E96" s="462">
        <f t="shared" si="42"/>
        <v>2</v>
      </c>
      <c r="F96" s="469">
        <f t="shared" si="43"/>
        <v>5</v>
      </c>
      <c r="G96" s="462">
        <f t="shared" si="44"/>
        <v>2</v>
      </c>
      <c r="H96" s="469">
        <f t="shared" si="45"/>
        <v>2</v>
      </c>
      <c r="I96" s="462">
        <f t="shared" si="46"/>
        <v>0</v>
      </c>
      <c r="J96" s="469">
        <f t="shared" si="47"/>
        <v>1</v>
      </c>
      <c r="K96" s="462">
        <f t="shared" si="48"/>
        <v>0</v>
      </c>
      <c r="L96" s="469">
        <f t="shared" si="49"/>
        <v>1</v>
      </c>
      <c r="M96" s="462">
        <f t="shared" si="50"/>
        <v>0</v>
      </c>
      <c r="N96" s="469">
        <f t="shared" si="51"/>
        <v>0</v>
      </c>
      <c r="O96" s="462">
        <f t="shared" si="52"/>
        <v>2</v>
      </c>
      <c r="P96" s="469">
        <f t="shared" si="53"/>
        <v>0</v>
      </c>
      <c r="Q96" s="462">
        <f t="shared" si="54"/>
        <v>1</v>
      </c>
      <c r="R96" s="469">
        <f t="shared" si="55"/>
        <v>0</v>
      </c>
      <c r="T96" s="462">
        <f t="shared" si="56"/>
        <v>13</v>
      </c>
      <c r="U96" s="469">
        <f t="shared" si="57"/>
        <v>4</v>
      </c>
      <c r="W96" s="462">
        <f t="shared" si="58"/>
        <v>7</v>
      </c>
      <c r="X96" s="452">
        <f t="shared" si="59"/>
        <v>11</v>
      </c>
      <c r="Y96" s="458">
        <f t="shared" si="60"/>
        <v>18</v>
      </c>
    </row>
    <row r="97" spans="2:26" ht="15" hidden="1" customHeight="1" x14ac:dyDescent="0.2">
      <c r="B97" s="444" t="s">
        <v>38</v>
      </c>
      <c r="C97" s="461">
        <f t="shared" si="61"/>
        <v>0</v>
      </c>
      <c r="D97" s="468">
        <f t="shared" si="41"/>
        <v>2</v>
      </c>
      <c r="E97" s="461">
        <f t="shared" si="42"/>
        <v>3</v>
      </c>
      <c r="F97" s="468">
        <f t="shared" si="43"/>
        <v>6</v>
      </c>
      <c r="G97" s="461">
        <f t="shared" si="44"/>
        <v>2</v>
      </c>
      <c r="H97" s="468">
        <f t="shared" si="45"/>
        <v>2</v>
      </c>
      <c r="I97" s="461">
        <f t="shared" si="46"/>
        <v>0</v>
      </c>
      <c r="J97" s="468">
        <f t="shared" si="47"/>
        <v>1</v>
      </c>
      <c r="K97" s="461">
        <f t="shared" si="48"/>
        <v>0</v>
      </c>
      <c r="L97" s="468">
        <f t="shared" si="49"/>
        <v>1</v>
      </c>
      <c r="M97" s="461">
        <f t="shared" si="50"/>
        <v>0</v>
      </c>
      <c r="N97" s="468">
        <f t="shared" si="51"/>
        <v>0</v>
      </c>
      <c r="O97" s="461">
        <f t="shared" si="52"/>
        <v>2</v>
      </c>
      <c r="P97" s="468">
        <f t="shared" si="53"/>
        <v>0</v>
      </c>
      <c r="Q97" s="461">
        <f t="shared" si="54"/>
        <v>1</v>
      </c>
      <c r="R97" s="468">
        <f t="shared" si="55"/>
        <v>0</v>
      </c>
      <c r="T97" s="461">
        <f t="shared" si="56"/>
        <v>15</v>
      </c>
      <c r="U97" s="468">
        <f t="shared" si="57"/>
        <v>4</v>
      </c>
      <c r="W97" s="461">
        <f t="shared" si="58"/>
        <v>8</v>
      </c>
      <c r="X97" s="450">
        <f t="shared" si="59"/>
        <v>12</v>
      </c>
      <c r="Y97" s="457">
        <f t="shared" si="60"/>
        <v>20</v>
      </c>
    </row>
    <row r="98" spans="2:26" ht="15" hidden="1" customHeight="1" x14ac:dyDescent="0.2">
      <c r="B98" s="443" t="s">
        <v>39</v>
      </c>
      <c r="C98" s="461">
        <f t="shared" si="61"/>
        <v>0</v>
      </c>
      <c r="D98" s="468">
        <f t="shared" si="41"/>
        <v>2</v>
      </c>
      <c r="E98" s="461">
        <f t="shared" si="42"/>
        <v>3</v>
      </c>
      <c r="F98" s="468">
        <f t="shared" si="43"/>
        <v>6</v>
      </c>
      <c r="G98" s="461">
        <f t="shared" si="44"/>
        <v>2</v>
      </c>
      <c r="H98" s="468">
        <f t="shared" si="45"/>
        <v>2</v>
      </c>
      <c r="I98" s="461">
        <f t="shared" si="46"/>
        <v>0</v>
      </c>
      <c r="J98" s="468">
        <f t="shared" si="47"/>
        <v>1</v>
      </c>
      <c r="K98" s="461">
        <f t="shared" si="48"/>
        <v>0</v>
      </c>
      <c r="L98" s="468">
        <f t="shared" si="49"/>
        <v>1</v>
      </c>
      <c r="M98" s="461">
        <f t="shared" si="50"/>
        <v>0</v>
      </c>
      <c r="N98" s="468">
        <f t="shared" si="51"/>
        <v>0</v>
      </c>
      <c r="O98" s="461">
        <f t="shared" si="52"/>
        <v>2</v>
      </c>
      <c r="P98" s="468">
        <f t="shared" si="53"/>
        <v>0</v>
      </c>
      <c r="Q98" s="461">
        <f t="shared" si="54"/>
        <v>1</v>
      </c>
      <c r="R98" s="468">
        <f t="shared" si="55"/>
        <v>0</v>
      </c>
      <c r="T98" s="461">
        <f t="shared" si="56"/>
        <v>15</v>
      </c>
      <c r="U98" s="468">
        <f t="shared" si="57"/>
        <v>4</v>
      </c>
      <c r="W98" s="461">
        <f t="shared" si="58"/>
        <v>8</v>
      </c>
      <c r="X98" s="450">
        <f t="shared" si="59"/>
        <v>12</v>
      </c>
      <c r="Y98" s="457">
        <f t="shared" si="60"/>
        <v>20</v>
      </c>
    </row>
    <row r="99" spans="2:26" ht="15" hidden="1" customHeight="1" thickBot="1" x14ac:dyDescent="0.25">
      <c r="B99" s="446" t="s">
        <v>40</v>
      </c>
      <c r="C99" s="464">
        <f t="shared" si="61"/>
        <v>0</v>
      </c>
      <c r="D99" s="471">
        <f t="shared" si="41"/>
        <v>2</v>
      </c>
      <c r="E99" s="464">
        <f t="shared" si="42"/>
        <v>3</v>
      </c>
      <c r="F99" s="471">
        <f t="shared" si="43"/>
        <v>6</v>
      </c>
      <c r="G99" s="464">
        <f t="shared" si="44"/>
        <v>2</v>
      </c>
      <c r="H99" s="471">
        <f t="shared" si="45"/>
        <v>2</v>
      </c>
      <c r="I99" s="464">
        <f t="shared" si="46"/>
        <v>0</v>
      </c>
      <c r="J99" s="471">
        <f t="shared" si="47"/>
        <v>1</v>
      </c>
      <c r="K99" s="464">
        <f t="shared" si="48"/>
        <v>0</v>
      </c>
      <c r="L99" s="471">
        <f t="shared" si="49"/>
        <v>1</v>
      </c>
      <c r="M99" s="464">
        <f t="shared" si="50"/>
        <v>0</v>
      </c>
      <c r="N99" s="471">
        <f t="shared" si="51"/>
        <v>0</v>
      </c>
      <c r="O99" s="464">
        <f t="shared" si="52"/>
        <v>2</v>
      </c>
      <c r="P99" s="471">
        <f t="shared" si="53"/>
        <v>0</v>
      </c>
      <c r="Q99" s="464">
        <f t="shared" si="54"/>
        <v>1</v>
      </c>
      <c r="R99" s="471">
        <f t="shared" si="55"/>
        <v>0</v>
      </c>
      <c r="T99" s="464">
        <f t="shared" ref="T99" si="62">T86+T98</f>
        <v>15</v>
      </c>
      <c r="U99" s="471">
        <f t="shared" ref="U99" si="63">U86+U98</f>
        <v>4</v>
      </c>
      <c r="W99" s="464">
        <f t="shared" si="58"/>
        <v>8</v>
      </c>
      <c r="X99" s="465">
        <f t="shared" si="59"/>
        <v>12</v>
      </c>
      <c r="Y99" s="460">
        <f t="shared" si="60"/>
        <v>20</v>
      </c>
    </row>
    <row r="100" spans="2:26" ht="15" customHeight="1" x14ac:dyDescent="0.2">
      <c r="B100" s="265"/>
      <c r="C100" s="265"/>
      <c r="D100" s="265"/>
      <c r="E100" s="265"/>
      <c r="F100" s="265"/>
      <c r="G100" s="265"/>
      <c r="H100" s="265"/>
      <c r="I100" s="265"/>
      <c r="J100" s="265"/>
      <c r="K100" s="265"/>
      <c r="L100" s="265"/>
      <c r="M100" s="265"/>
      <c r="N100" s="265"/>
      <c r="O100" s="265"/>
      <c r="V100" s="14"/>
    </row>
    <row r="101" spans="2:26" s="14" customFormat="1" ht="15" customHeight="1" x14ac:dyDescent="0.2">
      <c r="B101" s="340"/>
      <c r="C101" s="341"/>
      <c r="D101" s="309"/>
      <c r="E101" s="313"/>
      <c r="F101" s="314" t="s">
        <v>42</v>
      </c>
      <c r="G101" s="315"/>
      <c r="H101" s="315"/>
      <c r="I101" s="316"/>
      <c r="J101" s="317" t="s">
        <v>0</v>
      </c>
      <c r="K101" s="309"/>
      <c r="L101" s="309"/>
      <c r="M101" s="309"/>
      <c r="N101" s="309"/>
      <c r="Q101" s="309"/>
      <c r="R101" s="309"/>
      <c r="S101" s="309"/>
      <c r="W101" s="309"/>
      <c r="X101" s="309"/>
      <c r="Y101" s="309"/>
      <c r="Z101" s="10"/>
    </row>
    <row r="102" spans="2:26" ht="15" customHeight="1" thickBot="1" x14ac:dyDescent="0.25"/>
    <row r="103" spans="2:26" s="42" customFormat="1" ht="30" customHeight="1" thickBot="1" x14ac:dyDescent="0.3">
      <c r="B103" s="342" t="s">
        <v>75</v>
      </c>
      <c r="C103" s="1211" t="s">
        <v>50</v>
      </c>
      <c r="D103" s="1212"/>
      <c r="E103" s="1211" t="s">
        <v>51</v>
      </c>
      <c r="F103" s="1222"/>
      <c r="G103" s="1223" t="s">
        <v>52</v>
      </c>
      <c r="H103" s="1212"/>
      <c r="I103" s="1211" t="s">
        <v>53</v>
      </c>
      <c r="J103" s="1212"/>
      <c r="K103" s="1211" t="s">
        <v>54</v>
      </c>
      <c r="L103" s="1212"/>
      <c r="M103" s="1211" t="s">
        <v>55</v>
      </c>
      <c r="N103" s="1212"/>
      <c r="O103" s="1211" t="s">
        <v>8</v>
      </c>
      <c r="P103" s="1212"/>
      <c r="Q103" s="1211" t="s">
        <v>56</v>
      </c>
      <c r="R103" s="1212"/>
      <c r="S103" s="1211" t="s">
        <v>3</v>
      </c>
      <c r="T103" s="1212"/>
      <c r="U103" s="343"/>
      <c r="V103" s="41"/>
      <c r="W103" s="1219" t="str">
        <f>B103</f>
        <v>Vessel Accidents</v>
      </c>
      <c r="X103" s="1220"/>
      <c r="Y103" s="1221"/>
    </row>
    <row r="104" spans="2:26" s="42" customFormat="1" ht="30" customHeight="1" thickBot="1" x14ac:dyDescent="0.3">
      <c r="B104" s="249" t="str">
        <f>B7</f>
        <v>2014  ~  2015</v>
      </c>
      <c r="C104" s="253" t="s">
        <v>6</v>
      </c>
      <c r="D104" s="254" t="s">
        <v>4</v>
      </c>
      <c r="E104" s="253" t="s">
        <v>6</v>
      </c>
      <c r="F104" s="254" t="s">
        <v>4</v>
      </c>
      <c r="G104" s="253" t="s">
        <v>6</v>
      </c>
      <c r="H104" s="254" t="s">
        <v>4</v>
      </c>
      <c r="I104" s="253" t="s">
        <v>6</v>
      </c>
      <c r="J104" s="254" t="s">
        <v>4</v>
      </c>
      <c r="K104" s="253" t="s">
        <v>6</v>
      </c>
      <c r="L104" s="254" t="s">
        <v>4</v>
      </c>
      <c r="M104" s="253" t="s">
        <v>6</v>
      </c>
      <c r="N104" s="254" t="s">
        <v>4</v>
      </c>
      <c r="O104" s="253" t="s">
        <v>6</v>
      </c>
      <c r="P104" s="254" t="s">
        <v>4</v>
      </c>
      <c r="Q104" s="253" t="s">
        <v>6</v>
      </c>
      <c r="R104" s="254" t="s">
        <v>4</v>
      </c>
      <c r="S104" s="253" t="s">
        <v>6</v>
      </c>
      <c r="T104" s="254" t="s">
        <v>4</v>
      </c>
      <c r="U104" s="318"/>
      <c r="V104" s="43"/>
      <c r="W104" s="672" t="s">
        <v>6</v>
      </c>
      <c r="X104" s="662" t="s">
        <v>4</v>
      </c>
      <c r="Y104" s="252" t="s">
        <v>28</v>
      </c>
    </row>
    <row r="105" spans="2:26" ht="15" customHeight="1" x14ac:dyDescent="0.2">
      <c r="B105" s="344" t="s">
        <v>30</v>
      </c>
      <c r="C105" s="345"/>
      <c r="D105" s="346"/>
      <c r="E105" s="347"/>
      <c r="F105" s="346"/>
      <c r="G105" s="348"/>
      <c r="H105" s="349"/>
      <c r="I105" s="350"/>
      <c r="J105" s="322"/>
      <c r="K105" s="351"/>
      <c r="L105" s="325"/>
      <c r="M105" s="351"/>
      <c r="N105" s="352"/>
      <c r="O105" s="351"/>
      <c r="P105" s="352"/>
      <c r="Q105" s="345"/>
      <c r="R105" s="346"/>
      <c r="S105" s="348"/>
      <c r="T105" s="352"/>
      <c r="U105" s="309"/>
      <c r="V105" s="12"/>
      <c r="W105" s="673">
        <f>I105+K105+M105+O105+G105+E105+C105+Q105+S105</f>
        <v>0</v>
      </c>
      <c r="X105" s="683">
        <f>J105+L105+N105+P105+H105+F105+D105+R105+T105</f>
        <v>0</v>
      </c>
      <c r="Y105" s="323">
        <f>W105+X105</f>
        <v>0</v>
      </c>
    </row>
    <row r="106" spans="2:26" ht="15" customHeight="1" x14ac:dyDescent="0.2">
      <c r="B106" s="255" t="s">
        <v>31</v>
      </c>
      <c r="C106" s="351"/>
      <c r="D106" s="352"/>
      <c r="E106" s="348"/>
      <c r="F106" s="352"/>
      <c r="G106" s="348"/>
      <c r="H106" s="349"/>
      <c r="I106" s="350"/>
      <c r="J106" s="325"/>
      <c r="K106" s="351"/>
      <c r="L106" s="325"/>
      <c r="M106" s="351"/>
      <c r="N106" s="352"/>
      <c r="O106" s="351"/>
      <c r="P106" s="352"/>
      <c r="Q106" s="351"/>
      <c r="R106" s="352"/>
      <c r="S106" s="348"/>
      <c r="T106" s="352"/>
      <c r="U106" s="309"/>
      <c r="V106" s="12"/>
      <c r="W106" s="675">
        <f t="shared" ref="W106:X117" si="64">I106+K106+M106+O106+G106+E106+C106+Q106+S106</f>
        <v>0</v>
      </c>
      <c r="X106" s="684">
        <f t="shared" si="64"/>
        <v>0</v>
      </c>
      <c r="Y106" s="326">
        <f t="shared" ref="Y106:Y117" si="65">W106+X106</f>
        <v>0</v>
      </c>
    </row>
    <row r="107" spans="2:26" ht="15" customHeight="1" x14ac:dyDescent="0.2">
      <c r="B107" s="255" t="s">
        <v>58</v>
      </c>
      <c r="C107" s="351"/>
      <c r="D107" s="352"/>
      <c r="E107" s="348"/>
      <c r="F107" s="352"/>
      <c r="G107" s="348"/>
      <c r="H107" s="349"/>
      <c r="I107" s="350"/>
      <c r="J107" s="325"/>
      <c r="K107" s="351"/>
      <c r="L107" s="325"/>
      <c r="M107" s="351"/>
      <c r="N107" s="352"/>
      <c r="O107" s="351"/>
      <c r="P107" s="352"/>
      <c r="Q107" s="351"/>
      <c r="R107" s="352"/>
      <c r="S107" s="348"/>
      <c r="T107" s="352"/>
      <c r="U107" s="309"/>
      <c r="V107" s="12"/>
      <c r="W107" s="679">
        <f t="shared" si="64"/>
        <v>0</v>
      </c>
      <c r="X107" s="686">
        <f t="shared" si="64"/>
        <v>0</v>
      </c>
      <c r="Y107" s="326">
        <f t="shared" si="65"/>
        <v>0</v>
      </c>
    </row>
    <row r="108" spans="2:26" ht="15" customHeight="1" x14ac:dyDescent="0.2">
      <c r="B108" s="259" t="s">
        <v>32</v>
      </c>
      <c r="C108" s="288">
        <v>1</v>
      </c>
      <c r="D108" s="353"/>
      <c r="E108" s="354">
        <v>2</v>
      </c>
      <c r="F108" s="285">
        <v>1</v>
      </c>
      <c r="G108" s="355"/>
      <c r="H108" s="356"/>
      <c r="I108" s="357"/>
      <c r="J108" s="328"/>
      <c r="K108" s="358"/>
      <c r="L108" s="328"/>
      <c r="M108" s="358"/>
      <c r="N108" s="353"/>
      <c r="O108" s="358"/>
      <c r="P108" s="353"/>
      <c r="Q108" s="358"/>
      <c r="R108" s="353"/>
      <c r="S108" s="355"/>
      <c r="T108" s="353"/>
      <c r="U108" s="309"/>
      <c r="V108" s="12"/>
      <c r="W108" s="675">
        <f t="shared" si="64"/>
        <v>3</v>
      </c>
      <c r="X108" s="684">
        <f t="shared" si="64"/>
        <v>1</v>
      </c>
      <c r="Y108" s="329">
        <f t="shared" si="65"/>
        <v>4</v>
      </c>
    </row>
    <row r="109" spans="2:26" ht="15" customHeight="1" x14ac:dyDescent="0.2">
      <c r="B109" s="255" t="s">
        <v>33</v>
      </c>
      <c r="C109" s="351"/>
      <c r="D109" s="352"/>
      <c r="E109" s="348"/>
      <c r="F109" s="352"/>
      <c r="G109" s="296">
        <v>1</v>
      </c>
      <c r="H109" s="349"/>
      <c r="I109" s="350"/>
      <c r="J109" s="325"/>
      <c r="K109" s="351"/>
      <c r="L109" s="325"/>
      <c r="M109" s="351"/>
      <c r="N109" s="352"/>
      <c r="O109" s="296">
        <v>1</v>
      </c>
      <c r="P109" s="352"/>
      <c r="Q109" s="351"/>
      <c r="R109" s="352"/>
      <c r="S109" s="288">
        <v>1</v>
      </c>
      <c r="T109" s="352"/>
      <c r="U109" s="309"/>
      <c r="V109" s="12"/>
      <c r="W109" s="675">
        <f t="shared" si="64"/>
        <v>3</v>
      </c>
      <c r="X109" s="684">
        <f t="shared" si="64"/>
        <v>0</v>
      </c>
      <c r="Y109" s="326">
        <f t="shared" si="65"/>
        <v>3</v>
      </c>
    </row>
    <row r="110" spans="2:26" ht="15" customHeight="1" x14ac:dyDescent="0.2">
      <c r="B110" s="261" t="s">
        <v>34</v>
      </c>
      <c r="C110" s="359"/>
      <c r="D110" s="360"/>
      <c r="E110" s="293">
        <v>1</v>
      </c>
      <c r="F110" s="360"/>
      <c r="G110" s="361"/>
      <c r="H110" s="362"/>
      <c r="I110" s="363"/>
      <c r="J110" s="330"/>
      <c r="K110" s="359"/>
      <c r="L110" s="330"/>
      <c r="M110" s="359"/>
      <c r="N110" s="360"/>
      <c r="O110" s="364">
        <v>1</v>
      </c>
      <c r="P110" s="360"/>
      <c r="Q110" s="359"/>
      <c r="R110" s="360"/>
      <c r="S110" s="361"/>
      <c r="T110" s="360"/>
      <c r="U110" s="309"/>
      <c r="V110" s="12"/>
      <c r="W110" s="675">
        <f t="shared" si="64"/>
        <v>2</v>
      </c>
      <c r="X110" s="684">
        <f t="shared" si="64"/>
        <v>0</v>
      </c>
      <c r="Y110" s="331">
        <f t="shared" si="65"/>
        <v>2</v>
      </c>
    </row>
    <row r="111" spans="2:26" ht="15" customHeight="1" x14ac:dyDescent="0.2">
      <c r="B111" s="255" t="s">
        <v>35</v>
      </c>
      <c r="C111" s="358"/>
      <c r="D111" s="353"/>
      <c r="E111" s="355"/>
      <c r="F111" s="353"/>
      <c r="G111" s="355"/>
      <c r="H111" s="356"/>
      <c r="I111" s="357"/>
      <c r="J111" s="328"/>
      <c r="K111" s="358"/>
      <c r="L111" s="328"/>
      <c r="M111" s="358"/>
      <c r="N111" s="353"/>
      <c r="O111" s="358"/>
      <c r="P111" s="353"/>
      <c r="Q111" s="358"/>
      <c r="R111" s="353"/>
      <c r="S111" s="355"/>
      <c r="T111" s="353"/>
      <c r="U111" s="309"/>
      <c r="V111" s="12"/>
      <c r="W111" s="677">
        <f t="shared" si="64"/>
        <v>0</v>
      </c>
      <c r="X111" s="685">
        <f t="shared" si="64"/>
        <v>0</v>
      </c>
      <c r="Y111" s="329">
        <f t="shared" si="65"/>
        <v>0</v>
      </c>
    </row>
    <row r="112" spans="2:26" ht="15" customHeight="1" x14ac:dyDescent="0.2">
      <c r="B112" s="255" t="s">
        <v>36</v>
      </c>
      <c r="C112" s="351"/>
      <c r="D112" s="352"/>
      <c r="E112" s="348"/>
      <c r="F112" s="352"/>
      <c r="G112" s="348"/>
      <c r="H112" s="349"/>
      <c r="I112" s="350"/>
      <c r="J112" s="325"/>
      <c r="K112" s="351"/>
      <c r="L112" s="325"/>
      <c r="M112" s="351"/>
      <c r="N112" s="352"/>
      <c r="O112" s="351"/>
      <c r="P112" s="352"/>
      <c r="Q112" s="351"/>
      <c r="R112" s="352"/>
      <c r="S112" s="348"/>
      <c r="T112" s="352"/>
      <c r="U112" s="309"/>
      <c r="V112" s="12"/>
      <c r="W112" s="675">
        <f t="shared" si="64"/>
        <v>0</v>
      </c>
      <c r="X112" s="684">
        <f t="shared" si="64"/>
        <v>0</v>
      </c>
      <c r="Y112" s="326">
        <f t="shared" si="65"/>
        <v>0</v>
      </c>
    </row>
    <row r="113" spans="2:25" ht="15" customHeight="1" x14ac:dyDescent="0.2">
      <c r="B113" s="255" t="s">
        <v>37</v>
      </c>
      <c r="C113" s="359"/>
      <c r="D113" s="360"/>
      <c r="E113" s="361"/>
      <c r="F113" s="360"/>
      <c r="G113" s="361"/>
      <c r="H113" s="362"/>
      <c r="I113" s="363"/>
      <c r="J113" s="330"/>
      <c r="K113" s="359"/>
      <c r="L113" s="330"/>
      <c r="M113" s="359"/>
      <c r="N113" s="360"/>
      <c r="O113" s="359"/>
      <c r="P113" s="360"/>
      <c r="Q113" s="359"/>
      <c r="R113" s="285">
        <v>1</v>
      </c>
      <c r="S113" s="361"/>
      <c r="T113" s="360"/>
      <c r="U113" s="309"/>
      <c r="V113" s="12"/>
      <c r="W113" s="679">
        <f t="shared" si="64"/>
        <v>0</v>
      </c>
      <c r="X113" s="686">
        <f t="shared" si="64"/>
        <v>1</v>
      </c>
      <c r="Y113" s="331">
        <f t="shared" si="65"/>
        <v>1</v>
      </c>
    </row>
    <row r="114" spans="2:25" ht="15" customHeight="1" x14ac:dyDescent="0.2">
      <c r="B114" s="259" t="s">
        <v>38</v>
      </c>
      <c r="C114" s="358"/>
      <c r="D114" s="352"/>
      <c r="E114" s="348"/>
      <c r="F114" s="352"/>
      <c r="G114" s="348"/>
      <c r="H114" s="349"/>
      <c r="I114" s="350"/>
      <c r="J114" s="325"/>
      <c r="K114" s="351"/>
      <c r="L114" s="325"/>
      <c r="M114" s="351"/>
      <c r="N114" s="352"/>
      <c r="O114" s="351"/>
      <c r="P114" s="352"/>
      <c r="Q114" s="351"/>
      <c r="R114" s="352"/>
      <c r="S114" s="365">
        <v>1</v>
      </c>
      <c r="T114" s="352"/>
      <c r="U114" s="309"/>
      <c r="V114" s="12"/>
      <c r="W114" s="675">
        <f t="shared" si="64"/>
        <v>1</v>
      </c>
      <c r="X114" s="684">
        <f t="shared" si="64"/>
        <v>0</v>
      </c>
      <c r="Y114" s="326">
        <f t="shared" si="65"/>
        <v>1</v>
      </c>
    </row>
    <row r="115" spans="2:25" ht="15" customHeight="1" x14ac:dyDescent="0.2">
      <c r="B115" s="255" t="s">
        <v>39</v>
      </c>
      <c r="C115" s="351"/>
      <c r="D115" s="352"/>
      <c r="E115" s="354">
        <v>1</v>
      </c>
      <c r="F115" s="352"/>
      <c r="G115" s="293">
        <v>1</v>
      </c>
      <c r="H115" s="349"/>
      <c r="I115" s="350"/>
      <c r="J115" s="325"/>
      <c r="K115" s="351"/>
      <c r="L115" s="325"/>
      <c r="M115" s="351"/>
      <c r="N115" s="352"/>
      <c r="O115" s="351"/>
      <c r="P115" s="352"/>
      <c r="Q115" s="351"/>
      <c r="R115" s="352"/>
      <c r="S115" s="366"/>
      <c r="T115" s="352"/>
      <c r="U115" s="275" t="s">
        <v>82</v>
      </c>
      <c r="V115" s="12"/>
      <c r="W115" s="675">
        <f t="shared" si="64"/>
        <v>2</v>
      </c>
      <c r="X115" s="684">
        <f t="shared" si="64"/>
        <v>0</v>
      </c>
      <c r="Y115" s="326">
        <f t="shared" si="65"/>
        <v>2</v>
      </c>
    </row>
    <row r="116" spans="2:25" ht="15" customHeight="1" thickBot="1" x14ac:dyDescent="0.25">
      <c r="B116" s="367" t="s">
        <v>40</v>
      </c>
      <c r="C116" s="368"/>
      <c r="D116" s="369"/>
      <c r="E116" s="370"/>
      <c r="F116" s="369"/>
      <c r="G116" s="348"/>
      <c r="H116" s="285">
        <v>1</v>
      </c>
      <c r="I116" s="350"/>
      <c r="J116" s="336"/>
      <c r="K116" s="351"/>
      <c r="L116" s="325"/>
      <c r="M116" s="351"/>
      <c r="N116" s="352"/>
      <c r="O116" s="371">
        <v>1</v>
      </c>
      <c r="P116" s="352"/>
      <c r="Q116" s="368"/>
      <c r="R116" s="369"/>
      <c r="S116" s="365">
        <v>1</v>
      </c>
      <c r="T116" s="352"/>
      <c r="U116" s="275" t="s">
        <v>82</v>
      </c>
      <c r="V116" s="12"/>
      <c r="W116" s="681">
        <f t="shared" si="64"/>
        <v>2</v>
      </c>
      <c r="X116" s="687">
        <f t="shared" si="64"/>
        <v>1</v>
      </c>
      <c r="Y116" s="337">
        <f t="shared" si="65"/>
        <v>3</v>
      </c>
    </row>
    <row r="117" spans="2:25" ht="15" customHeight="1" thickBot="1" x14ac:dyDescent="0.25">
      <c r="B117" s="303" t="s">
        <v>29</v>
      </c>
      <c r="C117" s="372">
        <f>SUM(C105:C116)</f>
        <v>1</v>
      </c>
      <c r="D117" s="373">
        <f t="shared" ref="D117:T117" si="66">SUM(D105:D116)</f>
        <v>0</v>
      </c>
      <c r="E117" s="304">
        <f t="shared" si="66"/>
        <v>4</v>
      </c>
      <c r="F117" s="339">
        <f t="shared" si="66"/>
        <v>1</v>
      </c>
      <c r="G117" s="374">
        <f t="shared" si="66"/>
        <v>2</v>
      </c>
      <c r="H117" s="375">
        <f t="shared" si="66"/>
        <v>1</v>
      </c>
      <c r="I117" s="304">
        <f t="shared" si="66"/>
        <v>0</v>
      </c>
      <c r="J117" s="339">
        <f t="shared" si="66"/>
        <v>0</v>
      </c>
      <c r="K117" s="304">
        <f t="shared" si="66"/>
        <v>0</v>
      </c>
      <c r="L117" s="339">
        <f t="shared" si="66"/>
        <v>0</v>
      </c>
      <c r="M117" s="304">
        <f t="shared" si="66"/>
        <v>0</v>
      </c>
      <c r="N117" s="339">
        <f t="shared" si="66"/>
        <v>0</v>
      </c>
      <c r="O117" s="304">
        <f t="shared" si="66"/>
        <v>3</v>
      </c>
      <c r="P117" s="339">
        <f t="shared" si="66"/>
        <v>0</v>
      </c>
      <c r="Q117" s="304">
        <f t="shared" si="66"/>
        <v>0</v>
      </c>
      <c r="R117" s="339">
        <f t="shared" si="66"/>
        <v>1</v>
      </c>
      <c r="S117" s="304">
        <f t="shared" si="66"/>
        <v>3</v>
      </c>
      <c r="T117" s="339">
        <f t="shared" si="66"/>
        <v>0</v>
      </c>
      <c r="U117" s="309"/>
      <c r="V117" s="12"/>
      <c r="W117" s="262">
        <f t="shared" si="64"/>
        <v>13</v>
      </c>
      <c r="X117" s="305">
        <f t="shared" si="64"/>
        <v>3</v>
      </c>
      <c r="Y117" s="307">
        <f t="shared" si="65"/>
        <v>16</v>
      </c>
    </row>
    <row r="118" spans="2:25" ht="15" hidden="1" customHeight="1" x14ac:dyDescent="0.2">
      <c r="B118" s="442" t="s">
        <v>30</v>
      </c>
      <c r="C118" s="447">
        <f>C105</f>
        <v>0</v>
      </c>
      <c r="D118" s="467">
        <f t="shared" ref="D118:R118" si="67">D105</f>
        <v>0</v>
      </c>
      <c r="E118" s="447">
        <f t="shared" si="67"/>
        <v>0</v>
      </c>
      <c r="F118" s="467">
        <f t="shared" si="67"/>
        <v>0</v>
      </c>
      <c r="G118" s="447">
        <f t="shared" si="67"/>
        <v>0</v>
      </c>
      <c r="H118" s="467">
        <f t="shared" si="67"/>
        <v>0</v>
      </c>
      <c r="I118" s="447">
        <f t="shared" si="67"/>
        <v>0</v>
      </c>
      <c r="J118" s="467">
        <f t="shared" si="67"/>
        <v>0</v>
      </c>
      <c r="K118" s="447">
        <f t="shared" si="67"/>
        <v>0</v>
      </c>
      <c r="L118" s="467">
        <f t="shared" si="67"/>
        <v>0</v>
      </c>
      <c r="M118" s="447">
        <f t="shared" si="67"/>
        <v>0</v>
      </c>
      <c r="N118" s="467">
        <f t="shared" si="67"/>
        <v>0</v>
      </c>
      <c r="O118" s="447">
        <f t="shared" si="67"/>
        <v>0</v>
      </c>
      <c r="P118" s="467">
        <f t="shared" si="67"/>
        <v>0</v>
      </c>
      <c r="Q118" s="447">
        <f t="shared" si="67"/>
        <v>0</v>
      </c>
      <c r="R118" s="467">
        <f t="shared" si="67"/>
        <v>0</v>
      </c>
      <c r="S118" s="447">
        <f>S105</f>
        <v>0</v>
      </c>
      <c r="T118" s="467">
        <f>T105</f>
        <v>0</v>
      </c>
      <c r="U118" s="1"/>
      <c r="W118" s="447">
        <f>W105</f>
        <v>0</v>
      </c>
      <c r="X118" s="449">
        <f>X105</f>
        <v>0</v>
      </c>
      <c r="Y118" s="456">
        <f>Y105</f>
        <v>0</v>
      </c>
    </row>
    <row r="119" spans="2:25" ht="15" hidden="1" customHeight="1" x14ac:dyDescent="0.2">
      <c r="B119" s="443" t="s">
        <v>31</v>
      </c>
      <c r="C119" s="461">
        <f>C106+C118</f>
        <v>0</v>
      </c>
      <c r="D119" s="468">
        <f t="shared" ref="D119:D129" si="68">D106+D118</f>
        <v>0</v>
      </c>
      <c r="E119" s="461">
        <f t="shared" ref="E119:E129" si="69">E106+E118</f>
        <v>0</v>
      </c>
      <c r="F119" s="468">
        <f t="shared" ref="F119:F129" si="70">F106+F118</f>
        <v>0</v>
      </c>
      <c r="G119" s="461">
        <f t="shared" ref="G119:G129" si="71">G106+G118</f>
        <v>0</v>
      </c>
      <c r="H119" s="468">
        <f t="shared" ref="H119:H129" si="72">H106+H118</f>
        <v>0</v>
      </c>
      <c r="I119" s="461">
        <f t="shared" ref="I119:I129" si="73">I106+I118</f>
        <v>0</v>
      </c>
      <c r="J119" s="468">
        <f t="shared" ref="J119:J129" si="74">J106+J118</f>
        <v>0</v>
      </c>
      <c r="K119" s="461">
        <f t="shared" ref="K119:K129" si="75">K106+K118</f>
        <v>0</v>
      </c>
      <c r="L119" s="468">
        <f t="shared" ref="L119:L129" si="76">L106+L118</f>
        <v>0</v>
      </c>
      <c r="M119" s="461">
        <f t="shared" ref="M119:M129" si="77">M106+M118</f>
        <v>0</v>
      </c>
      <c r="N119" s="468">
        <f t="shared" ref="N119:N129" si="78">N106+N118</f>
        <v>0</v>
      </c>
      <c r="O119" s="461">
        <f t="shared" ref="O119:O129" si="79">O106+O118</f>
        <v>0</v>
      </c>
      <c r="P119" s="468">
        <f t="shared" ref="P119:P129" si="80">P106+P118</f>
        <v>0</v>
      </c>
      <c r="Q119" s="461">
        <f t="shared" ref="Q119:Q129" si="81">Q106+Q118</f>
        <v>0</v>
      </c>
      <c r="R119" s="468">
        <f t="shared" ref="R119:R129" si="82">R106+R118</f>
        <v>0</v>
      </c>
      <c r="S119" s="461">
        <f t="shared" ref="S119:S129" si="83">S106+S118</f>
        <v>0</v>
      </c>
      <c r="T119" s="468">
        <f t="shared" ref="T119:T129" si="84">T106+T118</f>
        <v>0</v>
      </c>
      <c r="U119" s="1"/>
      <c r="W119" s="461">
        <f t="shared" ref="W119:W129" si="85">W106+W118</f>
        <v>0</v>
      </c>
      <c r="X119" s="450">
        <f t="shared" ref="X119:X129" si="86">X106+X118</f>
        <v>0</v>
      </c>
      <c r="Y119" s="457">
        <f t="shared" ref="Y119:Y129" si="87">Y106+Y118</f>
        <v>0</v>
      </c>
    </row>
    <row r="120" spans="2:25" ht="15" hidden="1" customHeight="1" x14ac:dyDescent="0.2">
      <c r="B120" s="443" t="s">
        <v>58</v>
      </c>
      <c r="C120" s="462">
        <f t="shared" ref="C120:C129" si="88">C107+C119</f>
        <v>0</v>
      </c>
      <c r="D120" s="469">
        <f t="shared" si="68"/>
        <v>0</v>
      </c>
      <c r="E120" s="462">
        <f t="shared" si="69"/>
        <v>0</v>
      </c>
      <c r="F120" s="469">
        <f t="shared" si="70"/>
        <v>0</v>
      </c>
      <c r="G120" s="462">
        <f t="shared" si="71"/>
        <v>0</v>
      </c>
      <c r="H120" s="469">
        <f t="shared" si="72"/>
        <v>0</v>
      </c>
      <c r="I120" s="462">
        <f t="shared" si="73"/>
        <v>0</v>
      </c>
      <c r="J120" s="469">
        <f t="shared" si="74"/>
        <v>0</v>
      </c>
      <c r="K120" s="462">
        <f t="shared" si="75"/>
        <v>0</v>
      </c>
      <c r="L120" s="469">
        <f t="shared" si="76"/>
        <v>0</v>
      </c>
      <c r="M120" s="462">
        <f t="shared" si="77"/>
        <v>0</v>
      </c>
      <c r="N120" s="469">
        <f t="shared" si="78"/>
        <v>0</v>
      </c>
      <c r="O120" s="462">
        <f t="shared" si="79"/>
        <v>0</v>
      </c>
      <c r="P120" s="469">
        <f t="shared" si="80"/>
        <v>0</v>
      </c>
      <c r="Q120" s="462">
        <f t="shared" si="81"/>
        <v>0</v>
      </c>
      <c r="R120" s="469">
        <f t="shared" si="82"/>
        <v>0</v>
      </c>
      <c r="S120" s="462">
        <f t="shared" si="83"/>
        <v>0</v>
      </c>
      <c r="T120" s="469">
        <f t="shared" si="84"/>
        <v>0</v>
      </c>
      <c r="U120" s="1"/>
      <c r="W120" s="462">
        <f t="shared" si="85"/>
        <v>0</v>
      </c>
      <c r="X120" s="452">
        <f t="shared" si="86"/>
        <v>0</v>
      </c>
      <c r="Y120" s="458">
        <f t="shared" si="87"/>
        <v>0</v>
      </c>
    </row>
    <row r="121" spans="2:25" ht="15" hidden="1" customHeight="1" x14ac:dyDescent="0.2">
      <c r="B121" s="444" t="s">
        <v>32</v>
      </c>
      <c r="C121" s="461">
        <f t="shared" si="88"/>
        <v>1</v>
      </c>
      <c r="D121" s="468">
        <f t="shared" si="68"/>
        <v>0</v>
      </c>
      <c r="E121" s="461">
        <f t="shared" si="69"/>
        <v>2</v>
      </c>
      <c r="F121" s="468">
        <f t="shared" si="70"/>
        <v>1</v>
      </c>
      <c r="G121" s="461">
        <f t="shared" si="71"/>
        <v>0</v>
      </c>
      <c r="H121" s="468">
        <f t="shared" si="72"/>
        <v>0</v>
      </c>
      <c r="I121" s="461">
        <f t="shared" si="73"/>
        <v>0</v>
      </c>
      <c r="J121" s="468">
        <f t="shared" si="74"/>
        <v>0</v>
      </c>
      <c r="K121" s="461">
        <f t="shared" si="75"/>
        <v>0</v>
      </c>
      <c r="L121" s="468">
        <f t="shared" si="76"/>
        <v>0</v>
      </c>
      <c r="M121" s="461">
        <f t="shared" si="77"/>
        <v>0</v>
      </c>
      <c r="N121" s="468">
        <f t="shared" si="78"/>
        <v>0</v>
      </c>
      <c r="O121" s="461">
        <f t="shared" si="79"/>
        <v>0</v>
      </c>
      <c r="P121" s="468">
        <f t="shared" si="80"/>
        <v>0</v>
      </c>
      <c r="Q121" s="461">
        <f t="shared" si="81"/>
        <v>0</v>
      </c>
      <c r="R121" s="468">
        <f t="shared" si="82"/>
        <v>0</v>
      </c>
      <c r="S121" s="461">
        <f t="shared" si="83"/>
        <v>0</v>
      </c>
      <c r="T121" s="468">
        <f t="shared" si="84"/>
        <v>0</v>
      </c>
      <c r="U121" s="1"/>
      <c r="W121" s="461">
        <f t="shared" si="85"/>
        <v>3</v>
      </c>
      <c r="X121" s="450">
        <f t="shared" si="86"/>
        <v>1</v>
      </c>
      <c r="Y121" s="457">
        <f t="shared" si="87"/>
        <v>4</v>
      </c>
    </row>
    <row r="122" spans="2:25" ht="15" hidden="1" customHeight="1" x14ac:dyDescent="0.2">
      <c r="B122" s="443" t="s">
        <v>33</v>
      </c>
      <c r="C122" s="461">
        <f t="shared" si="88"/>
        <v>1</v>
      </c>
      <c r="D122" s="468">
        <f t="shared" si="68"/>
        <v>0</v>
      </c>
      <c r="E122" s="461">
        <f t="shared" si="69"/>
        <v>2</v>
      </c>
      <c r="F122" s="468">
        <f t="shared" si="70"/>
        <v>1</v>
      </c>
      <c r="G122" s="461">
        <f t="shared" si="71"/>
        <v>1</v>
      </c>
      <c r="H122" s="468">
        <f t="shared" si="72"/>
        <v>0</v>
      </c>
      <c r="I122" s="461">
        <f t="shared" si="73"/>
        <v>0</v>
      </c>
      <c r="J122" s="468">
        <f t="shared" si="74"/>
        <v>0</v>
      </c>
      <c r="K122" s="461">
        <f t="shared" si="75"/>
        <v>0</v>
      </c>
      <c r="L122" s="468">
        <f t="shared" si="76"/>
        <v>0</v>
      </c>
      <c r="M122" s="461">
        <f t="shared" si="77"/>
        <v>0</v>
      </c>
      <c r="N122" s="468">
        <f t="shared" si="78"/>
        <v>0</v>
      </c>
      <c r="O122" s="461">
        <f t="shared" si="79"/>
        <v>1</v>
      </c>
      <c r="P122" s="468">
        <f t="shared" si="80"/>
        <v>0</v>
      </c>
      <c r="Q122" s="461">
        <f t="shared" si="81"/>
        <v>0</v>
      </c>
      <c r="R122" s="468">
        <f t="shared" si="82"/>
        <v>0</v>
      </c>
      <c r="S122" s="461">
        <f t="shared" si="83"/>
        <v>1</v>
      </c>
      <c r="T122" s="468">
        <f t="shared" si="84"/>
        <v>0</v>
      </c>
      <c r="U122" s="1"/>
      <c r="W122" s="461">
        <f t="shared" si="85"/>
        <v>6</v>
      </c>
      <c r="X122" s="450">
        <f t="shared" si="86"/>
        <v>1</v>
      </c>
      <c r="Y122" s="457">
        <f t="shared" si="87"/>
        <v>7</v>
      </c>
    </row>
    <row r="123" spans="2:25" ht="15" hidden="1" customHeight="1" x14ac:dyDescent="0.2">
      <c r="B123" s="445" t="s">
        <v>34</v>
      </c>
      <c r="C123" s="461">
        <f t="shared" si="88"/>
        <v>1</v>
      </c>
      <c r="D123" s="468">
        <f t="shared" si="68"/>
        <v>0</v>
      </c>
      <c r="E123" s="461">
        <f t="shared" si="69"/>
        <v>3</v>
      </c>
      <c r="F123" s="468">
        <f t="shared" si="70"/>
        <v>1</v>
      </c>
      <c r="G123" s="461">
        <f t="shared" si="71"/>
        <v>1</v>
      </c>
      <c r="H123" s="468">
        <f t="shared" si="72"/>
        <v>0</v>
      </c>
      <c r="I123" s="461">
        <f t="shared" si="73"/>
        <v>0</v>
      </c>
      <c r="J123" s="468">
        <f t="shared" si="74"/>
        <v>0</v>
      </c>
      <c r="K123" s="461">
        <f t="shared" si="75"/>
        <v>0</v>
      </c>
      <c r="L123" s="468">
        <f t="shared" si="76"/>
        <v>0</v>
      </c>
      <c r="M123" s="461">
        <f t="shared" si="77"/>
        <v>0</v>
      </c>
      <c r="N123" s="468">
        <f t="shared" si="78"/>
        <v>0</v>
      </c>
      <c r="O123" s="461">
        <f t="shared" si="79"/>
        <v>2</v>
      </c>
      <c r="P123" s="468">
        <f t="shared" si="80"/>
        <v>0</v>
      </c>
      <c r="Q123" s="461">
        <f t="shared" si="81"/>
        <v>0</v>
      </c>
      <c r="R123" s="468">
        <f t="shared" si="82"/>
        <v>0</v>
      </c>
      <c r="S123" s="461">
        <f t="shared" si="83"/>
        <v>1</v>
      </c>
      <c r="T123" s="468">
        <f t="shared" si="84"/>
        <v>0</v>
      </c>
      <c r="U123" s="1"/>
      <c r="W123" s="461">
        <f t="shared" si="85"/>
        <v>8</v>
      </c>
      <c r="X123" s="450">
        <f t="shared" si="86"/>
        <v>1</v>
      </c>
      <c r="Y123" s="457">
        <f t="shared" si="87"/>
        <v>9</v>
      </c>
    </row>
    <row r="124" spans="2:25" ht="15" hidden="1" customHeight="1" x14ac:dyDescent="0.2">
      <c r="B124" s="443" t="s">
        <v>35</v>
      </c>
      <c r="C124" s="463">
        <f t="shared" si="88"/>
        <v>1</v>
      </c>
      <c r="D124" s="470">
        <f t="shared" si="68"/>
        <v>0</v>
      </c>
      <c r="E124" s="463">
        <f t="shared" si="69"/>
        <v>3</v>
      </c>
      <c r="F124" s="470">
        <f t="shared" si="70"/>
        <v>1</v>
      </c>
      <c r="G124" s="463">
        <f t="shared" si="71"/>
        <v>1</v>
      </c>
      <c r="H124" s="470">
        <f t="shared" si="72"/>
        <v>0</v>
      </c>
      <c r="I124" s="463">
        <f t="shared" si="73"/>
        <v>0</v>
      </c>
      <c r="J124" s="470">
        <f t="shared" si="74"/>
        <v>0</v>
      </c>
      <c r="K124" s="463">
        <f t="shared" si="75"/>
        <v>0</v>
      </c>
      <c r="L124" s="470">
        <f t="shared" si="76"/>
        <v>0</v>
      </c>
      <c r="M124" s="463">
        <f t="shared" si="77"/>
        <v>0</v>
      </c>
      <c r="N124" s="470">
        <f t="shared" si="78"/>
        <v>0</v>
      </c>
      <c r="O124" s="463">
        <f t="shared" si="79"/>
        <v>2</v>
      </c>
      <c r="P124" s="470">
        <f t="shared" si="80"/>
        <v>0</v>
      </c>
      <c r="Q124" s="463">
        <f t="shared" si="81"/>
        <v>0</v>
      </c>
      <c r="R124" s="470">
        <f t="shared" si="82"/>
        <v>0</v>
      </c>
      <c r="S124" s="463">
        <f t="shared" si="83"/>
        <v>1</v>
      </c>
      <c r="T124" s="470">
        <f t="shared" si="84"/>
        <v>0</v>
      </c>
      <c r="U124" s="1"/>
      <c r="W124" s="463">
        <f t="shared" si="85"/>
        <v>8</v>
      </c>
      <c r="X124" s="454">
        <f t="shared" si="86"/>
        <v>1</v>
      </c>
      <c r="Y124" s="459">
        <f t="shared" si="87"/>
        <v>9</v>
      </c>
    </row>
    <row r="125" spans="2:25" ht="15" hidden="1" customHeight="1" x14ac:dyDescent="0.2">
      <c r="B125" s="443" t="s">
        <v>36</v>
      </c>
      <c r="C125" s="461">
        <f t="shared" si="88"/>
        <v>1</v>
      </c>
      <c r="D125" s="468">
        <f t="shared" si="68"/>
        <v>0</v>
      </c>
      <c r="E125" s="461">
        <f t="shared" si="69"/>
        <v>3</v>
      </c>
      <c r="F125" s="468">
        <f t="shared" si="70"/>
        <v>1</v>
      </c>
      <c r="G125" s="461">
        <f t="shared" si="71"/>
        <v>1</v>
      </c>
      <c r="H125" s="468">
        <f t="shared" si="72"/>
        <v>0</v>
      </c>
      <c r="I125" s="461">
        <f t="shared" si="73"/>
        <v>0</v>
      </c>
      <c r="J125" s="468">
        <f t="shared" si="74"/>
        <v>0</v>
      </c>
      <c r="K125" s="461">
        <f t="shared" si="75"/>
        <v>0</v>
      </c>
      <c r="L125" s="468">
        <f t="shared" si="76"/>
        <v>0</v>
      </c>
      <c r="M125" s="461">
        <f t="shared" si="77"/>
        <v>0</v>
      </c>
      <c r="N125" s="468">
        <f t="shared" si="78"/>
        <v>0</v>
      </c>
      <c r="O125" s="461">
        <f t="shared" si="79"/>
        <v>2</v>
      </c>
      <c r="P125" s="468">
        <f t="shared" si="80"/>
        <v>0</v>
      </c>
      <c r="Q125" s="461">
        <f t="shared" si="81"/>
        <v>0</v>
      </c>
      <c r="R125" s="468">
        <f t="shared" si="82"/>
        <v>0</v>
      </c>
      <c r="S125" s="461">
        <f t="shared" si="83"/>
        <v>1</v>
      </c>
      <c r="T125" s="468">
        <f t="shared" si="84"/>
        <v>0</v>
      </c>
      <c r="U125" s="1"/>
      <c r="W125" s="461">
        <f t="shared" si="85"/>
        <v>8</v>
      </c>
      <c r="X125" s="450">
        <f t="shared" si="86"/>
        <v>1</v>
      </c>
      <c r="Y125" s="457">
        <f t="shared" si="87"/>
        <v>9</v>
      </c>
    </row>
    <row r="126" spans="2:25" ht="15" hidden="1" customHeight="1" x14ac:dyDescent="0.2">
      <c r="B126" s="443" t="s">
        <v>37</v>
      </c>
      <c r="C126" s="462">
        <f t="shared" si="88"/>
        <v>1</v>
      </c>
      <c r="D126" s="469">
        <f t="shared" si="68"/>
        <v>0</v>
      </c>
      <c r="E126" s="462">
        <f t="shared" si="69"/>
        <v>3</v>
      </c>
      <c r="F126" s="469">
        <f t="shared" si="70"/>
        <v>1</v>
      </c>
      <c r="G126" s="462">
        <f t="shared" si="71"/>
        <v>1</v>
      </c>
      <c r="H126" s="469">
        <f t="shared" si="72"/>
        <v>0</v>
      </c>
      <c r="I126" s="462">
        <f t="shared" si="73"/>
        <v>0</v>
      </c>
      <c r="J126" s="469">
        <f t="shared" si="74"/>
        <v>0</v>
      </c>
      <c r="K126" s="462">
        <f t="shared" si="75"/>
        <v>0</v>
      </c>
      <c r="L126" s="469">
        <f t="shared" si="76"/>
        <v>0</v>
      </c>
      <c r="M126" s="462">
        <f t="shared" si="77"/>
        <v>0</v>
      </c>
      <c r="N126" s="469">
        <f t="shared" si="78"/>
        <v>0</v>
      </c>
      <c r="O126" s="462">
        <f t="shared" si="79"/>
        <v>2</v>
      </c>
      <c r="P126" s="469">
        <f t="shared" si="80"/>
        <v>0</v>
      </c>
      <c r="Q126" s="462">
        <f t="shared" si="81"/>
        <v>0</v>
      </c>
      <c r="R126" s="469">
        <f t="shared" si="82"/>
        <v>1</v>
      </c>
      <c r="S126" s="462">
        <f t="shared" si="83"/>
        <v>1</v>
      </c>
      <c r="T126" s="469">
        <f t="shared" si="84"/>
        <v>0</v>
      </c>
      <c r="U126" s="1"/>
      <c r="W126" s="462">
        <f t="shared" si="85"/>
        <v>8</v>
      </c>
      <c r="X126" s="452">
        <f t="shared" si="86"/>
        <v>2</v>
      </c>
      <c r="Y126" s="458">
        <f t="shared" si="87"/>
        <v>10</v>
      </c>
    </row>
    <row r="127" spans="2:25" ht="15" hidden="1" customHeight="1" x14ac:dyDescent="0.2">
      <c r="B127" s="444" t="s">
        <v>38</v>
      </c>
      <c r="C127" s="461">
        <f t="shared" si="88"/>
        <v>1</v>
      </c>
      <c r="D127" s="468">
        <f t="shared" si="68"/>
        <v>0</v>
      </c>
      <c r="E127" s="461">
        <f t="shared" si="69"/>
        <v>3</v>
      </c>
      <c r="F127" s="468">
        <f t="shared" si="70"/>
        <v>1</v>
      </c>
      <c r="G127" s="461">
        <f t="shared" si="71"/>
        <v>1</v>
      </c>
      <c r="H127" s="468">
        <f t="shared" si="72"/>
        <v>0</v>
      </c>
      <c r="I127" s="461">
        <f t="shared" si="73"/>
        <v>0</v>
      </c>
      <c r="J127" s="468">
        <f t="shared" si="74"/>
        <v>0</v>
      </c>
      <c r="K127" s="461">
        <f t="shared" si="75"/>
        <v>0</v>
      </c>
      <c r="L127" s="468">
        <f t="shared" si="76"/>
        <v>0</v>
      </c>
      <c r="M127" s="461">
        <f t="shared" si="77"/>
        <v>0</v>
      </c>
      <c r="N127" s="468">
        <f t="shared" si="78"/>
        <v>0</v>
      </c>
      <c r="O127" s="461">
        <f t="shared" si="79"/>
        <v>2</v>
      </c>
      <c r="P127" s="468">
        <f t="shared" si="80"/>
        <v>0</v>
      </c>
      <c r="Q127" s="461">
        <f t="shared" si="81"/>
        <v>0</v>
      </c>
      <c r="R127" s="468">
        <f t="shared" si="82"/>
        <v>1</v>
      </c>
      <c r="S127" s="461">
        <f t="shared" si="83"/>
        <v>2</v>
      </c>
      <c r="T127" s="468">
        <f t="shared" si="84"/>
        <v>0</v>
      </c>
      <c r="U127" s="1"/>
      <c r="W127" s="461">
        <f t="shared" si="85"/>
        <v>9</v>
      </c>
      <c r="X127" s="450">
        <f t="shared" si="86"/>
        <v>2</v>
      </c>
      <c r="Y127" s="457">
        <f t="shared" si="87"/>
        <v>11</v>
      </c>
    </row>
    <row r="128" spans="2:25" ht="15" hidden="1" customHeight="1" x14ac:dyDescent="0.2">
      <c r="B128" s="443" t="s">
        <v>39</v>
      </c>
      <c r="C128" s="461">
        <f t="shared" si="88"/>
        <v>1</v>
      </c>
      <c r="D128" s="468">
        <f t="shared" si="68"/>
        <v>0</v>
      </c>
      <c r="E128" s="461">
        <f t="shared" si="69"/>
        <v>4</v>
      </c>
      <c r="F128" s="468">
        <f t="shared" si="70"/>
        <v>1</v>
      </c>
      <c r="G128" s="461">
        <f t="shared" si="71"/>
        <v>2</v>
      </c>
      <c r="H128" s="468">
        <f t="shared" si="72"/>
        <v>0</v>
      </c>
      <c r="I128" s="461">
        <f t="shared" si="73"/>
        <v>0</v>
      </c>
      <c r="J128" s="468">
        <f t="shared" si="74"/>
        <v>0</v>
      </c>
      <c r="K128" s="461">
        <f t="shared" si="75"/>
        <v>0</v>
      </c>
      <c r="L128" s="468">
        <f t="shared" si="76"/>
        <v>0</v>
      </c>
      <c r="M128" s="461">
        <f t="shared" si="77"/>
        <v>0</v>
      </c>
      <c r="N128" s="468">
        <f t="shared" si="78"/>
        <v>0</v>
      </c>
      <c r="O128" s="461">
        <f t="shared" si="79"/>
        <v>2</v>
      </c>
      <c r="P128" s="468">
        <f t="shared" si="80"/>
        <v>0</v>
      </c>
      <c r="Q128" s="461">
        <f t="shared" si="81"/>
        <v>0</v>
      </c>
      <c r="R128" s="468">
        <f t="shared" si="82"/>
        <v>1</v>
      </c>
      <c r="S128" s="461">
        <f t="shared" si="83"/>
        <v>2</v>
      </c>
      <c r="T128" s="468">
        <f t="shared" si="84"/>
        <v>0</v>
      </c>
      <c r="U128" s="1"/>
      <c r="W128" s="461">
        <f t="shared" si="85"/>
        <v>11</v>
      </c>
      <c r="X128" s="450">
        <f t="shared" si="86"/>
        <v>2</v>
      </c>
      <c r="Y128" s="457">
        <f t="shared" si="87"/>
        <v>13</v>
      </c>
    </row>
    <row r="129" spans="2:25" ht="15" hidden="1" customHeight="1" thickBot="1" x14ac:dyDescent="0.25">
      <c r="B129" s="446" t="s">
        <v>40</v>
      </c>
      <c r="C129" s="464">
        <f t="shared" si="88"/>
        <v>1</v>
      </c>
      <c r="D129" s="471">
        <f t="shared" si="68"/>
        <v>0</v>
      </c>
      <c r="E129" s="464">
        <f t="shared" si="69"/>
        <v>4</v>
      </c>
      <c r="F129" s="471">
        <f t="shared" si="70"/>
        <v>1</v>
      </c>
      <c r="G129" s="464">
        <f t="shared" si="71"/>
        <v>2</v>
      </c>
      <c r="H129" s="471">
        <f t="shared" si="72"/>
        <v>1</v>
      </c>
      <c r="I129" s="464">
        <f t="shared" si="73"/>
        <v>0</v>
      </c>
      <c r="J129" s="471">
        <f t="shared" si="74"/>
        <v>0</v>
      </c>
      <c r="K129" s="464">
        <f t="shared" si="75"/>
        <v>0</v>
      </c>
      <c r="L129" s="471">
        <f t="shared" si="76"/>
        <v>0</v>
      </c>
      <c r="M129" s="464">
        <f t="shared" si="77"/>
        <v>0</v>
      </c>
      <c r="N129" s="471">
        <f t="shared" si="78"/>
        <v>0</v>
      </c>
      <c r="O129" s="464">
        <f t="shared" si="79"/>
        <v>3</v>
      </c>
      <c r="P129" s="471">
        <f t="shared" si="80"/>
        <v>0</v>
      </c>
      <c r="Q129" s="464">
        <f t="shared" si="81"/>
        <v>0</v>
      </c>
      <c r="R129" s="471">
        <f t="shared" si="82"/>
        <v>1</v>
      </c>
      <c r="S129" s="464">
        <f t="shared" si="83"/>
        <v>3</v>
      </c>
      <c r="T129" s="471">
        <f t="shared" si="84"/>
        <v>0</v>
      </c>
      <c r="U129" s="1"/>
      <c r="W129" s="464">
        <f t="shared" si="85"/>
        <v>13</v>
      </c>
      <c r="X129" s="465">
        <f t="shared" si="86"/>
        <v>3</v>
      </c>
      <c r="Y129" s="460">
        <f t="shared" si="87"/>
        <v>16</v>
      </c>
    </row>
    <row r="130" spans="2:25" ht="15" customHeight="1" x14ac:dyDescent="0.2"/>
    <row r="131" spans="2:25" ht="15" customHeight="1" x14ac:dyDescent="0.2">
      <c r="C131" s="376"/>
      <c r="D131" s="377"/>
      <c r="E131" s="313"/>
      <c r="F131" s="314" t="s">
        <v>42</v>
      </c>
      <c r="G131" s="315"/>
      <c r="H131" s="315"/>
      <c r="I131" s="316"/>
      <c r="J131" s="317" t="s">
        <v>0</v>
      </c>
      <c r="K131" s="377"/>
      <c r="L131" s="377"/>
      <c r="M131" s="377"/>
      <c r="N131" s="377"/>
      <c r="O131" s="377"/>
      <c r="P131" s="377"/>
      <c r="Q131" s="377"/>
      <c r="R131" s="377"/>
      <c r="W131" s="377"/>
      <c r="X131" s="377"/>
      <c r="Y131" s="7"/>
    </row>
    <row r="132" spans="2:25" s="7" customFormat="1" ht="15" customHeight="1" thickBot="1" x14ac:dyDescent="0.25">
      <c r="C132" s="376"/>
      <c r="D132" s="377"/>
      <c r="E132" s="378"/>
      <c r="F132" s="379"/>
      <c r="G132" s="376"/>
      <c r="H132" s="376"/>
      <c r="I132" s="376"/>
      <c r="J132" s="380"/>
      <c r="K132" s="377"/>
      <c r="L132" s="377"/>
      <c r="M132" s="377"/>
      <c r="N132" s="377"/>
      <c r="O132" s="377"/>
      <c r="P132" s="377"/>
      <c r="Q132" s="377"/>
      <c r="R132" s="377"/>
      <c r="U132" s="24"/>
      <c r="V132" s="24"/>
      <c r="W132" s="377"/>
      <c r="X132" s="377"/>
    </row>
    <row r="133" spans="2:25" s="44" customFormat="1" ht="30" customHeight="1" thickBot="1" x14ac:dyDescent="0.3">
      <c r="B133" s="381" t="s">
        <v>41</v>
      </c>
      <c r="C133" s="1211" t="s">
        <v>11</v>
      </c>
      <c r="D133" s="1212"/>
      <c r="E133" s="1211" t="s">
        <v>43</v>
      </c>
      <c r="F133" s="1212"/>
      <c r="G133" s="1211" t="s">
        <v>44</v>
      </c>
      <c r="H133" s="1212"/>
      <c r="I133" s="1211" t="s">
        <v>45</v>
      </c>
      <c r="J133" s="1212"/>
      <c r="K133" s="1211" t="s">
        <v>46</v>
      </c>
      <c r="L133" s="1212"/>
      <c r="M133" s="1211" t="s">
        <v>3</v>
      </c>
      <c r="N133" s="1212"/>
      <c r="O133" s="1211" t="s">
        <v>47</v>
      </c>
      <c r="P133" s="1212"/>
      <c r="Q133" s="1211" t="s">
        <v>7</v>
      </c>
      <c r="R133" s="1212"/>
      <c r="T133" s="1102" t="s">
        <v>107</v>
      </c>
      <c r="U133" s="1103"/>
      <c r="V133" s="45"/>
      <c r="W133" s="1216" t="str">
        <f>B133</f>
        <v>Near Miss</v>
      </c>
      <c r="X133" s="1217"/>
      <c r="Y133" s="1218"/>
    </row>
    <row r="134" spans="2:25" s="44" customFormat="1" ht="30" customHeight="1" thickBot="1" x14ac:dyDescent="0.3">
      <c r="B134" s="249" t="str">
        <f>B7</f>
        <v>2014  ~  2015</v>
      </c>
      <c r="C134" s="253" t="s">
        <v>6</v>
      </c>
      <c r="D134" s="254" t="s">
        <v>4</v>
      </c>
      <c r="E134" s="253" t="s">
        <v>6</v>
      </c>
      <c r="F134" s="254" t="s">
        <v>4</v>
      </c>
      <c r="G134" s="253" t="s">
        <v>6</v>
      </c>
      <c r="H134" s="254" t="s">
        <v>4</v>
      </c>
      <c r="I134" s="253" t="s">
        <v>6</v>
      </c>
      <c r="J134" s="254" t="s">
        <v>4</v>
      </c>
      <c r="K134" s="253" t="s">
        <v>6</v>
      </c>
      <c r="L134" s="254" t="s">
        <v>4</v>
      </c>
      <c r="M134" s="250" t="s">
        <v>6</v>
      </c>
      <c r="N134" s="251" t="s">
        <v>4</v>
      </c>
      <c r="O134" s="253" t="s">
        <v>6</v>
      </c>
      <c r="P134" s="254" t="s">
        <v>4</v>
      </c>
      <c r="Q134" s="253" t="s">
        <v>6</v>
      </c>
      <c r="R134" s="254" t="s">
        <v>4</v>
      </c>
      <c r="T134" s="319" t="s">
        <v>74</v>
      </c>
      <c r="U134" s="320" t="s">
        <v>1</v>
      </c>
      <c r="V134" s="45"/>
      <c r="W134" s="672" t="s">
        <v>6</v>
      </c>
      <c r="X134" s="662" t="s">
        <v>4</v>
      </c>
      <c r="Y134" s="252" t="s">
        <v>28</v>
      </c>
    </row>
    <row r="135" spans="2:25" ht="15" customHeight="1" x14ac:dyDescent="0.2">
      <c r="B135" s="255" t="s">
        <v>30</v>
      </c>
      <c r="C135" s="382"/>
      <c r="D135" s="383"/>
      <c r="E135" s="268"/>
      <c r="F135" s="269"/>
      <c r="G135" s="382"/>
      <c r="H135" s="384"/>
      <c r="I135" s="385"/>
      <c r="J135" s="386"/>
      <c r="K135" s="382"/>
      <c r="L135" s="383"/>
      <c r="M135" s="382"/>
      <c r="N135" s="384"/>
      <c r="O135" s="387"/>
      <c r="P135" s="384"/>
      <c r="Q135" s="268"/>
      <c r="R135" s="269"/>
      <c r="T135" s="148"/>
      <c r="U135" s="149"/>
      <c r="W135" s="673">
        <f>I135+K135+M135+O135+G135+E135+C135+Q135</f>
        <v>0</v>
      </c>
      <c r="X135" s="683">
        <f>J135+L135+N135+P135+H135+F135+D135+R135</f>
        <v>0</v>
      </c>
      <c r="Y135" s="256">
        <f>W135+X135</f>
        <v>0</v>
      </c>
    </row>
    <row r="136" spans="2:25" ht="15" customHeight="1" x14ac:dyDescent="0.2">
      <c r="B136" s="255" t="s">
        <v>31</v>
      </c>
      <c r="C136" s="350"/>
      <c r="D136" s="388"/>
      <c r="E136" s="288">
        <v>1</v>
      </c>
      <c r="F136" s="277"/>
      <c r="G136" s="350"/>
      <c r="H136" s="389"/>
      <c r="I136" s="270"/>
      <c r="J136" s="271"/>
      <c r="K136" s="350"/>
      <c r="L136" s="388"/>
      <c r="M136" s="350"/>
      <c r="N136" s="389"/>
      <c r="O136" s="308"/>
      <c r="P136" s="389"/>
      <c r="Q136" s="276"/>
      <c r="R136" s="277"/>
      <c r="T136" s="146"/>
      <c r="U136" s="147">
        <v>1</v>
      </c>
      <c r="W136" s="675">
        <f>I136+K136+M136+O136+G136+E136+C136+Q136</f>
        <v>1</v>
      </c>
      <c r="X136" s="684">
        <f>J136+L136+N136+P136+H136+F136+D136+R136</f>
        <v>0</v>
      </c>
      <c r="Y136" s="257">
        <f t="shared" ref="Y136:Y147" si="89">W136+X136</f>
        <v>1</v>
      </c>
    </row>
    <row r="137" spans="2:25" ht="15" customHeight="1" x14ac:dyDescent="0.2">
      <c r="B137" s="255" t="s">
        <v>58</v>
      </c>
      <c r="C137" s="350"/>
      <c r="D137" s="388"/>
      <c r="E137" s="276"/>
      <c r="F137" s="277"/>
      <c r="G137" s="350"/>
      <c r="H137" s="389"/>
      <c r="I137" s="270"/>
      <c r="J137" s="271"/>
      <c r="K137" s="350"/>
      <c r="L137" s="388"/>
      <c r="M137" s="350"/>
      <c r="N137" s="389"/>
      <c r="O137" s="308"/>
      <c r="P137" s="389"/>
      <c r="Q137" s="276"/>
      <c r="R137" s="277"/>
      <c r="T137" s="150"/>
      <c r="U137" s="151"/>
      <c r="W137" s="675">
        <f t="shared" ref="W137:X147" si="90">I137+K137+M137+O137+G137+E137+C137+Q137</f>
        <v>0</v>
      </c>
      <c r="X137" s="684">
        <f t="shared" si="90"/>
        <v>0</v>
      </c>
      <c r="Y137" s="257">
        <f t="shared" si="89"/>
        <v>0</v>
      </c>
    </row>
    <row r="138" spans="2:25" ht="15" customHeight="1" x14ac:dyDescent="0.25">
      <c r="B138" s="259" t="s">
        <v>32</v>
      </c>
      <c r="C138" s="357"/>
      <c r="D138" s="390"/>
      <c r="E138" s="281"/>
      <c r="F138" s="282"/>
      <c r="G138" s="391"/>
      <c r="H138" s="392"/>
      <c r="I138" s="283"/>
      <c r="J138" s="284"/>
      <c r="K138" s="357"/>
      <c r="L138" s="390"/>
      <c r="M138" s="357"/>
      <c r="N138" s="393"/>
      <c r="O138" s="354">
        <v>1</v>
      </c>
      <c r="P138" s="393"/>
      <c r="Q138" s="281"/>
      <c r="R138" s="282"/>
      <c r="T138" s="146">
        <v>2</v>
      </c>
      <c r="U138" s="147">
        <v>3</v>
      </c>
      <c r="W138" s="677">
        <f t="shared" si="90"/>
        <v>1</v>
      </c>
      <c r="X138" s="685">
        <f t="shared" si="90"/>
        <v>0</v>
      </c>
      <c r="Y138" s="260">
        <f t="shared" si="89"/>
        <v>1</v>
      </c>
    </row>
    <row r="139" spans="2:25" ht="15" customHeight="1" x14ac:dyDescent="0.25">
      <c r="B139" s="255" t="s">
        <v>33</v>
      </c>
      <c r="C139" s="394"/>
      <c r="D139" s="388"/>
      <c r="E139" s="395"/>
      <c r="F139" s="277"/>
      <c r="G139" s="350"/>
      <c r="H139" s="389"/>
      <c r="I139" s="270"/>
      <c r="J139" s="271"/>
      <c r="K139" s="394"/>
      <c r="L139" s="388"/>
      <c r="M139" s="350"/>
      <c r="N139" s="396"/>
      <c r="O139" s="397"/>
      <c r="P139" s="389"/>
      <c r="Q139" s="395"/>
      <c r="R139" s="277"/>
      <c r="T139" s="146">
        <v>1</v>
      </c>
      <c r="U139" s="147">
        <v>2</v>
      </c>
      <c r="W139" s="675">
        <f t="shared" si="90"/>
        <v>0</v>
      </c>
      <c r="X139" s="684">
        <f t="shared" si="90"/>
        <v>0</v>
      </c>
      <c r="Y139" s="257">
        <f t="shared" si="89"/>
        <v>0</v>
      </c>
    </row>
    <row r="140" spans="2:25" ht="15" customHeight="1" x14ac:dyDescent="0.25">
      <c r="B140" s="261" t="s">
        <v>34</v>
      </c>
      <c r="C140" s="363"/>
      <c r="D140" s="398"/>
      <c r="E140" s="292"/>
      <c r="F140" s="289"/>
      <c r="G140" s="363"/>
      <c r="H140" s="399"/>
      <c r="I140" s="290"/>
      <c r="J140" s="291"/>
      <c r="K140" s="363"/>
      <c r="L140" s="398"/>
      <c r="M140" s="363"/>
      <c r="N140" s="400">
        <v>1</v>
      </c>
      <c r="O140" s="401"/>
      <c r="P140" s="399"/>
      <c r="Q140" s="292"/>
      <c r="R140" s="289"/>
      <c r="T140" s="146">
        <v>3</v>
      </c>
      <c r="U140" s="147"/>
      <c r="W140" s="679">
        <f t="shared" si="90"/>
        <v>0</v>
      </c>
      <c r="X140" s="686">
        <f t="shared" si="90"/>
        <v>1</v>
      </c>
      <c r="Y140" s="258">
        <f t="shared" si="89"/>
        <v>1</v>
      </c>
    </row>
    <row r="141" spans="2:25" ht="15" customHeight="1" x14ac:dyDescent="0.25">
      <c r="B141" s="255" t="s">
        <v>35</v>
      </c>
      <c r="C141" s="357"/>
      <c r="D141" s="390"/>
      <c r="E141" s="281"/>
      <c r="F141" s="282"/>
      <c r="G141" s="357"/>
      <c r="H141" s="393"/>
      <c r="I141" s="283"/>
      <c r="J141" s="284"/>
      <c r="K141" s="357"/>
      <c r="L141" s="390"/>
      <c r="M141" s="357"/>
      <c r="N141" s="393"/>
      <c r="O141" s="402"/>
      <c r="P141" s="392"/>
      <c r="Q141" s="281"/>
      <c r="R141" s="282"/>
      <c r="T141" s="148"/>
      <c r="U141" s="149"/>
      <c r="W141" s="675">
        <f t="shared" si="90"/>
        <v>0</v>
      </c>
      <c r="X141" s="684">
        <f t="shared" si="90"/>
        <v>0</v>
      </c>
      <c r="Y141" s="260">
        <f t="shared" si="89"/>
        <v>0</v>
      </c>
    </row>
    <row r="142" spans="2:25" ht="15" customHeight="1" x14ac:dyDescent="0.25">
      <c r="B142" s="255" t="s">
        <v>36</v>
      </c>
      <c r="C142" s="394"/>
      <c r="D142" s="388"/>
      <c r="E142" s="395"/>
      <c r="F142" s="277"/>
      <c r="G142" s="350"/>
      <c r="H142" s="389"/>
      <c r="I142" s="270"/>
      <c r="J142" s="271"/>
      <c r="K142" s="350"/>
      <c r="L142" s="388"/>
      <c r="M142" s="394"/>
      <c r="N142" s="389"/>
      <c r="O142" s="308"/>
      <c r="P142" s="389"/>
      <c r="Q142" s="276"/>
      <c r="R142" s="277"/>
      <c r="T142" s="146"/>
      <c r="U142" s="147"/>
      <c r="W142" s="675">
        <f t="shared" si="90"/>
        <v>0</v>
      </c>
      <c r="X142" s="684">
        <f t="shared" si="90"/>
        <v>0</v>
      </c>
      <c r="Y142" s="257">
        <f t="shared" si="89"/>
        <v>0</v>
      </c>
    </row>
    <row r="143" spans="2:25" ht="15" customHeight="1" x14ac:dyDescent="0.2">
      <c r="B143" s="255" t="s">
        <v>37</v>
      </c>
      <c r="C143" s="363"/>
      <c r="D143" s="398"/>
      <c r="E143" s="292"/>
      <c r="F143" s="289"/>
      <c r="G143" s="363"/>
      <c r="H143" s="399"/>
      <c r="I143" s="290"/>
      <c r="J143" s="291"/>
      <c r="K143" s="363"/>
      <c r="L143" s="398"/>
      <c r="M143" s="363"/>
      <c r="N143" s="399"/>
      <c r="O143" s="401"/>
      <c r="P143" s="399"/>
      <c r="Q143" s="292"/>
      <c r="R143" s="289"/>
      <c r="T143" s="150">
        <v>1</v>
      </c>
      <c r="U143" s="151"/>
      <c r="W143" s="679">
        <f t="shared" si="90"/>
        <v>0</v>
      </c>
      <c r="X143" s="686">
        <f t="shared" si="90"/>
        <v>0</v>
      </c>
      <c r="Y143" s="258">
        <f t="shared" si="89"/>
        <v>0</v>
      </c>
    </row>
    <row r="144" spans="2:25" ht="15" customHeight="1" x14ac:dyDescent="0.2">
      <c r="B144" s="259" t="s">
        <v>38</v>
      </c>
      <c r="C144" s="350"/>
      <c r="D144" s="388"/>
      <c r="E144" s="276"/>
      <c r="F144" s="277"/>
      <c r="G144" s="350"/>
      <c r="H144" s="285">
        <v>1</v>
      </c>
      <c r="I144" s="270"/>
      <c r="J144" s="271"/>
      <c r="K144" s="350"/>
      <c r="L144" s="388"/>
      <c r="M144" s="350"/>
      <c r="N144" s="389"/>
      <c r="O144" s="308"/>
      <c r="P144" s="389"/>
      <c r="Q144" s="276"/>
      <c r="R144" s="277"/>
      <c r="T144" s="146">
        <v>1</v>
      </c>
      <c r="U144" s="147">
        <v>1</v>
      </c>
      <c r="W144" s="675">
        <f t="shared" si="90"/>
        <v>0</v>
      </c>
      <c r="X144" s="684">
        <f t="shared" si="90"/>
        <v>1</v>
      </c>
      <c r="Y144" s="257">
        <f t="shared" si="89"/>
        <v>1</v>
      </c>
    </row>
    <row r="145" spans="2:25" ht="15" customHeight="1" x14ac:dyDescent="0.2">
      <c r="B145" s="255" t="s">
        <v>39</v>
      </c>
      <c r="C145" s="350"/>
      <c r="D145" s="388"/>
      <c r="E145" s="276"/>
      <c r="F145" s="277"/>
      <c r="G145" s="350"/>
      <c r="H145" s="389"/>
      <c r="I145" s="270"/>
      <c r="J145" s="271"/>
      <c r="K145" s="350"/>
      <c r="L145" s="388"/>
      <c r="M145" s="403">
        <v>2</v>
      </c>
      <c r="N145" s="389"/>
      <c r="O145" s="308"/>
      <c r="P145" s="389"/>
      <c r="Q145" s="276"/>
      <c r="R145" s="277"/>
      <c r="T145" s="146">
        <v>3</v>
      </c>
      <c r="U145" s="147">
        <v>1</v>
      </c>
      <c r="W145" s="675">
        <f t="shared" si="90"/>
        <v>2</v>
      </c>
      <c r="X145" s="684">
        <f t="shared" si="90"/>
        <v>0</v>
      </c>
      <c r="Y145" s="257">
        <f t="shared" si="89"/>
        <v>2</v>
      </c>
    </row>
    <row r="146" spans="2:25" ht="15" customHeight="1" thickBot="1" x14ac:dyDescent="0.25">
      <c r="B146" s="255" t="s">
        <v>40</v>
      </c>
      <c r="C146" s="404"/>
      <c r="D146" s="405"/>
      <c r="E146" s="406">
        <v>1</v>
      </c>
      <c r="F146" s="299"/>
      <c r="G146" s="404"/>
      <c r="H146" s="407"/>
      <c r="I146" s="408"/>
      <c r="J146" s="409"/>
      <c r="K146" s="404"/>
      <c r="L146" s="405"/>
      <c r="M146" s="410">
        <v>1</v>
      </c>
      <c r="N146" s="407"/>
      <c r="O146" s="411"/>
      <c r="P146" s="407"/>
      <c r="Q146" s="406">
        <v>1</v>
      </c>
      <c r="R146" s="299"/>
      <c r="T146" s="146">
        <v>6</v>
      </c>
      <c r="U146" s="147"/>
      <c r="W146" s="681">
        <f t="shared" si="90"/>
        <v>3</v>
      </c>
      <c r="X146" s="687">
        <f t="shared" si="90"/>
        <v>0</v>
      </c>
      <c r="Y146" s="302">
        <f t="shared" si="89"/>
        <v>3</v>
      </c>
    </row>
    <row r="147" spans="2:25" s="2" customFormat="1" ht="15" customHeight="1" thickBot="1" x14ac:dyDescent="0.25">
      <c r="B147" s="303" t="s">
        <v>29</v>
      </c>
      <c r="C147" s="412">
        <f>SUM(C135:C146)</f>
        <v>0</v>
      </c>
      <c r="D147" s="305">
        <f t="shared" ref="D147:R147" si="91">SUM(D135:D146)</f>
        <v>0</v>
      </c>
      <c r="E147" s="412">
        <f>SUM(E135:E146)</f>
        <v>2</v>
      </c>
      <c r="F147" s="413">
        <f t="shared" si="91"/>
        <v>0</v>
      </c>
      <c r="G147" s="412">
        <f t="shared" si="91"/>
        <v>0</v>
      </c>
      <c r="H147" s="413">
        <f t="shared" si="91"/>
        <v>1</v>
      </c>
      <c r="I147" s="412">
        <f t="shared" si="91"/>
        <v>0</v>
      </c>
      <c r="J147" s="305">
        <f t="shared" si="91"/>
        <v>0</v>
      </c>
      <c r="K147" s="412">
        <f t="shared" si="91"/>
        <v>0</v>
      </c>
      <c r="L147" s="305">
        <f t="shared" si="91"/>
        <v>0</v>
      </c>
      <c r="M147" s="412">
        <f t="shared" si="91"/>
        <v>3</v>
      </c>
      <c r="N147" s="413">
        <f t="shared" si="91"/>
        <v>1</v>
      </c>
      <c r="O147" s="412">
        <f t="shared" si="91"/>
        <v>1</v>
      </c>
      <c r="P147" s="305">
        <f t="shared" si="91"/>
        <v>0</v>
      </c>
      <c r="Q147" s="412">
        <f t="shared" si="91"/>
        <v>1</v>
      </c>
      <c r="R147" s="413">
        <f t="shared" si="91"/>
        <v>0</v>
      </c>
      <c r="T147" s="304">
        <f>SUM(T135:T146)</f>
        <v>17</v>
      </c>
      <c r="U147" s="305">
        <f>SUM(U135:U146)</f>
        <v>8</v>
      </c>
      <c r="V147" s="14"/>
      <c r="W147" s="262">
        <f t="shared" si="90"/>
        <v>7</v>
      </c>
      <c r="X147" s="305">
        <f t="shared" si="90"/>
        <v>2</v>
      </c>
      <c r="Y147" s="307">
        <f t="shared" si="89"/>
        <v>9</v>
      </c>
    </row>
    <row r="148" spans="2:25" ht="15" hidden="1" customHeight="1" x14ac:dyDescent="0.2">
      <c r="B148" s="442" t="s">
        <v>30</v>
      </c>
      <c r="C148" s="447">
        <f>C135</f>
        <v>0</v>
      </c>
      <c r="D148" s="467">
        <f t="shared" ref="D148:R148" si="92">D135</f>
        <v>0</v>
      </c>
      <c r="E148" s="447">
        <f t="shared" si="92"/>
        <v>0</v>
      </c>
      <c r="F148" s="467">
        <f t="shared" si="92"/>
        <v>0</v>
      </c>
      <c r="G148" s="447">
        <f t="shared" si="92"/>
        <v>0</v>
      </c>
      <c r="H148" s="467">
        <f t="shared" si="92"/>
        <v>0</v>
      </c>
      <c r="I148" s="447">
        <f t="shared" si="92"/>
        <v>0</v>
      </c>
      <c r="J148" s="467">
        <f t="shared" si="92"/>
        <v>0</v>
      </c>
      <c r="K148" s="447">
        <f t="shared" si="92"/>
        <v>0</v>
      </c>
      <c r="L148" s="467">
        <f t="shared" si="92"/>
        <v>0</v>
      </c>
      <c r="M148" s="447">
        <f t="shared" si="92"/>
        <v>0</v>
      </c>
      <c r="N148" s="467">
        <f t="shared" si="92"/>
        <v>0</v>
      </c>
      <c r="O148" s="447">
        <f t="shared" si="92"/>
        <v>0</v>
      </c>
      <c r="P148" s="467">
        <f t="shared" si="92"/>
        <v>0</v>
      </c>
      <c r="Q148" s="447">
        <f t="shared" si="92"/>
        <v>0</v>
      </c>
      <c r="R148" s="467">
        <f t="shared" si="92"/>
        <v>0</v>
      </c>
      <c r="T148" s="447">
        <f>T135</f>
        <v>0</v>
      </c>
      <c r="U148" s="467">
        <f>U135</f>
        <v>0</v>
      </c>
      <c r="V148" s="14"/>
      <c r="W148" s="447">
        <f>W135</f>
        <v>0</v>
      </c>
      <c r="X148" s="449">
        <f>X135</f>
        <v>0</v>
      </c>
      <c r="Y148" s="456">
        <f>Y135</f>
        <v>0</v>
      </c>
    </row>
    <row r="149" spans="2:25" ht="15" hidden="1" customHeight="1" x14ac:dyDescent="0.2">
      <c r="B149" s="443" t="s">
        <v>31</v>
      </c>
      <c r="C149" s="461">
        <f>C136+C148</f>
        <v>0</v>
      </c>
      <c r="D149" s="468">
        <f t="shared" ref="D149:D159" si="93">D136+D148</f>
        <v>0</v>
      </c>
      <c r="E149" s="461">
        <f t="shared" ref="E149:E159" si="94">E136+E148</f>
        <v>1</v>
      </c>
      <c r="F149" s="468">
        <f t="shared" ref="F149:F159" si="95">F136+F148</f>
        <v>0</v>
      </c>
      <c r="G149" s="461">
        <f t="shared" ref="G149:G159" si="96">G136+G148</f>
        <v>0</v>
      </c>
      <c r="H149" s="468">
        <f t="shared" ref="H149:H159" si="97">H136+H148</f>
        <v>0</v>
      </c>
      <c r="I149" s="461">
        <f t="shared" ref="I149:I159" si="98">I136+I148</f>
        <v>0</v>
      </c>
      <c r="J149" s="468">
        <f t="shared" ref="J149:J159" si="99">J136+J148</f>
        <v>0</v>
      </c>
      <c r="K149" s="461">
        <f t="shared" ref="K149:K159" si="100">K136+K148</f>
        <v>0</v>
      </c>
      <c r="L149" s="468">
        <f t="shared" ref="L149:L159" si="101">L136+L148</f>
        <v>0</v>
      </c>
      <c r="M149" s="461">
        <f t="shared" ref="M149:M159" si="102">M136+M148</f>
        <v>0</v>
      </c>
      <c r="N149" s="468">
        <f t="shared" ref="N149:N159" si="103">N136+N148</f>
        <v>0</v>
      </c>
      <c r="O149" s="461">
        <f t="shared" ref="O149:O159" si="104">O136+O148</f>
        <v>0</v>
      </c>
      <c r="P149" s="468">
        <f t="shared" ref="P149:P159" si="105">P136+P148</f>
        <v>0</v>
      </c>
      <c r="Q149" s="461">
        <f t="shared" ref="Q149:Q159" si="106">Q136+Q148</f>
        <v>0</v>
      </c>
      <c r="R149" s="468">
        <f t="shared" ref="R149:R159" si="107">R136+R148</f>
        <v>0</v>
      </c>
      <c r="T149" s="461">
        <f t="shared" ref="T149:T159" si="108">T136+T148</f>
        <v>0</v>
      </c>
      <c r="U149" s="468">
        <f t="shared" ref="U149:U159" si="109">U136+U148</f>
        <v>1</v>
      </c>
      <c r="V149" s="14"/>
      <c r="W149" s="461">
        <f t="shared" ref="W149:W159" si="110">W136+W148</f>
        <v>1</v>
      </c>
      <c r="X149" s="450">
        <f t="shared" ref="X149:X159" si="111">X136+X148</f>
        <v>0</v>
      </c>
      <c r="Y149" s="457">
        <f t="shared" ref="Y149:Y159" si="112">Y136+Y148</f>
        <v>1</v>
      </c>
    </row>
    <row r="150" spans="2:25" ht="15" hidden="1" customHeight="1" x14ac:dyDescent="0.2">
      <c r="B150" s="443" t="s">
        <v>58</v>
      </c>
      <c r="C150" s="462">
        <f t="shared" ref="C150:C159" si="113">C137+C149</f>
        <v>0</v>
      </c>
      <c r="D150" s="469">
        <f t="shared" si="93"/>
        <v>0</v>
      </c>
      <c r="E150" s="462">
        <f t="shared" si="94"/>
        <v>1</v>
      </c>
      <c r="F150" s="469">
        <f t="shared" si="95"/>
        <v>0</v>
      </c>
      <c r="G150" s="462">
        <f t="shared" si="96"/>
        <v>0</v>
      </c>
      <c r="H150" s="469">
        <f t="shared" si="97"/>
        <v>0</v>
      </c>
      <c r="I150" s="462">
        <f t="shared" si="98"/>
        <v>0</v>
      </c>
      <c r="J150" s="469">
        <f t="shared" si="99"/>
        <v>0</v>
      </c>
      <c r="K150" s="462">
        <f t="shared" si="100"/>
        <v>0</v>
      </c>
      <c r="L150" s="469">
        <f t="shared" si="101"/>
        <v>0</v>
      </c>
      <c r="M150" s="462">
        <f t="shared" si="102"/>
        <v>0</v>
      </c>
      <c r="N150" s="469">
        <f t="shared" si="103"/>
        <v>0</v>
      </c>
      <c r="O150" s="462">
        <f t="shared" si="104"/>
        <v>0</v>
      </c>
      <c r="P150" s="469">
        <f t="shared" si="105"/>
        <v>0</v>
      </c>
      <c r="Q150" s="462">
        <f t="shared" si="106"/>
        <v>0</v>
      </c>
      <c r="R150" s="469">
        <f t="shared" si="107"/>
        <v>0</v>
      </c>
      <c r="T150" s="462">
        <f t="shared" si="108"/>
        <v>0</v>
      </c>
      <c r="U150" s="469">
        <f t="shared" si="109"/>
        <v>1</v>
      </c>
      <c r="V150" s="14"/>
      <c r="W150" s="462">
        <f t="shared" si="110"/>
        <v>1</v>
      </c>
      <c r="X150" s="452">
        <f t="shared" si="111"/>
        <v>0</v>
      </c>
      <c r="Y150" s="458">
        <f t="shared" si="112"/>
        <v>1</v>
      </c>
    </row>
    <row r="151" spans="2:25" ht="15" hidden="1" customHeight="1" x14ac:dyDescent="0.2">
      <c r="B151" s="444" t="s">
        <v>32</v>
      </c>
      <c r="C151" s="461">
        <f t="shared" si="113"/>
        <v>0</v>
      </c>
      <c r="D151" s="468">
        <f t="shared" si="93"/>
        <v>0</v>
      </c>
      <c r="E151" s="461">
        <f t="shared" si="94"/>
        <v>1</v>
      </c>
      <c r="F151" s="468">
        <f t="shared" si="95"/>
        <v>0</v>
      </c>
      <c r="G151" s="461">
        <f t="shared" si="96"/>
        <v>0</v>
      </c>
      <c r="H151" s="468">
        <f t="shared" si="97"/>
        <v>0</v>
      </c>
      <c r="I151" s="461">
        <f t="shared" si="98"/>
        <v>0</v>
      </c>
      <c r="J151" s="468">
        <f t="shared" si="99"/>
        <v>0</v>
      </c>
      <c r="K151" s="461">
        <f t="shared" si="100"/>
        <v>0</v>
      </c>
      <c r="L151" s="468">
        <f t="shared" si="101"/>
        <v>0</v>
      </c>
      <c r="M151" s="461">
        <f t="shared" si="102"/>
        <v>0</v>
      </c>
      <c r="N151" s="468">
        <f t="shared" si="103"/>
        <v>0</v>
      </c>
      <c r="O151" s="461">
        <f t="shared" si="104"/>
        <v>1</v>
      </c>
      <c r="P151" s="468">
        <f t="shared" si="105"/>
        <v>0</v>
      </c>
      <c r="Q151" s="461">
        <f t="shared" si="106"/>
        <v>0</v>
      </c>
      <c r="R151" s="468">
        <f t="shared" si="107"/>
        <v>0</v>
      </c>
      <c r="T151" s="461">
        <f t="shared" si="108"/>
        <v>2</v>
      </c>
      <c r="U151" s="468">
        <f t="shared" si="109"/>
        <v>4</v>
      </c>
      <c r="V151" s="14"/>
      <c r="W151" s="461">
        <f t="shared" si="110"/>
        <v>2</v>
      </c>
      <c r="X151" s="450">
        <f t="shared" si="111"/>
        <v>0</v>
      </c>
      <c r="Y151" s="457">
        <f t="shared" si="112"/>
        <v>2</v>
      </c>
    </row>
    <row r="152" spans="2:25" ht="15" hidden="1" customHeight="1" x14ac:dyDescent="0.2">
      <c r="B152" s="443" t="s">
        <v>33</v>
      </c>
      <c r="C152" s="461">
        <f t="shared" si="113"/>
        <v>0</v>
      </c>
      <c r="D152" s="468">
        <f t="shared" si="93"/>
        <v>0</v>
      </c>
      <c r="E152" s="461">
        <f t="shared" si="94"/>
        <v>1</v>
      </c>
      <c r="F152" s="468">
        <f t="shared" si="95"/>
        <v>0</v>
      </c>
      <c r="G152" s="461">
        <f t="shared" si="96"/>
        <v>0</v>
      </c>
      <c r="H152" s="468">
        <f t="shared" si="97"/>
        <v>0</v>
      </c>
      <c r="I152" s="461">
        <f t="shared" si="98"/>
        <v>0</v>
      </c>
      <c r="J152" s="468">
        <f t="shared" si="99"/>
        <v>0</v>
      </c>
      <c r="K152" s="461">
        <f t="shared" si="100"/>
        <v>0</v>
      </c>
      <c r="L152" s="468">
        <f t="shared" si="101"/>
        <v>0</v>
      </c>
      <c r="M152" s="461">
        <f t="shared" si="102"/>
        <v>0</v>
      </c>
      <c r="N152" s="468">
        <f t="shared" si="103"/>
        <v>0</v>
      </c>
      <c r="O152" s="461">
        <f t="shared" si="104"/>
        <v>1</v>
      </c>
      <c r="P152" s="468">
        <f t="shared" si="105"/>
        <v>0</v>
      </c>
      <c r="Q152" s="461">
        <f t="shared" si="106"/>
        <v>0</v>
      </c>
      <c r="R152" s="468">
        <f t="shared" si="107"/>
        <v>0</v>
      </c>
      <c r="T152" s="461">
        <f t="shared" si="108"/>
        <v>3</v>
      </c>
      <c r="U152" s="468">
        <f t="shared" si="109"/>
        <v>6</v>
      </c>
      <c r="V152" s="14"/>
      <c r="W152" s="461">
        <f t="shared" si="110"/>
        <v>2</v>
      </c>
      <c r="X152" s="450">
        <f t="shared" si="111"/>
        <v>0</v>
      </c>
      <c r="Y152" s="457">
        <f t="shared" si="112"/>
        <v>2</v>
      </c>
    </row>
    <row r="153" spans="2:25" ht="15" hidden="1" customHeight="1" x14ac:dyDescent="0.2">
      <c r="B153" s="445" t="s">
        <v>34</v>
      </c>
      <c r="C153" s="461">
        <f t="shared" si="113"/>
        <v>0</v>
      </c>
      <c r="D153" s="468">
        <f t="shared" si="93"/>
        <v>0</v>
      </c>
      <c r="E153" s="461">
        <f t="shared" si="94"/>
        <v>1</v>
      </c>
      <c r="F153" s="468">
        <f t="shared" si="95"/>
        <v>0</v>
      </c>
      <c r="G153" s="461">
        <f t="shared" si="96"/>
        <v>0</v>
      </c>
      <c r="H153" s="468">
        <f t="shared" si="97"/>
        <v>0</v>
      </c>
      <c r="I153" s="461">
        <f t="shared" si="98"/>
        <v>0</v>
      </c>
      <c r="J153" s="468">
        <f t="shared" si="99"/>
        <v>0</v>
      </c>
      <c r="K153" s="461">
        <f t="shared" si="100"/>
        <v>0</v>
      </c>
      <c r="L153" s="468">
        <f t="shared" si="101"/>
        <v>0</v>
      </c>
      <c r="M153" s="461">
        <f t="shared" si="102"/>
        <v>0</v>
      </c>
      <c r="N153" s="468">
        <f t="shared" si="103"/>
        <v>1</v>
      </c>
      <c r="O153" s="461">
        <f t="shared" si="104"/>
        <v>1</v>
      </c>
      <c r="P153" s="468">
        <f t="shared" si="105"/>
        <v>0</v>
      </c>
      <c r="Q153" s="461">
        <f t="shared" si="106"/>
        <v>0</v>
      </c>
      <c r="R153" s="468">
        <f t="shared" si="107"/>
        <v>0</v>
      </c>
      <c r="T153" s="461">
        <f t="shared" si="108"/>
        <v>6</v>
      </c>
      <c r="U153" s="468">
        <f t="shared" si="109"/>
        <v>6</v>
      </c>
      <c r="V153" s="14"/>
      <c r="W153" s="461">
        <f t="shared" si="110"/>
        <v>2</v>
      </c>
      <c r="X153" s="450">
        <f t="shared" si="111"/>
        <v>1</v>
      </c>
      <c r="Y153" s="457">
        <f t="shared" si="112"/>
        <v>3</v>
      </c>
    </row>
    <row r="154" spans="2:25" ht="15" hidden="1" customHeight="1" x14ac:dyDescent="0.2">
      <c r="B154" s="443" t="s">
        <v>35</v>
      </c>
      <c r="C154" s="463">
        <f t="shared" si="113"/>
        <v>0</v>
      </c>
      <c r="D154" s="470">
        <f t="shared" si="93"/>
        <v>0</v>
      </c>
      <c r="E154" s="463">
        <f t="shared" si="94"/>
        <v>1</v>
      </c>
      <c r="F154" s="470">
        <f t="shared" si="95"/>
        <v>0</v>
      </c>
      <c r="G154" s="463">
        <f t="shared" si="96"/>
        <v>0</v>
      </c>
      <c r="H154" s="470">
        <f t="shared" si="97"/>
        <v>0</v>
      </c>
      <c r="I154" s="463">
        <f t="shared" si="98"/>
        <v>0</v>
      </c>
      <c r="J154" s="470">
        <f t="shared" si="99"/>
        <v>0</v>
      </c>
      <c r="K154" s="463">
        <f t="shared" si="100"/>
        <v>0</v>
      </c>
      <c r="L154" s="470">
        <f t="shared" si="101"/>
        <v>0</v>
      </c>
      <c r="M154" s="463">
        <f t="shared" si="102"/>
        <v>0</v>
      </c>
      <c r="N154" s="470">
        <f t="shared" si="103"/>
        <v>1</v>
      </c>
      <c r="O154" s="463">
        <f t="shared" si="104"/>
        <v>1</v>
      </c>
      <c r="P154" s="470">
        <f t="shared" si="105"/>
        <v>0</v>
      </c>
      <c r="Q154" s="463">
        <f t="shared" si="106"/>
        <v>0</v>
      </c>
      <c r="R154" s="470">
        <f t="shared" si="107"/>
        <v>0</v>
      </c>
      <c r="T154" s="463">
        <f t="shared" si="108"/>
        <v>6</v>
      </c>
      <c r="U154" s="470">
        <f t="shared" si="109"/>
        <v>6</v>
      </c>
      <c r="V154" s="14"/>
      <c r="W154" s="463">
        <f t="shared" si="110"/>
        <v>2</v>
      </c>
      <c r="X154" s="454">
        <f t="shared" si="111"/>
        <v>1</v>
      </c>
      <c r="Y154" s="459">
        <f t="shared" si="112"/>
        <v>3</v>
      </c>
    </row>
    <row r="155" spans="2:25" ht="15" hidden="1" customHeight="1" x14ac:dyDescent="0.2">
      <c r="B155" s="443" t="s">
        <v>36</v>
      </c>
      <c r="C155" s="461">
        <f t="shared" si="113"/>
        <v>0</v>
      </c>
      <c r="D155" s="468">
        <f t="shared" si="93"/>
        <v>0</v>
      </c>
      <c r="E155" s="461">
        <f t="shared" si="94"/>
        <v>1</v>
      </c>
      <c r="F155" s="468">
        <f t="shared" si="95"/>
        <v>0</v>
      </c>
      <c r="G155" s="461">
        <f t="shared" si="96"/>
        <v>0</v>
      </c>
      <c r="H155" s="468">
        <f t="shared" si="97"/>
        <v>0</v>
      </c>
      <c r="I155" s="461">
        <f t="shared" si="98"/>
        <v>0</v>
      </c>
      <c r="J155" s="468">
        <f t="shared" si="99"/>
        <v>0</v>
      </c>
      <c r="K155" s="461">
        <f t="shared" si="100"/>
        <v>0</v>
      </c>
      <c r="L155" s="468">
        <f t="shared" si="101"/>
        <v>0</v>
      </c>
      <c r="M155" s="461">
        <f t="shared" si="102"/>
        <v>0</v>
      </c>
      <c r="N155" s="468">
        <f t="shared" si="103"/>
        <v>1</v>
      </c>
      <c r="O155" s="461">
        <f t="shared" si="104"/>
        <v>1</v>
      </c>
      <c r="P155" s="468">
        <f t="shared" si="105"/>
        <v>0</v>
      </c>
      <c r="Q155" s="461">
        <f t="shared" si="106"/>
        <v>0</v>
      </c>
      <c r="R155" s="468">
        <f t="shared" si="107"/>
        <v>0</v>
      </c>
      <c r="T155" s="461">
        <f t="shared" si="108"/>
        <v>6</v>
      </c>
      <c r="U155" s="468">
        <f t="shared" si="109"/>
        <v>6</v>
      </c>
      <c r="V155" s="14"/>
      <c r="W155" s="461">
        <f t="shared" si="110"/>
        <v>2</v>
      </c>
      <c r="X155" s="450">
        <f t="shared" si="111"/>
        <v>1</v>
      </c>
      <c r="Y155" s="457">
        <f t="shared" si="112"/>
        <v>3</v>
      </c>
    </row>
    <row r="156" spans="2:25" ht="15" hidden="1" customHeight="1" x14ac:dyDescent="0.2">
      <c r="B156" s="443" t="s">
        <v>37</v>
      </c>
      <c r="C156" s="462">
        <f t="shared" si="113"/>
        <v>0</v>
      </c>
      <c r="D156" s="469">
        <f t="shared" si="93"/>
        <v>0</v>
      </c>
      <c r="E156" s="462">
        <f t="shared" si="94"/>
        <v>1</v>
      </c>
      <c r="F156" s="469">
        <f t="shared" si="95"/>
        <v>0</v>
      </c>
      <c r="G156" s="462">
        <f t="shared" si="96"/>
        <v>0</v>
      </c>
      <c r="H156" s="469">
        <f t="shared" si="97"/>
        <v>0</v>
      </c>
      <c r="I156" s="462">
        <f t="shared" si="98"/>
        <v>0</v>
      </c>
      <c r="J156" s="469">
        <f t="shared" si="99"/>
        <v>0</v>
      </c>
      <c r="K156" s="462">
        <f t="shared" si="100"/>
        <v>0</v>
      </c>
      <c r="L156" s="469">
        <f t="shared" si="101"/>
        <v>0</v>
      </c>
      <c r="M156" s="462">
        <f t="shared" si="102"/>
        <v>0</v>
      </c>
      <c r="N156" s="469">
        <f t="shared" si="103"/>
        <v>1</v>
      </c>
      <c r="O156" s="462">
        <f t="shared" si="104"/>
        <v>1</v>
      </c>
      <c r="P156" s="469">
        <f t="shared" si="105"/>
        <v>0</v>
      </c>
      <c r="Q156" s="462">
        <f t="shared" si="106"/>
        <v>0</v>
      </c>
      <c r="R156" s="469">
        <f t="shared" si="107"/>
        <v>0</v>
      </c>
      <c r="T156" s="462">
        <f t="shared" si="108"/>
        <v>7</v>
      </c>
      <c r="U156" s="469">
        <f t="shared" si="109"/>
        <v>6</v>
      </c>
      <c r="V156" s="14"/>
      <c r="W156" s="462">
        <f t="shared" si="110"/>
        <v>2</v>
      </c>
      <c r="X156" s="452">
        <f t="shared" si="111"/>
        <v>1</v>
      </c>
      <c r="Y156" s="458">
        <f t="shared" si="112"/>
        <v>3</v>
      </c>
    </row>
    <row r="157" spans="2:25" ht="15" hidden="1" customHeight="1" x14ac:dyDescent="0.2">
      <c r="B157" s="444" t="s">
        <v>38</v>
      </c>
      <c r="C157" s="461">
        <f t="shared" si="113"/>
        <v>0</v>
      </c>
      <c r="D157" s="468">
        <f t="shared" si="93"/>
        <v>0</v>
      </c>
      <c r="E157" s="461">
        <f t="shared" si="94"/>
        <v>1</v>
      </c>
      <c r="F157" s="468">
        <f t="shared" si="95"/>
        <v>0</v>
      </c>
      <c r="G157" s="461">
        <f t="shared" si="96"/>
        <v>0</v>
      </c>
      <c r="H157" s="468">
        <f t="shared" si="97"/>
        <v>1</v>
      </c>
      <c r="I157" s="461">
        <f t="shared" si="98"/>
        <v>0</v>
      </c>
      <c r="J157" s="468">
        <f t="shared" si="99"/>
        <v>0</v>
      </c>
      <c r="K157" s="461">
        <f t="shared" si="100"/>
        <v>0</v>
      </c>
      <c r="L157" s="468">
        <f t="shared" si="101"/>
        <v>0</v>
      </c>
      <c r="M157" s="461">
        <f t="shared" si="102"/>
        <v>0</v>
      </c>
      <c r="N157" s="468">
        <f t="shared" si="103"/>
        <v>1</v>
      </c>
      <c r="O157" s="461">
        <f t="shared" si="104"/>
        <v>1</v>
      </c>
      <c r="P157" s="468">
        <f t="shared" si="105"/>
        <v>0</v>
      </c>
      <c r="Q157" s="461">
        <f t="shared" si="106"/>
        <v>0</v>
      </c>
      <c r="R157" s="468">
        <f t="shared" si="107"/>
        <v>0</v>
      </c>
      <c r="T157" s="461">
        <f t="shared" si="108"/>
        <v>8</v>
      </c>
      <c r="U157" s="468">
        <f t="shared" si="109"/>
        <v>7</v>
      </c>
      <c r="V157" s="14"/>
      <c r="W157" s="461">
        <f t="shared" si="110"/>
        <v>2</v>
      </c>
      <c r="X157" s="450">
        <f t="shared" si="111"/>
        <v>2</v>
      </c>
      <c r="Y157" s="457">
        <f t="shared" si="112"/>
        <v>4</v>
      </c>
    </row>
    <row r="158" spans="2:25" ht="15" hidden="1" customHeight="1" x14ac:dyDescent="0.2">
      <c r="B158" s="443" t="s">
        <v>39</v>
      </c>
      <c r="C158" s="461">
        <f t="shared" si="113"/>
        <v>0</v>
      </c>
      <c r="D158" s="468">
        <f t="shared" si="93"/>
        <v>0</v>
      </c>
      <c r="E158" s="461">
        <f t="shared" si="94"/>
        <v>1</v>
      </c>
      <c r="F158" s="468">
        <f t="shared" si="95"/>
        <v>0</v>
      </c>
      <c r="G158" s="461">
        <f t="shared" si="96"/>
        <v>0</v>
      </c>
      <c r="H158" s="468">
        <f t="shared" si="97"/>
        <v>1</v>
      </c>
      <c r="I158" s="461">
        <f t="shared" si="98"/>
        <v>0</v>
      </c>
      <c r="J158" s="468">
        <f t="shared" si="99"/>
        <v>0</v>
      </c>
      <c r="K158" s="461">
        <f t="shared" si="100"/>
        <v>0</v>
      </c>
      <c r="L158" s="468">
        <f t="shared" si="101"/>
        <v>0</v>
      </c>
      <c r="M158" s="461">
        <f t="shared" si="102"/>
        <v>2</v>
      </c>
      <c r="N158" s="468">
        <f t="shared" si="103"/>
        <v>1</v>
      </c>
      <c r="O158" s="461">
        <f t="shared" si="104"/>
        <v>1</v>
      </c>
      <c r="P158" s="468">
        <f t="shared" si="105"/>
        <v>0</v>
      </c>
      <c r="Q158" s="461">
        <f t="shared" si="106"/>
        <v>0</v>
      </c>
      <c r="R158" s="468">
        <f t="shared" si="107"/>
        <v>0</v>
      </c>
      <c r="T158" s="461">
        <f t="shared" si="108"/>
        <v>11</v>
      </c>
      <c r="U158" s="468">
        <f t="shared" si="109"/>
        <v>8</v>
      </c>
      <c r="V158" s="14"/>
      <c r="W158" s="461">
        <f t="shared" si="110"/>
        <v>4</v>
      </c>
      <c r="X158" s="450">
        <f t="shared" si="111"/>
        <v>2</v>
      </c>
      <c r="Y158" s="457">
        <f t="shared" si="112"/>
        <v>6</v>
      </c>
    </row>
    <row r="159" spans="2:25" ht="15" hidden="1" customHeight="1" thickBot="1" x14ac:dyDescent="0.25">
      <c r="B159" s="446" t="s">
        <v>40</v>
      </c>
      <c r="C159" s="464">
        <f t="shared" si="113"/>
        <v>0</v>
      </c>
      <c r="D159" s="471">
        <f t="shared" si="93"/>
        <v>0</v>
      </c>
      <c r="E159" s="464">
        <f t="shared" si="94"/>
        <v>2</v>
      </c>
      <c r="F159" s="471">
        <f t="shared" si="95"/>
        <v>0</v>
      </c>
      <c r="G159" s="464">
        <f t="shared" si="96"/>
        <v>0</v>
      </c>
      <c r="H159" s="471">
        <f t="shared" si="97"/>
        <v>1</v>
      </c>
      <c r="I159" s="464">
        <f t="shared" si="98"/>
        <v>0</v>
      </c>
      <c r="J159" s="471">
        <f t="shared" si="99"/>
        <v>0</v>
      </c>
      <c r="K159" s="464">
        <f t="shared" si="100"/>
        <v>0</v>
      </c>
      <c r="L159" s="471">
        <f t="shared" si="101"/>
        <v>0</v>
      </c>
      <c r="M159" s="464">
        <f t="shared" si="102"/>
        <v>3</v>
      </c>
      <c r="N159" s="471">
        <f t="shared" si="103"/>
        <v>1</v>
      </c>
      <c r="O159" s="464">
        <f t="shared" si="104"/>
        <v>1</v>
      </c>
      <c r="P159" s="471">
        <f t="shared" si="105"/>
        <v>0</v>
      </c>
      <c r="Q159" s="464">
        <f t="shared" si="106"/>
        <v>1</v>
      </c>
      <c r="R159" s="471">
        <f t="shared" si="107"/>
        <v>0</v>
      </c>
      <c r="T159" s="464">
        <f t="shared" si="108"/>
        <v>17</v>
      </c>
      <c r="U159" s="471">
        <f t="shared" si="109"/>
        <v>8</v>
      </c>
      <c r="V159" s="14"/>
      <c r="W159" s="464">
        <f t="shared" si="110"/>
        <v>7</v>
      </c>
      <c r="X159" s="465">
        <f t="shared" si="111"/>
        <v>2</v>
      </c>
      <c r="Y159" s="460">
        <f t="shared" si="112"/>
        <v>9</v>
      </c>
    </row>
    <row r="160" spans="2:25" ht="15" customHeight="1" x14ac:dyDescent="0.2">
      <c r="B160" s="310"/>
      <c r="C160" s="341"/>
      <c r="D160" s="341"/>
      <c r="E160" s="376"/>
      <c r="F160" s="376"/>
      <c r="G160" s="376"/>
      <c r="H160" s="376"/>
      <c r="I160" s="376"/>
      <c r="J160" s="376"/>
      <c r="K160" s="376"/>
      <c r="L160" s="376"/>
      <c r="M160" s="376"/>
      <c r="N160" s="376"/>
      <c r="O160" s="376"/>
      <c r="P160" s="376"/>
      <c r="Q160" s="376"/>
      <c r="T160" s="138"/>
      <c r="U160" s="139"/>
    </row>
    <row r="161" spans="2:25" ht="15" customHeight="1" x14ac:dyDescent="0.2">
      <c r="E161" s="313"/>
      <c r="F161" s="314" t="s">
        <v>42</v>
      </c>
      <c r="G161" s="315"/>
      <c r="H161" s="315"/>
      <c r="I161" s="316"/>
      <c r="J161" s="317" t="s">
        <v>0</v>
      </c>
      <c r="M161" s="715"/>
      <c r="N161" s="656" t="s">
        <v>3</v>
      </c>
      <c r="T161" s="140" t="s">
        <v>80</v>
      </c>
      <c r="U161" s="141"/>
    </row>
    <row r="162" spans="2:25" ht="15" customHeight="1" thickBot="1" x14ac:dyDescent="0.25"/>
    <row r="163" spans="2:25" s="46" customFormat="1" ht="30" customHeight="1" thickBot="1" x14ac:dyDescent="0.3">
      <c r="B163" s="414" t="s">
        <v>68</v>
      </c>
      <c r="C163" s="1211" t="s">
        <v>22</v>
      </c>
      <c r="D163" s="1212"/>
      <c r="E163" s="1211" t="s">
        <v>23</v>
      </c>
      <c r="F163" s="1212"/>
      <c r="G163" s="1211" t="s">
        <v>24</v>
      </c>
      <c r="H163" s="1212"/>
      <c r="I163" s="1211" t="s">
        <v>25</v>
      </c>
      <c r="J163" s="1212"/>
      <c r="K163" s="1211" t="s">
        <v>17</v>
      </c>
      <c r="L163" s="1212"/>
      <c r="M163" s="1211" t="s">
        <v>26</v>
      </c>
      <c r="N163" s="1212"/>
      <c r="O163" s="1211" t="s">
        <v>27</v>
      </c>
      <c r="P163" s="1212"/>
      <c r="T163" s="1102" t="s">
        <v>106</v>
      </c>
      <c r="U163" s="1103"/>
      <c r="V163" s="1104" t="s">
        <v>3</v>
      </c>
      <c r="W163" s="1213" t="str">
        <f>B163</f>
        <v>Hazard Communication</v>
      </c>
      <c r="X163" s="1214"/>
      <c r="Y163" s="1215"/>
    </row>
    <row r="164" spans="2:25" s="46" customFormat="1" ht="30" customHeight="1" thickBot="1" x14ac:dyDescent="0.3">
      <c r="B164" s="249" t="str">
        <f>B7</f>
        <v>2014  ~  2015</v>
      </c>
      <c r="C164" s="250" t="s">
        <v>6</v>
      </c>
      <c r="D164" s="251" t="s">
        <v>4</v>
      </c>
      <c r="E164" s="253" t="s">
        <v>6</v>
      </c>
      <c r="F164" s="254" t="s">
        <v>4</v>
      </c>
      <c r="G164" s="250" t="s">
        <v>6</v>
      </c>
      <c r="H164" s="251" t="s">
        <v>4</v>
      </c>
      <c r="I164" s="253" t="s">
        <v>6</v>
      </c>
      <c r="J164" s="254" t="s">
        <v>4</v>
      </c>
      <c r="K164" s="253" t="s">
        <v>6</v>
      </c>
      <c r="L164" s="254" t="s">
        <v>4</v>
      </c>
      <c r="M164" s="253" t="s">
        <v>6</v>
      </c>
      <c r="N164" s="254" t="s">
        <v>4</v>
      </c>
      <c r="O164" s="253" t="s">
        <v>6</v>
      </c>
      <c r="P164" s="254" t="s">
        <v>4</v>
      </c>
      <c r="T164" s="415" t="s">
        <v>42</v>
      </c>
      <c r="U164" s="416" t="s">
        <v>0</v>
      </c>
      <c r="V164" s="1104"/>
      <c r="W164" s="672" t="s">
        <v>6</v>
      </c>
      <c r="X164" s="662" t="s">
        <v>4</v>
      </c>
      <c r="Y164" s="252" t="s">
        <v>28</v>
      </c>
    </row>
    <row r="165" spans="2:25" ht="15" customHeight="1" x14ac:dyDescent="0.2">
      <c r="B165" s="255" t="s">
        <v>30</v>
      </c>
      <c r="C165" s="417">
        <v>1</v>
      </c>
      <c r="D165" s="272">
        <v>1</v>
      </c>
      <c r="E165" s="418"/>
      <c r="F165" s="269"/>
      <c r="G165" s="419">
        <v>3</v>
      </c>
      <c r="H165" s="269"/>
      <c r="I165" s="420"/>
      <c r="J165" s="269"/>
      <c r="K165" s="418"/>
      <c r="L165" s="269"/>
      <c r="M165" s="420"/>
      <c r="N165" s="386"/>
      <c r="O165" s="418"/>
      <c r="P165" s="269"/>
      <c r="R165" s="138"/>
      <c r="S165" s="138"/>
      <c r="T165" s="243">
        <v>4</v>
      </c>
      <c r="U165" s="244">
        <v>3</v>
      </c>
      <c r="W165" s="673">
        <f>I165+K165+M165+O165+G165+E165+C165</f>
        <v>4</v>
      </c>
      <c r="X165" s="674">
        <f>J165+L165+N165+P165+H165+F165+D165</f>
        <v>1</v>
      </c>
      <c r="Y165" s="256">
        <f>W165+X165</f>
        <v>5</v>
      </c>
    </row>
    <row r="166" spans="2:25" ht="15" customHeight="1" x14ac:dyDescent="0.2">
      <c r="B166" s="255" t="s">
        <v>31</v>
      </c>
      <c r="C166" s="421"/>
      <c r="D166" s="277"/>
      <c r="E166" s="421"/>
      <c r="F166" s="422">
        <v>1</v>
      </c>
      <c r="G166" s="423">
        <v>4</v>
      </c>
      <c r="H166" s="277"/>
      <c r="I166" s="424"/>
      <c r="J166" s="277"/>
      <c r="K166" s="421"/>
      <c r="L166" s="277"/>
      <c r="M166" s="424"/>
      <c r="N166" s="271"/>
      <c r="O166" s="421"/>
      <c r="P166" s="277"/>
      <c r="R166" s="138"/>
      <c r="S166" s="138"/>
      <c r="T166" s="245">
        <v>1</v>
      </c>
      <c r="U166" s="246">
        <v>5</v>
      </c>
      <c r="W166" s="675">
        <f t="shared" ref="W166:X176" si="114">I166+K166+M166+O166+G166+E166+C166</f>
        <v>4</v>
      </c>
      <c r="X166" s="676">
        <f t="shared" si="114"/>
        <v>1</v>
      </c>
      <c r="Y166" s="257">
        <f t="shared" ref="Y166:Y177" si="115">W166+X166</f>
        <v>5</v>
      </c>
    </row>
    <row r="167" spans="2:25" ht="15" customHeight="1" x14ac:dyDescent="0.2">
      <c r="B167" s="255" t="s">
        <v>58</v>
      </c>
      <c r="C167" s="425">
        <v>1</v>
      </c>
      <c r="D167" s="277"/>
      <c r="E167" s="421"/>
      <c r="F167" s="277"/>
      <c r="G167" s="423">
        <v>2</v>
      </c>
      <c r="H167" s="277"/>
      <c r="I167" s="424"/>
      <c r="J167" s="277"/>
      <c r="K167" s="421"/>
      <c r="L167" s="277"/>
      <c r="M167" s="424"/>
      <c r="N167" s="271"/>
      <c r="O167" s="421"/>
      <c r="P167" s="277"/>
      <c r="R167" s="138"/>
      <c r="S167" s="138"/>
      <c r="T167" s="247">
        <v>2</v>
      </c>
      <c r="U167" s="248">
        <v>2</v>
      </c>
      <c r="W167" s="675">
        <f t="shared" si="114"/>
        <v>3</v>
      </c>
      <c r="X167" s="676">
        <f t="shared" si="114"/>
        <v>0</v>
      </c>
      <c r="Y167" s="257">
        <f t="shared" si="115"/>
        <v>3</v>
      </c>
    </row>
    <row r="168" spans="2:25" ht="15" customHeight="1" x14ac:dyDescent="0.2">
      <c r="B168" s="259" t="s">
        <v>32</v>
      </c>
      <c r="C168" s="425">
        <v>3</v>
      </c>
      <c r="D168" s="282"/>
      <c r="E168" s="426">
        <v>1</v>
      </c>
      <c r="F168" s="282"/>
      <c r="G168" s="425">
        <v>6</v>
      </c>
      <c r="H168" s="282"/>
      <c r="I168" s="427">
        <v>3</v>
      </c>
      <c r="J168" s="282"/>
      <c r="K168" s="428"/>
      <c r="L168" s="282"/>
      <c r="M168" s="429"/>
      <c r="N168" s="284"/>
      <c r="O168" s="423">
        <v>2</v>
      </c>
      <c r="P168" s="282"/>
      <c r="R168" s="138"/>
      <c r="S168" s="138"/>
      <c r="T168" s="245">
        <v>16</v>
      </c>
      <c r="U168" s="246">
        <v>5</v>
      </c>
      <c r="W168" s="677">
        <f t="shared" si="114"/>
        <v>15</v>
      </c>
      <c r="X168" s="678">
        <f t="shared" si="114"/>
        <v>0</v>
      </c>
      <c r="Y168" s="260">
        <f t="shared" si="115"/>
        <v>15</v>
      </c>
    </row>
    <row r="169" spans="2:25" ht="15" customHeight="1" x14ac:dyDescent="0.2">
      <c r="B169" s="255" t="s">
        <v>33</v>
      </c>
      <c r="C169" s="425">
        <v>3</v>
      </c>
      <c r="D169" s="277"/>
      <c r="E169" s="423">
        <v>1</v>
      </c>
      <c r="F169" s="277"/>
      <c r="G169" s="423">
        <v>12</v>
      </c>
      <c r="H169" s="277"/>
      <c r="I169" s="427">
        <v>8</v>
      </c>
      <c r="J169" s="277"/>
      <c r="K169" s="421"/>
      <c r="L169" s="277"/>
      <c r="M169" s="424"/>
      <c r="N169" s="271"/>
      <c r="O169" s="423">
        <v>5</v>
      </c>
      <c r="P169" s="277"/>
      <c r="R169" s="138"/>
      <c r="S169" s="138"/>
      <c r="T169" s="245">
        <v>12</v>
      </c>
      <c r="U169" s="246">
        <v>20</v>
      </c>
      <c r="W169" s="675">
        <f t="shared" si="114"/>
        <v>29</v>
      </c>
      <c r="X169" s="676">
        <f t="shared" si="114"/>
        <v>0</v>
      </c>
      <c r="Y169" s="257">
        <f t="shared" si="115"/>
        <v>29</v>
      </c>
    </row>
    <row r="170" spans="2:25" ht="15" customHeight="1" x14ac:dyDescent="0.2">
      <c r="B170" s="261" t="s">
        <v>34</v>
      </c>
      <c r="C170" s="430"/>
      <c r="D170" s="289"/>
      <c r="E170" s="430"/>
      <c r="F170" s="289"/>
      <c r="G170" s="423">
        <v>1</v>
      </c>
      <c r="H170" s="289"/>
      <c r="I170" s="431"/>
      <c r="J170" s="289"/>
      <c r="K170" s="430"/>
      <c r="L170" s="289"/>
      <c r="M170" s="431"/>
      <c r="N170" s="291"/>
      <c r="O170" s="430"/>
      <c r="P170" s="289"/>
      <c r="R170" s="138"/>
      <c r="S170" s="138"/>
      <c r="T170" s="245">
        <v>6</v>
      </c>
      <c r="U170" s="246">
        <v>3</v>
      </c>
      <c r="W170" s="679">
        <f t="shared" si="114"/>
        <v>1</v>
      </c>
      <c r="X170" s="680">
        <f t="shared" si="114"/>
        <v>0</v>
      </c>
      <c r="Y170" s="258">
        <f t="shared" si="115"/>
        <v>1</v>
      </c>
    </row>
    <row r="171" spans="2:25" ht="15" customHeight="1" x14ac:dyDescent="0.2">
      <c r="B171" s="255" t="s">
        <v>35</v>
      </c>
      <c r="C171" s="425">
        <v>1</v>
      </c>
      <c r="D171" s="277"/>
      <c r="E171" s="421"/>
      <c r="F171" s="277"/>
      <c r="G171" s="423">
        <v>1</v>
      </c>
      <c r="H171" s="277"/>
      <c r="I171" s="427">
        <v>1</v>
      </c>
      <c r="J171" s="277"/>
      <c r="K171" s="421"/>
      <c r="L171" s="277"/>
      <c r="M171" s="424"/>
      <c r="N171" s="271"/>
      <c r="O171" s="421"/>
      <c r="P171" s="277"/>
      <c r="R171" s="138"/>
      <c r="S171" s="138"/>
      <c r="T171" s="243">
        <v>4</v>
      </c>
      <c r="U171" s="244">
        <v>1</v>
      </c>
      <c r="W171" s="677">
        <f t="shared" si="114"/>
        <v>3</v>
      </c>
      <c r="X171" s="678">
        <f t="shared" si="114"/>
        <v>0</v>
      </c>
      <c r="Y171" s="260">
        <f t="shared" si="115"/>
        <v>3</v>
      </c>
    </row>
    <row r="172" spans="2:25" ht="15" customHeight="1" x14ac:dyDescent="0.2">
      <c r="B172" s="255" t="s">
        <v>36</v>
      </c>
      <c r="C172" s="421"/>
      <c r="D172" s="422">
        <v>1</v>
      </c>
      <c r="E172" s="421"/>
      <c r="F172" s="277"/>
      <c r="G172" s="421"/>
      <c r="H172" s="277"/>
      <c r="I172" s="424"/>
      <c r="J172" s="277"/>
      <c r="K172" s="421"/>
      <c r="L172" s="285">
        <v>1</v>
      </c>
      <c r="M172" s="424"/>
      <c r="N172" s="271"/>
      <c r="O172" s="421"/>
      <c r="P172" s="277"/>
      <c r="R172" s="138"/>
      <c r="S172" s="138"/>
      <c r="T172" s="245">
        <v>6</v>
      </c>
      <c r="U172" s="246">
        <v>1</v>
      </c>
      <c r="W172" s="675">
        <f t="shared" si="114"/>
        <v>0</v>
      </c>
      <c r="X172" s="676">
        <f t="shared" si="114"/>
        <v>2</v>
      </c>
      <c r="Y172" s="257">
        <f t="shared" si="115"/>
        <v>2</v>
      </c>
    </row>
    <row r="173" spans="2:25" ht="15" customHeight="1" x14ac:dyDescent="0.2">
      <c r="B173" s="255" t="s">
        <v>37</v>
      </c>
      <c r="C173" s="421"/>
      <c r="D173" s="432">
        <v>1</v>
      </c>
      <c r="E173" s="421"/>
      <c r="F173" s="277"/>
      <c r="G173" s="421"/>
      <c r="H173" s="277"/>
      <c r="I173" s="424"/>
      <c r="J173" s="277"/>
      <c r="K173" s="421"/>
      <c r="L173" s="277"/>
      <c r="M173" s="424"/>
      <c r="N173" s="271"/>
      <c r="O173" s="421"/>
      <c r="P173" s="277"/>
      <c r="R173" s="138"/>
      <c r="S173" s="138"/>
      <c r="T173" s="247">
        <v>3</v>
      </c>
      <c r="U173" s="248">
        <v>0</v>
      </c>
      <c r="W173" s="679">
        <f t="shared" si="114"/>
        <v>0</v>
      </c>
      <c r="X173" s="680">
        <f t="shared" si="114"/>
        <v>1</v>
      </c>
      <c r="Y173" s="258">
        <f t="shared" si="115"/>
        <v>1</v>
      </c>
    </row>
    <row r="174" spans="2:25" ht="15" customHeight="1" x14ac:dyDescent="0.2">
      <c r="B174" s="259" t="s">
        <v>38</v>
      </c>
      <c r="C174" s="433"/>
      <c r="D174" s="393"/>
      <c r="E174" s="428"/>
      <c r="F174" s="282"/>
      <c r="G174" s="433"/>
      <c r="H174" s="393"/>
      <c r="I174" s="429"/>
      <c r="J174" s="282"/>
      <c r="K174" s="428"/>
      <c r="L174" s="282"/>
      <c r="M174" s="429"/>
      <c r="N174" s="284"/>
      <c r="O174" s="428"/>
      <c r="P174" s="282"/>
      <c r="R174" s="138"/>
      <c r="S174" s="138"/>
      <c r="T174" s="245">
        <v>4</v>
      </c>
      <c r="U174" s="246">
        <v>0</v>
      </c>
      <c r="W174" s="675">
        <f t="shared" si="114"/>
        <v>0</v>
      </c>
      <c r="X174" s="676">
        <f t="shared" si="114"/>
        <v>0</v>
      </c>
      <c r="Y174" s="257">
        <f t="shared" si="115"/>
        <v>0</v>
      </c>
    </row>
    <row r="175" spans="2:25" ht="15" customHeight="1" x14ac:dyDescent="0.2">
      <c r="B175" s="255" t="s">
        <v>39</v>
      </c>
      <c r="C175" s="425">
        <v>1</v>
      </c>
      <c r="D175" s="389"/>
      <c r="E175" s="421"/>
      <c r="F175" s="277"/>
      <c r="G175" s="423">
        <v>1</v>
      </c>
      <c r="H175" s="389"/>
      <c r="I175" s="424"/>
      <c r="J175" s="277"/>
      <c r="K175" s="421"/>
      <c r="L175" s="277"/>
      <c r="M175" s="424"/>
      <c r="N175" s="271"/>
      <c r="O175" s="421"/>
      <c r="P175" s="277"/>
      <c r="R175" s="138"/>
      <c r="S175" s="138"/>
      <c r="T175" s="245">
        <v>4</v>
      </c>
      <c r="U175" s="246">
        <v>2</v>
      </c>
      <c r="W175" s="675">
        <f t="shared" si="114"/>
        <v>2</v>
      </c>
      <c r="X175" s="676">
        <f t="shared" si="114"/>
        <v>0</v>
      </c>
      <c r="Y175" s="257">
        <f t="shared" si="115"/>
        <v>2</v>
      </c>
    </row>
    <row r="176" spans="2:25" ht="15" customHeight="1" thickBot="1" x14ac:dyDescent="0.25">
      <c r="B176" s="255" t="s">
        <v>40</v>
      </c>
      <c r="C176" s="434">
        <v>1</v>
      </c>
      <c r="D176" s="299"/>
      <c r="E176" s="435"/>
      <c r="F176" s="299"/>
      <c r="G176" s="436">
        <v>1</v>
      </c>
      <c r="H176" s="407"/>
      <c r="I176" s="437"/>
      <c r="J176" s="299"/>
      <c r="K176" s="435"/>
      <c r="L176" s="299"/>
      <c r="M176" s="437"/>
      <c r="N176" s="409"/>
      <c r="O176" s="435"/>
      <c r="P176" s="299"/>
      <c r="R176" s="138"/>
      <c r="S176" s="138"/>
      <c r="T176" s="245">
        <v>5</v>
      </c>
      <c r="U176" s="246">
        <v>3</v>
      </c>
      <c r="W176" s="681">
        <f t="shared" si="114"/>
        <v>2</v>
      </c>
      <c r="X176" s="682">
        <f t="shared" si="114"/>
        <v>0</v>
      </c>
      <c r="Y176" s="302">
        <f t="shared" si="115"/>
        <v>2</v>
      </c>
    </row>
    <row r="177" spans="2:25" ht="15" customHeight="1" thickBot="1" x14ac:dyDescent="0.25">
      <c r="B177" s="303" t="s">
        <v>29</v>
      </c>
      <c r="C177" s="438">
        <f t="shared" ref="C177:P177" si="116">SUM(C165:C176)</f>
        <v>11</v>
      </c>
      <c r="D177" s="413">
        <f t="shared" si="116"/>
        <v>3</v>
      </c>
      <c r="E177" s="438">
        <f t="shared" si="116"/>
        <v>2</v>
      </c>
      <c r="F177" s="305">
        <f t="shared" si="116"/>
        <v>1</v>
      </c>
      <c r="G177" s="438">
        <f t="shared" si="116"/>
        <v>31</v>
      </c>
      <c r="H177" s="439">
        <f t="shared" si="116"/>
        <v>0</v>
      </c>
      <c r="I177" s="438">
        <f t="shared" si="116"/>
        <v>12</v>
      </c>
      <c r="J177" s="305">
        <f t="shared" si="116"/>
        <v>0</v>
      </c>
      <c r="K177" s="438">
        <f t="shared" si="116"/>
        <v>0</v>
      </c>
      <c r="L177" s="305">
        <f t="shared" si="116"/>
        <v>1</v>
      </c>
      <c r="M177" s="438">
        <f t="shared" si="116"/>
        <v>0</v>
      </c>
      <c r="N177" s="305">
        <f t="shared" si="116"/>
        <v>0</v>
      </c>
      <c r="O177" s="438">
        <f t="shared" si="116"/>
        <v>7</v>
      </c>
      <c r="P177" s="305">
        <f t="shared" si="116"/>
        <v>0</v>
      </c>
      <c r="R177" s="138"/>
      <c r="S177" s="138"/>
      <c r="T177" s="440">
        <f>SUM(T165:T176)</f>
        <v>67</v>
      </c>
      <c r="U177" s="441">
        <f>SUM(U165:U176)</f>
        <v>45</v>
      </c>
      <c r="W177" s="262">
        <f>I177+K177+M177+O177+G177+E177+C177+Q177</f>
        <v>63</v>
      </c>
      <c r="X177" s="305">
        <f>J177+L177+N177+P177+H177+F177+D177</f>
        <v>5</v>
      </c>
      <c r="Y177" s="307">
        <f t="shared" si="115"/>
        <v>68</v>
      </c>
    </row>
    <row r="178" spans="2:25" ht="15" hidden="1" customHeight="1" x14ac:dyDescent="0.2">
      <c r="B178" s="442" t="s">
        <v>30</v>
      </c>
      <c r="C178" s="447">
        <f>C165</f>
        <v>1</v>
      </c>
      <c r="D178" s="467">
        <f t="shared" ref="D178:P178" si="117">D165</f>
        <v>1</v>
      </c>
      <c r="E178" s="447">
        <f t="shared" si="117"/>
        <v>0</v>
      </c>
      <c r="F178" s="467">
        <f t="shared" si="117"/>
        <v>0</v>
      </c>
      <c r="G178" s="447">
        <f t="shared" si="117"/>
        <v>3</v>
      </c>
      <c r="H178" s="467">
        <f t="shared" si="117"/>
        <v>0</v>
      </c>
      <c r="I178" s="447">
        <f t="shared" si="117"/>
        <v>0</v>
      </c>
      <c r="J178" s="467">
        <f t="shared" si="117"/>
        <v>0</v>
      </c>
      <c r="K178" s="447">
        <f t="shared" si="117"/>
        <v>0</v>
      </c>
      <c r="L178" s="467">
        <f t="shared" si="117"/>
        <v>0</v>
      </c>
      <c r="M178" s="447">
        <f t="shared" si="117"/>
        <v>0</v>
      </c>
      <c r="N178" s="467">
        <f t="shared" si="117"/>
        <v>0</v>
      </c>
      <c r="O178" s="447">
        <f t="shared" si="117"/>
        <v>0</v>
      </c>
      <c r="P178" s="467">
        <f t="shared" si="117"/>
        <v>0</v>
      </c>
      <c r="Q178" s="275"/>
      <c r="R178" s="482"/>
      <c r="S178" s="482"/>
      <c r="T178" s="483">
        <f>T165</f>
        <v>4</v>
      </c>
      <c r="U178" s="476">
        <f>U165</f>
        <v>3</v>
      </c>
      <c r="V178" s="14"/>
      <c r="W178" s="447">
        <f>W165</f>
        <v>4</v>
      </c>
      <c r="X178" s="449">
        <f>X165</f>
        <v>1</v>
      </c>
      <c r="Y178" s="456">
        <f>Y165</f>
        <v>5</v>
      </c>
    </row>
    <row r="179" spans="2:25" hidden="1" x14ac:dyDescent="0.2">
      <c r="B179" s="443" t="s">
        <v>31</v>
      </c>
      <c r="C179" s="461">
        <f>C166+C178</f>
        <v>1</v>
      </c>
      <c r="D179" s="468">
        <f t="shared" ref="D179:D189" si="118">D166+D178</f>
        <v>1</v>
      </c>
      <c r="E179" s="461">
        <f t="shared" ref="E179:E189" si="119">E166+E178</f>
        <v>0</v>
      </c>
      <c r="F179" s="468">
        <f t="shared" ref="F179:F189" si="120">F166+F178</f>
        <v>1</v>
      </c>
      <c r="G179" s="461">
        <f t="shared" ref="G179:G189" si="121">G166+G178</f>
        <v>7</v>
      </c>
      <c r="H179" s="468">
        <f t="shared" ref="H179:H189" si="122">H166+H178</f>
        <v>0</v>
      </c>
      <c r="I179" s="461">
        <f t="shared" ref="I179:I189" si="123">I166+I178</f>
        <v>0</v>
      </c>
      <c r="J179" s="468">
        <f t="shared" ref="J179:J189" si="124">J166+J178</f>
        <v>0</v>
      </c>
      <c r="K179" s="461">
        <f t="shared" ref="K179:K189" si="125">K166+K178</f>
        <v>0</v>
      </c>
      <c r="L179" s="468">
        <f t="shared" ref="L179:L189" si="126">L166+L178</f>
        <v>0</v>
      </c>
      <c r="M179" s="461">
        <f t="shared" ref="M179:M189" si="127">M166+M178</f>
        <v>0</v>
      </c>
      <c r="N179" s="468">
        <f t="shared" ref="N179:N189" si="128">N166+N178</f>
        <v>0</v>
      </c>
      <c r="O179" s="461">
        <f t="shared" ref="O179:O189" si="129">O166+O178</f>
        <v>0</v>
      </c>
      <c r="P179" s="468">
        <f t="shared" ref="P179:P189" si="130">P166+P178</f>
        <v>0</v>
      </c>
      <c r="Q179" s="275"/>
      <c r="R179" s="482"/>
      <c r="S179" s="482"/>
      <c r="T179" s="484">
        <f t="shared" ref="T179:T189" si="131">T166+T178</f>
        <v>5</v>
      </c>
      <c r="U179" s="477">
        <f t="shared" ref="U179:U189" si="132">U166+U178</f>
        <v>8</v>
      </c>
      <c r="V179" s="14"/>
      <c r="W179" s="461">
        <f t="shared" ref="W179:W189" si="133">W166+W178</f>
        <v>8</v>
      </c>
      <c r="X179" s="450">
        <f t="shared" ref="X179:X189" si="134">X166+X178</f>
        <v>2</v>
      </c>
      <c r="Y179" s="457">
        <f t="shared" ref="Y179:Y189" si="135">Y166+Y178</f>
        <v>10</v>
      </c>
    </row>
    <row r="180" spans="2:25" hidden="1" x14ac:dyDescent="0.2">
      <c r="B180" s="443" t="s">
        <v>58</v>
      </c>
      <c r="C180" s="462">
        <f t="shared" ref="C180:C189" si="136">C167+C179</f>
        <v>2</v>
      </c>
      <c r="D180" s="469">
        <f t="shared" si="118"/>
        <v>1</v>
      </c>
      <c r="E180" s="462">
        <f t="shared" si="119"/>
        <v>0</v>
      </c>
      <c r="F180" s="469">
        <f t="shared" si="120"/>
        <v>1</v>
      </c>
      <c r="G180" s="462">
        <f t="shared" si="121"/>
        <v>9</v>
      </c>
      <c r="H180" s="469">
        <f t="shared" si="122"/>
        <v>0</v>
      </c>
      <c r="I180" s="462">
        <f t="shared" si="123"/>
        <v>0</v>
      </c>
      <c r="J180" s="469">
        <f t="shared" si="124"/>
        <v>0</v>
      </c>
      <c r="K180" s="462">
        <f t="shared" si="125"/>
        <v>0</v>
      </c>
      <c r="L180" s="469">
        <f t="shared" si="126"/>
        <v>0</v>
      </c>
      <c r="M180" s="462">
        <f t="shared" si="127"/>
        <v>0</v>
      </c>
      <c r="N180" s="469">
        <f t="shared" si="128"/>
        <v>0</v>
      </c>
      <c r="O180" s="462">
        <f t="shared" si="129"/>
        <v>0</v>
      </c>
      <c r="P180" s="469">
        <f t="shared" si="130"/>
        <v>0</v>
      </c>
      <c r="Q180" s="275"/>
      <c r="R180" s="482"/>
      <c r="S180" s="482"/>
      <c r="T180" s="485">
        <f t="shared" si="131"/>
        <v>7</v>
      </c>
      <c r="U180" s="478">
        <f t="shared" si="132"/>
        <v>10</v>
      </c>
      <c r="V180" s="14"/>
      <c r="W180" s="462">
        <f t="shared" si="133"/>
        <v>11</v>
      </c>
      <c r="X180" s="452">
        <f t="shared" si="134"/>
        <v>2</v>
      </c>
      <c r="Y180" s="458">
        <f t="shared" si="135"/>
        <v>13</v>
      </c>
    </row>
    <row r="181" spans="2:25" hidden="1" x14ac:dyDescent="0.2">
      <c r="B181" s="444" t="s">
        <v>32</v>
      </c>
      <c r="C181" s="461">
        <f t="shared" si="136"/>
        <v>5</v>
      </c>
      <c r="D181" s="468">
        <f t="shared" si="118"/>
        <v>1</v>
      </c>
      <c r="E181" s="461">
        <f t="shared" si="119"/>
        <v>1</v>
      </c>
      <c r="F181" s="468">
        <f t="shared" si="120"/>
        <v>1</v>
      </c>
      <c r="G181" s="461">
        <f t="shared" si="121"/>
        <v>15</v>
      </c>
      <c r="H181" s="468">
        <f t="shared" si="122"/>
        <v>0</v>
      </c>
      <c r="I181" s="461">
        <f t="shared" si="123"/>
        <v>3</v>
      </c>
      <c r="J181" s="468">
        <f t="shared" si="124"/>
        <v>0</v>
      </c>
      <c r="K181" s="461">
        <f t="shared" si="125"/>
        <v>0</v>
      </c>
      <c r="L181" s="468">
        <f t="shared" si="126"/>
        <v>0</v>
      </c>
      <c r="M181" s="461">
        <f t="shared" si="127"/>
        <v>0</v>
      </c>
      <c r="N181" s="468">
        <f t="shared" si="128"/>
        <v>0</v>
      </c>
      <c r="O181" s="461">
        <f t="shared" si="129"/>
        <v>2</v>
      </c>
      <c r="P181" s="468">
        <f t="shared" si="130"/>
        <v>0</v>
      </c>
      <c r="Q181" s="275"/>
      <c r="R181" s="482"/>
      <c r="S181" s="482"/>
      <c r="T181" s="484">
        <f t="shared" si="131"/>
        <v>23</v>
      </c>
      <c r="U181" s="477">
        <f t="shared" si="132"/>
        <v>15</v>
      </c>
      <c r="V181" s="14"/>
      <c r="W181" s="461">
        <f t="shared" si="133"/>
        <v>26</v>
      </c>
      <c r="X181" s="450">
        <f t="shared" si="134"/>
        <v>2</v>
      </c>
      <c r="Y181" s="457">
        <f t="shared" si="135"/>
        <v>28</v>
      </c>
    </row>
    <row r="182" spans="2:25" hidden="1" x14ac:dyDescent="0.2">
      <c r="B182" s="443" t="s">
        <v>33</v>
      </c>
      <c r="C182" s="461">
        <f t="shared" si="136"/>
        <v>8</v>
      </c>
      <c r="D182" s="468">
        <f t="shared" si="118"/>
        <v>1</v>
      </c>
      <c r="E182" s="461">
        <f t="shared" si="119"/>
        <v>2</v>
      </c>
      <c r="F182" s="468">
        <f t="shared" si="120"/>
        <v>1</v>
      </c>
      <c r="G182" s="461">
        <f t="shared" si="121"/>
        <v>27</v>
      </c>
      <c r="H182" s="468">
        <f t="shared" si="122"/>
        <v>0</v>
      </c>
      <c r="I182" s="461">
        <f t="shared" si="123"/>
        <v>11</v>
      </c>
      <c r="J182" s="468">
        <f t="shared" si="124"/>
        <v>0</v>
      </c>
      <c r="K182" s="461">
        <f t="shared" si="125"/>
        <v>0</v>
      </c>
      <c r="L182" s="468">
        <f t="shared" si="126"/>
        <v>0</v>
      </c>
      <c r="M182" s="461">
        <f t="shared" si="127"/>
        <v>0</v>
      </c>
      <c r="N182" s="468">
        <f t="shared" si="128"/>
        <v>0</v>
      </c>
      <c r="O182" s="461">
        <f t="shared" si="129"/>
        <v>7</v>
      </c>
      <c r="P182" s="468">
        <f t="shared" si="130"/>
        <v>0</v>
      </c>
      <c r="Q182" s="275"/>
      <c r="R182" s="482"/>
      <c r="S182" s="482"/>
      <c r="T182" s="484">
        <f t="shared" si="131"/>
        <v>35</v>
      </c>
      <c r="U182" s="477">
        <f t="shared" si="132"/>
        <v>35</v>
      </c>
      <c r="V182" s="14"/>
      <c r="W182" s="461">
        <f t="shared" si="133"/>
        <v>55</v>
      </c>
      <c r="X182" s="450">
        <f t="shared" si="134"/>
        <v>2</v>
      </c>
      <c r="Y182" s="457">
        <f t="shared" si="135"/>
        <v>57</v>
      </c>
    </row>
    <row r="183" spans="2:25" hidden="1" x14ac:dyDescent="0.2">
      <c r="B183" s="445" t="s">
        <v>34</v>
      </c>
      <c r="C183" s="461">
        <f t="shared" si="136"/>
        <v>8</v>
      </c>
      <c r="D183" s="468">
        <f t="shared" si="118"/>
        <v>1</v>
      </c>
      <c r="E183" s="461">
        <f t="shared" si="119"/>
        <v>2</v>
      </c>
      <c r="F183" s="468">
        <f t="shared" si="120"/>
        <v>1</v>
      </c>
      <c r="G183" s="461">
        <f t="shared" si="121"/>
        <v>28</v>
      </c>
      <c r="H183" s="468">
        <f t="shared" si="122"/>
        <v>0</v>
      </c>
      <c r="I183" s="461">
        <f t="shared" si="123"/>
        <v>11</v>
      </c>
      <c r="J183" s="468">
        <f t="shared" si="124"/>
        <v>0</v>
      </c>
      <c r="K183" s="461">
        <f t="shared" si="125"/>
        <v>0</v>
      </c>
      <c r="L183" s="468">
        <f t="shared" si="126"/>
        <v>0</v>
      </c>
      <c r="M183" s="461">
        <f t="shared" si="127"/>
        <v>0</v>
      </c>
      <c r="N183" s="468">
        <f t="shared" si="128"/>
        <v>0</v>
      </c>
      <c r="O183" s="461">
        <f t="shared" si="129"/>
        <v>7</v>
      </c>
      <c r="P183" s="468">
        <f t="shared" si="130"/>
        <v>0</v>
      </c>
      <c r="Q183" s="275"/>
      <c r="R183" s="482"/>
      <c r="S183" s="482"/>
      <c r="T183" s="484">
        <f t="shared" si="131"/>
        <v>41</v>
      </c>
      <c r="U183" s="477">
        <f t="shared" si="132"/>
        <v>38</v>
      </c>
      <c r="V183" s="14"/>
      <c r="W183" s="461">
        <f t="shared" si="133"/>
        <v>56</v>
      </c>
      <c r="X183" s="450">
        <f t="shared" si="134"/>
        <v>2</v>
      </c>
      <c r="Y183" s="457">
        <f t="shared" si="135"/>
        <v>58</v>
      </c>
    </row>
    <row r="184" spans="2:25" hidden="1" x14ac:dyDescent="0.2">
      <c r="B184" s="443" t="s">
        <v>35</v>
      </c>
      <c r="C184" s="463">
        <f t="shared" si="136"/>
        <v>9</v>
      </c>
      <c r="D184" s="470">
        <f t="shared" si="118"/>
        <v>1</v>
      </c>
      <c r="E184" s="463">
        <f t="shared" si="119"/>
        <v>2</v>
      </c>
      <c r="F184" s="470">
        <f t="shared" si="120"/>
        <v>1</v>
      </c>
      <c r="G184" s="463">
        <f t="shared" si="121"/>
        <v>29</v>
      </c>
      <c r="H184" s="470">
        <f t="shared" si="122"/>
        <v>0</v>
      </c>
      <c r="I184" s="463">
        <f t="shared" si="123"/>
        <v>12</v>
      </c>
      <c r="J184" s="470">
        <f t="shared" si="124"/>
        <v>0</v>
      </c>
      <c r="K184" s="463">
        <f t="shared" si="125"/>
        <v>0</v>
      </c>
      <c r="L184" s="470">
        <f t="shared" si="126"/>
        <v>0</v>
      </c>
      <c r="M184" s="463">
        <f t="shared" si="127"/>
        <v>0</v>
      </c>
      <c r="N184" s="470">
        <f t="shared" si="128"/>
        <v>0</v>
      </c>
      <c r="O184" s="463">
        <f t="shared" si="129"/>
        <v>7</v>
      </c>
      <c r="P184" s="470">
        <f t="shared" si="130"/>
        <v>0</v>
      </c>
      <c r="Q184" s="275"/>
      <c r="R184" s="482"/>
      <c r="S184" s="482"/>
      <c r="T184" s="486">
        <f t="shared" si="131"/>
        <v>45</v>
      </c>
      <c r="U184" s="479">
        <f t="shared" si="132"/>
        <v>39</v>
      </c>
      <c r="V184" s="14"/>
      <c r="W184" s="463">
        <f t="shared" si="133"/>
        <v>59</v>
      </c>
      <c r="X184" s="454">
        <f t="shared" si="134"/>
        <v>2</v>
      </c>
      <c r="Y184" s="459">
        <f t="shared" si="135"/>
        <v>61</v>
      </c>
    </row>
    <row r="185" spans="2:25" hidden="1" x14ac:dyDescent="0.2">
      <c r="B185" s="443" t="s">
        <v>36</v>
      </c>
      <c r="C185" s="461">
        <f t="shared" si="136"/>
        <v>9</v>
      </c>
      <c r="D185" s="468">
        <f t="shared" si="118"/>
        <v>2</v>
      </c>
      <c r="E185" s="461">
        <f t="shared" si="119"/>
        <v>2</v>
      </c>
      <c r="F185" s="468">
        <f t="shared" si="120"/>
        <v>1</v>
      </c>
      <c r="G185" s="461">
        <f t="shared" si="121"/>
        <v>29</v>
      </c>
      <c r="H185" s="468">
        <f t="shared" si="122"/>
        <v>0</v>
      </c>
      <c r="I185" s="461">
        <f t="shared" si="123"/>
        <v>12</v>
      </c>
      <c r="J185" s="468">
        <f t="shared" si="124"/>
        <v>0</v>
      </c>
      <c r="K185" s="461">
        <f t="shared" si="125"/>
        <v>0</v>
      </c>
      <c r="L185" s="468">
        <f t="shared" si="126"/>
        <v>1</v>
      </c>
      <c r="M185" s="461">
        <f t="shared" si="127"/>
        <v>0</v>
      </c>
      <c r="N185" s="468">
        <f t="shared" si="128"/>
        <v>0</v>
      </c>
      <c r="O185" s="461">
        <f t="shared" si="129"/>
        <v>7</v>
      </c>
      <c r="P185" s="468">
        <f t="shared" si="130"/>
        <v>0</v>
      </c>
      <c r="Q185" s="275"/>
      <c r="R185" s="482"/>
      <c r="S185" s="482"/>
      <c r="T185" s="484">
        <f t="shared" si="131"/>
        <v>51</v>
      </c>
      <c r="U185" s="477">
        <f t="shared" si="132"/>
        <v>40</v>
      </c>
      <c r="V185" s="14"/>
      <c r="W185" s="461">
        <f t="shared" si="133"/>
        <v>59</v>
      </c>
      <c r="X185" s="450">
        <f t="shared" si="134"/>
        <v>4</v>
      </c>
      <c r="Y185" s="457">
        <f t="shared" si="135"/>
        <v>63</v>
      </c>
    </row>
    <row r="186" spans="2:25" hidden="1" x14ac:dyDescent="0.2">
      <c r="B186" s="443" t="s">
        <v>37</v>
      </c>
      <c r="C186" s="462">
        <f t="shared" si="136"/>
        <v>9</v>
      </c>
      <c r="D186" s="469">
        <f t="shared" si="118"/>
        <v>3</v>
      </c>
      <c r="E186" s="462">
        <f t="shared" si="119"/>
        <v>2</v>
      </c>
      <c r="F186" s="469">
        <f t="shared" si="120"/>
        <v>1</v>
      </c>
      <c r="G186" s="462">
        <f t="shared" si="121"/>
        <v>29</v>
      </c>
      <c r="H186" s="469">
        <f t="shared" si="122"/>
        <v>0</v>
      </c>
      <c r="I186" s="462">
        <f t="shared" si="123"/>
        <v>12</v>
      </c>
      <c r="J186" s="469">
        <f t="shared" si="124"/>
        <v>0</v>
      </c>
      <c r="K186" s="462">
        <f t="shared" si="125"/>
        <v>0</v>
      </c>
      <c r="L186" s="469">
        <f t="shared" si="126"/>
        <v>1</v>
      </c>
      <c r="M186" s="462">
        <f t="shared" si="127"/>
        <v>0</v>
      </c>
      <c r="N186" s="469">
        <f t="shared" si="128"/>
        <v>0</v>
      </c>
      <c r="O186" s="462">
        <f t="shared" si="129"/>
        <v>7</v>
      </c>
      <c r="P186" s="469">
        <f t="shared" si="130"/>
        <v>0</v>
      </c>
      <c r="Q186" s="275"/>
      <c r="R186" s="482"/>
      <c r="S186" s="482"/>
      <c r="T186" s="485">
        <f t="shared" si="131"/>
        <v>54</v>
      </c>
      <c r="U186" s="478">
        <f t="shared" si="132"/>
        <v>40</v>
      </c>
      <c r="V186" s="14"/>
      <c r="W186" s="462">
        <f t="shared" si="133"/>
        <v>59</v>
      </c>
      <c r="X186" s="452">
        <f t="shared" si="134"/>
        <v>5</v>
      </c>
      <c r="Y186" s="458">
        <f t="shared" si="135"/>
        <v>64</v>
      </c>
    </row>
    <row r="187" spans="2:25" hidden="1" x14ac:dyDescent="0.2">
      <c r="B187" s="444" t="s">
        <v>38</v>
      </c>
      <c r="C187" s="461">
        <f t="shared" si="136"/>
        <v>9</v>
      </c>
      <c r="D187" s="468">
        <f t="shared" si="118"/>
        <v>3</v>
      </c>
      <c r="E187" s="461">
        <f t="shared" si="119"/>
        <v>2</v>
      </c>
      <c r="F187" s="468">
        <f t="shared" si="120"/>
        <v>1</v>
      </c>
      <c r="G187" s="461">
        <f t="shared" si="121"/>
        <v>29</v>
      </c>
      <c r="H187" s="468">
        <f t="shared" si="122"/>
        <v>0</v>
      </c>
      <c r="I187" s="461">
        <f t="shared" si="123"/>
        <v>12</v>
      </c>
      <c r="J187" s="468">
        <f t="shared" si="124"/>
        <v>0</v>
      </c>
      <c r="K187" s="461">
        <f t="shared" si="125"/>
        <v>0</v>
      </c>
      <c r="L187" s="468">
        <f t="shared" si="126"/>
        <v>1</v>
      </c>
      <c r="M187" s="461">
        <f t="shared" si="127"/>
        <v>0</v>
      </c>
      <c r="N187" s="468">
        <f t="shared" si="128"/>
        <v>0</v>
      </c>
      <c r="O187" s="461">
        <f t="shared" si="129"/>
        <v>7</v>
      </c>
      <c r="P187" s="468">
        <f t="shared" si="130"/>
        <v>0</v>
      </c>
      <c r="Q187" s="275"/>
      <c r="R187" s="482"/>
      <c r="S187" s="482"/>
      <c r="T187" s="484">
        <f t="shared" si="131"/>
        <v>58</v>
      </c>
      <c r="U187" s="477">
        <f t="shared" si="132"/>
        <v>40</v>
      </c>
      <c r="V187" s="14"/>
      <c r="W187" s="461">
        <f t="shared" si="133"/>
        <v>59</v>
      </c>
      <c r="X187" s="450">
        <f t="shared" si="134"/>
        <v>5</v>
      </c>
      <c r="Y187" s="457">
        <f t="shared" si="135"/>
        <v>64</v>
      </c>
    </row>
    <row r="188" spans="2:25" hidden="1" x14ac:dyDescent="0.2">
      <c r="B188" s="443" t="s">
        <v>39</v>
      </c>
      <c r="C188" s="461">
        <f t="shared" si="136"/>
        <v>10</v>
      </c>
      <c r="D188" s="468">
        <f t="shared" si="118"/>
        <v>3</v>
      </c>
      <c r="E188" s="461">
        <f t="shared" si="119"/>
        <v>2</v>
      </c>
      <c r="F188" s="468">
        <f t="shared" si="120"/>
        <v>1</v>
      </c>
      <c r="G188" s="461">
        <f t="shared" si="121"/>
        <v>30</v>
      </c>
      <c r="H188" s="468">
        <f t="shared" si="122"/>
        <v>0</v>
      </c>
      <c r="I188" s="461">
        <f t="shared" si="123"/>
        <v>12</v>
      </c>
      <c r="J188" s="468">
        <f t="shared" si="124"/>
        <v>0</v>
      </c>
      <c r="K188" s="461">
        <f t="shared" si="125"/>
        <v>0</v>
      </c>
      <c r="L188" s="468">
        <f t="shared" si="126"/>
        <v>1</v>
      </c>
      <c r="M188" s="461">
        <f t="shared" si="127"/>
        <v>0</v>
      </c>
      <c r="N188" s="468">
        <f t="shared" si="128"/>
        <v>0</v>
      </c>
      <c r="O188" s="461">
        <f t="shared" si="129"/>
        <v>7</v>
      </c>
      <c r="P188" s="468">
        <f t="shared" si="130"/>
        <v>0</v>
      </c>
      <c r="Q188" s="275"/>
      <c r="R188" s="482"/>
      <c r="S188" s="482"/>
      <c r="T188" s="484">
        <f t="shared" si="131"/>
        <v>62</v>
      </c>
      <c r="U188" s="477">
        <f t="shared" si="132"/>
        <v>42</v>
      </c>
      <c r="V188" s="14"/>
      <c r="W188" s="461">
        <f t="shared" si="133"/>
        <v>61</v>
      </c>
      <c r="X188" s="450">
        <f t="shared" si="134"/>
        <v>5</v>
      </c>
      <c r="Y188" s="457">
        <f t="shared" si="135"/>
        <v>66</v>
      </c>
    </row>
    <row r="189" spans="2:25" ht="13.5" hidden="1" thickBot="1" x14ac:dyDescent="0.25">
      <c r="B189" s="446" t="s">
        <v>40</v>
      </c>
      <c r="C189" s="464">
        <f t="shared" si="136"/>
        <v>11</v>
      </c>
      <c r="D189" s="471">
        <f t="shared" si="118"/>
        <v>3</v>
      </c>
      <c r="E189" s="464">
        <f t="shared" si="119"/>
        <v>2</v>
      </c>
      <c r="F189" s="471">
        <f t="shared" si="120"/>
        <v>1</v>
      </c>
      <c r="G189" s="464">
        <f t="shared" si="121"/>
        <v>31</v>
      </c>
      <c r="H189" s="471">
        <f t="shared" si="122"/>
        <v>0</v>
      </c>
      <c r="I189" s="464">
        <f t="shared" si="123"/>
        <v>12</v>
      </c>
      <c r="J189" s="471">
        <f t="shared" si="124"/>
        <v>0</v>
      </c>
      <c r="K189" s="464">
        <f t="shared" si="125"/>
        <v>0</v>
      </c>
      <c r="L189" s="471">
        <f t="shared" si="126"/>
        <v>1</v>
      </c>
      <c r="M189" s="464">
        <f t="shared" si="127"/>
        <v>0</v>
      </c>
      <c r="N189" s="471">
        <f t="shared" si="128"/>
        <v>0</v>
      </c>
      <c r="O189" s="464">
        <f t="shared" si="129"/>
        <v>7</v>
      </c>
      <c r="P189" s="471">
        <f t="shared" si="130"/>
        <v>0</v>
      </c>
      <c r="Q189" s="275"/>
      <c r="R189" s="482"/>
      <c r="S189" s="482"/>
      <c r="T189" s="487">
        <f t="shared" si="131"/>
        <v>67</v>
      </c>
      <c r="U189" s="481">
        <f t="shared" si="132"/>
        <v>45</v>
      </c>
      <c r="V189" s="14"/>
      <c r="W189" s="464">
        <f t="shared" si="133"/>
        <v>63</v>
      </c>
      <c r="X189" s="465">
        <f t="shared" si="134"/>
        <v>5</v>
      </c>
      <c r="Y189" s="460">
        <f t="shared" si="135"/>
        <v>68</v>
      </c>
    </row>
  </sheetData>
  <mergeCells count="85">
    <mergeCell ref="T25:V25"/>
    <mergeCell ref="J41:K41"/>
    <mergeCell ref="T26:V26"/>
    <mergeCell ref="T27:V27"/>
    <mergeCell ref="T28:V28"/>
    <mergeCell ref="T29:V29"/>
    <mergeCell ref="T30:V30"/>
    <mergeCell ref="T38:V38"/>
    <mergeCell ref="T39:V39"/>
    <mergeCell ref="T35:Y35"/>
    <mergeCell ref="T40:V40"/>
    <mergeCell ref="T41:V41"/>
    <mergeCell ref="T17:V17"/>
    <mergeCell ref="T18:V18"/>
    <mergeCell ref="T19:V19"/>
    <mergeCell ref="T20:V20"/>
    <mergeCell ref="T24:Y24"/>
    <mergeCell ref="B2:M2"/>
    <mergeCell ref="C6:E6"/>
    <mergeCell ref="F6:H6"/>
    <mergeCell ref="I6:K6"/>
    <mergeCell ref="L6:N6"/>
    <mergeCell ref="N2:O2"/>
    <mergeCell ref="C43:D43"/>
    <mergeCell ref="E43:F43"/>
    <mergeCell ref="G43:H43"/>
    <mergeCell ref="I43:J43"/>
    <mergeCell ref="K43:L43"/>
    <mergeCell ref="M43:N43"/>
    <mergeCell ref="O43:P43"/>
    <mergeCell ref="R43:U43"/>
    <mergeCell ref="O6:Q6"/>
    <mergeCell ref="W43:Y43"/>
    <mergeCell ref="T36:V36"/>
    <mergeCell ref="T37:V37"/>
    <mergeCell ref="T6:Y6"/>
    <mergeCell ref="T7:V7"/>
    <mergeCell ref="T8:V8"/>
    <mergeCell ref="T9:V9"/>
    <mergeCell ref="T10:V10"/>
    <mergeCell ref="T11:V11"/>
    <mergeCell ref="T12:V12"/>
    <mergeCell ref="T14:Y15"/>
    <mergeCell ref="T16:V16"/>
    <mergeCell ref="C73:D73"/>
    <mergeCell ref="E73:F73"/>
    <mergeCell ref="G73:H73"/>
    <mergeCell ref="I73:J73"/>
    <mergeCell ref="K73:L73"/>
    <mergeCell ref="M73:N73"/>
    <mergeCell ref="O73:P73"/>
    <mergeCell ref="Q73:R73"/>
    <mergeCell ref="T73:U73"/>
    <mergeCell ref="W73:Y73"/>
    <mergeCell ref="V73:V74"/>
    <mergeCell ref="C103:D103"/>
    <mergeCell ref="E103:F103"/>
    <mergeCell ref="G103:H103"/>
    <mergeCell ref="I103:J103"/>
    <mergeCell ref="K103:L103"/>
    <mergeCell ref="M103:N103"/>
    <mergeCell ref="O103:P103"/>
    <mergeCell ref="Q103:R103"/>
    <mergeCell ref="S103:T103"/>
    <mergeCell ref="W103:Y103"/>
    <mergeCell ref="C133:D133"/>
    <mergeCell ref="E133:F133"/>
    <mergeCell ref="G133:H133"/>
    <mergeCell ref="I133:J133"/>
    <mergeCell ref="K133:L133"/>
    <mergeCell ref="M133:N133"/>
    <mergeCell ref="O133:P133"/>
    <mergeCell ref="Q133:R133"/>
    <mergeCell ref="T133:U133"/>
    <mergeCell ref="W133:Y133"/>
    <mergeCell ref="M163:N163"/>
    <mergeCell ref="O163:P163"/>
    <mergeCell ref="T163:U163"/>
    <mergeCell ref="W163:Y163"/>
    <mergeCell ref="C163:D163"/>
    <mergeCell ref="E163:F163"/>
    <mergeCell ref="G163:H163"/>
    <mergeCell ref="I163:J163"/>
    <mergeCell ref="K163:L163"/>
    <mergeCell ref="V163:V164"/>
  </mergeCells>
  <conditionalFormatting sqref="C45:Y57 C105:U115 C117:U117 C116:G116 I116:U116 C165:Y177 C75:S87 W75:Y87 C135:U147 Q58:Q69 V58:V69 W135:Y147 W105:Y117">
    <cfRule type="expression" dxfId="107" priority="36">
      <formula>IF(C45=0,1,0)</formula>
    </cfRule>
  </conditionalFormatting>
  <conditionalFormatting sqref="Y45:Y57 Y75:Y87 Y105:Y117 Y135:Y147 Y165:Y177 C177:X177 C117:U117 C57:X57 C87:S87 W87:X87 C147:U147 Q58:Q69 V58:V69 W147:X147 W117:X117">
    <cfRule type="expression" dxfId="106" priority="35">
      <formula>IF(C45=0,1,0)</formula>
    </cfRule>
  </conditionalFormatting>
  <conditionalFormatting sqref="H116">
    <cfRule type="expression" dxfId="105" priority="34">
      <formula>IF(H116=0,1,0)</formula>
    </cfRule>
  </conditionalFormatting>
  <conditionalFormatting sqref="T75:U86">
    <cfRule type="expression" dxfId="104" priority="33">
      <formula>IF(T75=0,1,0)</formula>
    </cfRule>
  </conditionalFormatting>
  <conditionalFormatting sqref="Q178:Q189 V178:V189">
    <cfRule type="expression" dxfId="103" priority="25">
      <formula>IF(Q178=0,1,0)</formula>
    </cfRule>
  </conditionalFormatting>
  <conditionalFormatting sqref="Q178:Q189 V178:V189">
    <cfRule type="expression" dxfId="102" priority="24">
      <formula>IF(Q178=0,1,0)</formula>
    </cfRule>
  </conditionalFormatting>
  <conditionalFormatting sqref="R20">
    <cfRule type="expression" dxfId="101" priority="12">
      <formula>IF(R20=0,1,0)</formula>
    </cfRule>
  </conditionalFormatting>
  <conditionalFormatting sqref="R20">
    <cfRule type="expression" dxfId="100" priority="13">
      <formula>IF(R20=0,1,0)</formula>
    </cfRule>
  </conditionalFormatting>
  <conditionalFormatting sqref="W36:Y41">
    <cfRule type="expression" dxfId="99" priority="11">
      <formula>IF(W36=0,1,0)</formula>
    </cfRule>
  </conditionalFormatting>
  <conditionalFormatting sqref="W39:X39 W41:X41 Y36:Y41">
    <cfRule type="expression" dxfId="98" priority="10">
      <formula>IF(W36=0,1,0)</formula>
    </cfRule>
  </conditionalFormatting>
  <conditionalFormatting sqref="W30:X30 Y26:Y30">
    <cfRule type="expression" dxfId="97" priority="8">
      <formula>IF(W26=0,1,0)</formula>
    </cfRule>
  </conditionalFormatting>
  <conditionalFormatting sqref="W26:Y30">
    <cfRule type="expression" dxfId="96" priority="9">
      <formula>IF(W26=0,1,0)</formula>
    </cfRule>
  </conditionalFormatting>
  <conditionalFormatting sqref="W8:Y12 C8:Q21">
    <cfRule type="expression" dxfId="95" priority="15">
      <formula>IF(C8=0,1,0)</formula>
    </cfRule>
  </conditionalFormatting>
  <conditionalFormatting sqref="E8:E19 H8:H19 K8:K19 N8:N19 C20:P21 Q8:Q21 W12:X12 Y8:Y12 Y16:Y19 Y21">
    <cfRule type="expression" dxfId="94" priority="14">
      <formula>IF(C8=0,1,0)</formula>
    </cfRule>
  </conditionalFormatting>
  <conditionalFormatting sqref="V75:V87 V105:V117 V135:V147">
    <cfRule type="expression" dxfId="93" priority="7">
      <formula>IF(V75=0,1,0)</formula>
    </cfRule>
  </conditionalFormatting>
  <conditionalFormatting sqref="V117 V147 V87">
    <cfRule type="expression" dxfId="92" priority="6">
      <formula>IF(V87=0,1,0)</formula>
    </cfRule>
  </conditionalFormatting>
  <conditionalFormatting sqref="V148:V159">
    <cfRule type="expression" dxfId="91" priority="5">
      <formula>IF(V148=0,1,0)</formula>
    </cfRule>
  </conditionalFormatting>
  <conditionalFormatting sqref="V148:V159">
    <cfRule type="expression" dxfId="90" priority="4">
      <formula>IF(V148=0,1,0)</formula>
    </cfRule>
  </conditionalFormatting>
  <conditionalFormatting sqref="T87:U87">
    <cfRule type="expression" dxfId="89" priority="3">
      <formula>IF(T87=0,1,0)</formula>
    </cfRule>
  </conditionalFormatting>
  <conditionalFormatting sqref="T87:U87">
    <cfRule type="expression" dxfId="88" priority="2">
      <formula>IF(T87=0,1,0)</formula>
    </cfRule>
  </conditionalFormatting>
  <conditionalFormatting sqref="Y20">
    <cfRule type="expression" dxfId="87" priority="1">
      <formula>IF(Y20=0,1,0)</formula>
    </cfRule>
  </conditionalFormatting>
  <pageMargins left="0.25" right="0.25" top="0.75" bottom="0.75" header="0.3" footer="0.3"/>
  <pageSetup paperSize="8" scale="43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WC189"/>
  <sheetViews>
    <sheetView zoomScale="50" zoomScaleNormal="50" zoomScalePageLayoutView="50" workbookViewId="0">
      <selection activeCell="S27" sqref="S27"/>
    </sheetView>
  </sheetViews>
  <sheetFormatPr defaultColWidth="0" defaultRowHeight="12.75" x14ac:dyDescent="0.2"/>
  <cols>
    <col min="1" max="1" width="2.85546875" style="1" customWidth="1"/>
    <col min="2" max="2" width="23.28515625" style="1" customWidth="1"/>
    <col min="3" max="20" width="13.7109375" style="1" customWidth="1"/>
    <col min="21" max="21" width="13.7109375" style="10" customWidth="1"/>
    <col min="22" max="22" width="3.140625" style="10" customWidth="1"/>
    <col min="23" max="25" width="13.7109375" style="1" customWidth="1"/>
    <col min="26" max="26" width="2.7109375" style="1" customWidth="1"/>
    <col min="27" max="27" width="11.7109375" style="1" bestFit="1" customWidth="1"/>
    <col min="28" max="250" width="8.85546875" style="1" hidden="1"/>
    <col min="251" max="251" width="23.28515625" style="1" hidden="1"/>
    <col min="252" max="252" width="12.28515625" style="1" hidden="1"/>
    <col min="253" max="253" width="10.28515625" style="1" hidden="1"/>
    <col min="254" max="254" width="10" style="1" hidden="1"/>
    <col min="255" max="255" width="11.42578125" style="1" hidden="1"/>
    <col min="256" max="256" width="10.7109375" style="1" hidden="1"/>
    <col min="257" max="257" width="10.28515625" style="1" hidden="1"/>
    <col min="258" max="258" width="9.7109375" style="1" hidden="1"/>
    <col min="259" max="259" width="10.7109375" style="1" hidden="1"/>
    <col min="260" max="261" width="9.7109375" style="1" hidden="1"/>
    <col min="262" max="262" width="10.7109375" style="1" hidden="1"/>
    <col min="263" max="263" width="12.42578125" style="1" hidden="1"/>
    <col min="264" max="264" width="12" style="1" hidden="1"/>
    <col min="265" max="265" width="8.85546875" style="1" hidden="1"/>
    <col min="266" max="266" width="11.28515625" style="1" hidden="1"/>
    <col min="267" max="267" width="10.7109375" style="1" hidden="1"/>
    <col min="268" max="268" width="9.42578125" style="1" hidden="1"/>
    <col min="269" max="269" width="12.7109375" style="1" hidden="1"/>
    <col min="270" max="270" width="10.140625" style="1" hidden="1"/>
    <col min="271" max="272" width="11.7109375" style="1" hidden="1"/>
    <col min="273" max="273" width="2.7109375" style="1" hidden="1"/>
    <col min="274" max="275" width="11.7109375" style="1" hidden="1"/>
    <col min="276" max="276" width="10.7109375" style="1" hidden="1"/>
    <col min="277" max="277" width="11.28515625" style="1" hidden="1"/>
    <col min="278" max="506" width="8.85546875" style="1" hidden="1"/>
    <col min="507" max="507" width="23.28515625" style="1" hidden="1"/>
    <col min="508" max="508" width="12.28515625" style="1" hidden="1"/>
    <col min="509" max="509" width="10.28515625" style="1" hidden="1"/>
    <col min="510" max="510" width="10" style="1" hidden="1"/>
    <col min="511" max="511" width="11.42578125" style="1" hidden="1"/>
    <col min="512" max="512" width="10.7109375" style="1" hidden="1"/>
    <col min="513" max="513" width="10.28515625" style="1" hidden="1"/>
    <col min="514" max="514" width="9.7109375" style="1" hidden="1"/>
    <col min="515" max="515" width="10.7109375" style="1" hidden="1"/>
    <col min="516" max="517" width="9.7109375" style="1" hidden="1"/>
    <col min="518" max="518" width="10.7109375" style="1" hidden="1"/>
    <col min="519" max="519" width="12.42578125" style="1" hidden="1"/>
    <col min="520" max="520" width="12" style="1" hidden="1"/>
    <col min="521" max="521" width="8.85546875" style="1" hidden="1"/>
    <col min="522" max="522" width="11.28515625" style="1" hidden="1"/>
    <col min="523" max="523" width="10.7109375" style="1" hidden="1"/>
    <col min="524" max="524" width="9.42578125" style="1" hidden="1"/>
    <col min="525" max="525" width="12.7109375" style="1" hidden="1"/>
    <col min="526" max="526" width="10.140625" style="1" hidden="1"/>
    <col min="527" max="528" width="11.7109375" style="1" hidden="1"/>
    <col min="529" max="529" width="2.7109375" style="1" hidden="1"/>
    <col min="530" max="531" width="11.7109375" style="1" hidden="1"/>
    <col min="532" max="532" width="10.7109375" style="1" hidden="1"/>
    <col min="533" max="533" width="11.28515625" style="1" hidden="1"/>
    <col min="534" max="762" width="8.85546875" style="1" hidden="1"/>
    <col min="763" max="763" width="23.28515625" style="1" hidden="1"/>
    <col min="764" max="764" width="12.28515625" style="1" hidden="1"/>
    <col min="765" max="765" width="10.28515625" style="1" hidden="1"/>
    <col min="766" max="766" width="10" style="1" hidden="1"/>
    <col min="767" max="767" width="11.42578125" style="1" hidden="1"/>
    <col min="768" max="768" width="10.7109375" style="1" hidden="1"/>
    <col min="769" max="769" width="10.28515625" style="1" hidden="1"/>
    <col min="770" max="770" width="9.7109375" style="1" hidden="1"/>
    <col min="771" max="771" width="10.7109375" style="1" hidden="1"/>
    <col min="772" max="773" width="9.7109375" style="1" hidden="1"/>
    <col min="774" max="774" width="10.7109375" style="1" hidden="1"/>
    <col min="775" max="775" width="12.42578125" style="1" hidden="1"/>
    <col min="776" max="776" width="12" style="1" hidden="1"/>
    <col min="777" max="777" width="8.85546875" style="1" hidden="1"/>
    <col min="778" max="778" width="11.28515625" style="1" hidden="1"/>
    <col min="779" max="779" width="10.7109375" style="1" hidden="1"/>
    <col min="780" max="780" width="9.42578125" style="1" hidden="1"/>
    <col min="781" max="781" width="12.7109375" style="1" hidden="1"/>
    <col min="782" max="782" width="10.140625" style="1" hidden="1"/>
    <col min="783" max="784" width="11.7109375" style="1" hidden="1"/>
    <col min="785" max="785" width="2.7109375" style="1" hidden="1"/>
    <col min="786" max="787" width="11.7109375" style="1" hidden="1"/>
    <col min="788" max="788" width="10.7109375" style="1" hidden="1"/>
    <col min="789" max="789" width="11.28515625" style="1" hidden="1"/>
    <col min="790" max="1018" width="8.85546875" style="1" hidden="1"/>
    <col min="1019" max="1019" width="23.28515625" style="1" hidden="1"/>
    <col min="1020" max="1020" width="12.28515625" style="1" hidden="1"/>
    <col min="1021" max="1021" width="10.28515625" style="1" hidden="1"/>
    <col min="1022" max="1022" width="10" style="1" hidden="1"/>
    <col min="1023" max="1023" width="11.42578125" style="1" hidden="1"/>
    <col min="1024" max="1024" width="10.7109375" style="1" hidden="1"/>
    <col min="1025" max="1025" width="10.28515625" style="1" hidden="1"/>
    <col min="1026" max="1026" width="9.7109375" style="1" hidden="1"/>
    <col min="1027" max="1027" width="10.7109375" style="1" hidden="1"/>
    <col min="1028" max="1029" width="9.7109375" style="1" hidden="1"/>
    <col min="1030" max="1030" width="10.7109375" style="1" hidden="1"/>
    <col min="1031" max="1031" width="12.42578125" style="1" hidden="1"/>
    <col min="1032" max="1032" width="12" style="1" hidden="1"/>
    <col min="1033" max="1033" width="8.85546875" style="1" hidden="1"/>
    <col min="1034" max="1034" width="11.28515625" style="1" hidden="1"/>
    <col min="1035" max="1035" width="10.7109375" style="1" hidden="1"/>
    <col min="1036" max="1036" width="9.42578125" style="1" hidden="1"/>
    <col min="1037" max="1037" width="12.7109375" style="1" hidden="1"/>
    <col min="1038" max="1038" width="10.140625" style="1" hidden="1"/>
    <col min="1039" max="1040" width="11.7109375" style="1" hidden="1"/>
    <col min="1041" max="1041" width="2.7109375" style="1" hidden="1"/>
    <col min="1042" max="1043" width="11.7109375" style="1" hidden="1"/>
    <col min="1044" max="1044" width="10.7109375" style="1" hidden="1"/>
    <col min="1045" max="1045" width="11.28515625" style="1" hidden="1"/>
    <col min="1046" max="1274" width="8.85546875" style="1" hidden="1"/>
    <col min="1275" max="1275" width="23.28515625" style="1" hidden="1"/>
    <col min="1276" max="1276" width="12.28515625" style="1" hidden="1"/>
    <col min="1277" max="1277" width="10.28515625" style="1" hidden="1"/>
    <col min="1278" max="1278" width="10" style="1" hidden="1"/>
    <col min="1279" max="1279" width="11.42578125" style="1" hidden="1"/>
    <col min="1280" max="1280" width="10.7109375" style="1" hidden="1"/>
    <col min="1281" max="1281" width="10.28515625" style="1" hidden="1"/>
    <col min="1282" max="1282" width="9.7109375" style="1" hidden="1"/>
    <col min="1283" max="1283" width="10.7109375" style="1" hidden="1"/>
    <col min="1284" max="1285" width="9.7109375" style="1" hidden="1"/>
    <col min="1286" max="1286" width="10.7109375" style="1" hidden="1"/>
    <col min="1287" max="1287" width="12.42578125" style="1" hidden="1"/>
    <col min="1288" max="1288" width="12" style="1" hidden="1"/>
    <col min="1289" max="1289" width="8.85546875" style="1" hidden="1"/>
    <col min="1290" max="1290" width="11.28515625" style="1" hidden="1"/>
    <col min="1291" max="1291" width="10.7109375" style="1" hidden="1"/>
    <col min="1292" max="1292" width="9.42578125" style="1" hidden="1"/>
    <col min="1293" max="1293" width="12.7109375" style="1" hidden="1"/>
    <col min="1294" max="1294" width="10.140625" style="1" hidden="1"/>
    <col min="1295" max="1296" width="11.7109375" style="1" hidden="1"/>
    <col min="1297" max="1297" width="2.7109375" style="1" hidden="1"/>
    <col min="1298" max="1299" width="11.7109375" style="1" hidden="1"/>
    <col min="1300" max="1300" width="10.7109375" style="1" hidden="1"/>
    <col min="1301" max="1301" width="11.28515625" style="1" hidden="1"/>
    <col min="1302" max="1530" width="8.85546875" style="1" hidden="1"/>
    <col min="1531" max="1531" width="23.28515625" style="1" hidden="1"/>
    <col min="1532" max="1532" width="12.28515625" style="1" hidden="1"/>
    <col min="1533" max="1533" width="10.28515625" style="1" hidden="1"/>
    <col min="1534" max="1534" width="10" style="1" hidden="1"/>
    <col min="1535" max="1535" width="11.42578125" style="1" hidden="1"/>
    <col min="1536" max="1536" width="10.7109375" style="1" hidden="1"/>
    <col min="1537" max="1537" width="10.28515625" style="1" hidden="1"/>
    <col min="1538" max="1538" width="9.7109375" style="1" hidden="1"/>
    <col min="1539" max="1539" width="10.7109375" style="1" hidden="1"/>
    <col min="1540" max="1541" width="9.7109375" style="1" hidden="1"/>
    <col min="1542" max="1542" width="10.7109375" style="1" hidden="1"/>
    <col min="1543" max="1543" width="12.42578125" style="1" hidden="1"/>
    <col min="1544" max="1544" width="12" style="1" hidden="1"/>
    <col min="1545" max="1545" width="8.85546875" style="1" hidden="1"/>
    <col min="1546" max="1546" width="11.28515625" style="1" hidden="1"/>
    <col min="1547" max="1547" width="10.7109375" style="1" hidden="1"/>
    <col min="1548" max="1548" width="9.42578125" style="1" hidden="1"/>
    <col min="1549" max="1549" width="12.7109375" style="1" hidden="1"/>
    <col min="1550" max="1550" width="10.140625" style="1" hidden="1"/>
    <col min="1551" max="1552" width="11.7109375" style="1" hidden="1"/>
    <col min="1553" max="1553" width="2.7109375" style="1" hidden="1"/>
    <col min="1554" max="1555" width="11.7109375" style="1" hidden="1"/>
    <col min="1556" max="1556" width="10.7109375" style="1" hidden="1"/>
    <col min="1557" max="1557" width="11.28515625" style="1" hidden="1"/>
    <col min="1558" max="1786" width="8.85546875" style="1" hidden="1"/>
    <col min="1787" max="1787" width="23.28515625" style="1" hidden="1"/>
    <col min="1788" max="1788" width="12.28515625" style="1" hidden="1"/>
    <col min="1789" max="1789" width="10.28515625" style="1" hidden="1"/>
    <col min="1790" max="1790" width="10" style="1" hidden="1"/>
    <col min="1791" max="1791" width="11.42578125" style="1" hidden="1"/>
    <col min="1792" max="1792" width="10.7109375" style="1" hidden="1"/>
    <col min="1793" max="1793" width="10.28515625" style="1" hidden="1"/>
    <col min="1794" max="1794" width="9.7109375" style="1" hidden="1"/>
    <col min="1795" max="1795" width="10.7109375" style="1" hidden="1"/>
    <col min="1796" max="1797" width="9.7109375" style="1" hidden="1"/>
    <col min="1798" max="1798" width="10.7109375" style="1" hidden="1"/>
    <col min="1799" max="1799" width="12.42578125" style="1" hidden="1"/>
    <col min="1800" max="1800" width="12" style="1" hidden="1"/>
    <col min="1801" max="1801" width="8.85546875" style="1" hidden="1"/>
    <col min="1802" max="1802" width="11.28515625" style="1" hidden="1"/>
    <col min="1803" max="1803" width="10.7109375" style="1" hidden="1"/>
    <col min="1804" max="1804" width="9.42578125" style="1" hidden="1"/>
    <col min="1805" max="1805" width="12.7109375" style="1" hidden="1"/>
    <col min="1806" max="1806" width="10.140625" style="1" hidden="1"/>
    <col min="1807" max="1808" width="11.7109375" style="1" hidden="1"/>
    <col min="1809" max="1809" width="2.7109375" style="1" hidden="1"/>
    <col min="1810" max="1811" width="11.7109375" style="1" hidden="1"/>
    <col min="1812" max="1812" width="10.7109375" style="1" hidden="1"/>
    <col min="1813" max="1813" width="11.28515625" style="1" hidden="1"/>
    <col min="1814" max="2042" width="8.85546875" style="1" hidden="1"/>
    <col min="2043" max="2043" width="23.28515625" style="1" hidden="1"/>
    <col min="2044" max="2044" width="12.28515625" style="1" hidden="1"/>
    <col min="2045" max="2045" width="10.28515625" style="1" hidden="1"/>
    <col min="2046" max="2046" width="10" style="1" hidden="1"/>
    <col min="2047" max="2047" width="11.42578125" style="1" hidden="1"/>
    <col min="2048" max="2048" width="10.7109375" style="1" hidden="1"/>
    <col min="2049" max="2049" width="10.28515625" style="1" hidden="1"/>
    <col min="2050" max="2050" width="9.7109375" style="1" hidden="1"/>
    <col min="2051" max="2051" width="10.7109375" style="1" hidden="1"/>
    <col min="2052" max="2053" width="9.7109375" style="1" hidden="1"/>
    <col min="2054" max="2054" width="10.7109375" style="1" hidden="1"/>
    <col min="2055" max="2055" width="12.42578125" style="1" hidden="1"/>
    <col min="2056" max="2056" width="12" style="1" hidden="1"/>
    <col min="2057" max="2057" width="8.85546875" style="1" hidden="1"/>
    <col min="2058" max="2058" width="11.28515625" style="1" hidden="1"/>
    <col min="2059" max="2059" width="10.7109375" style="1" hidden="1"/>
    <col min="2060" max="2060" width="9.42578125" style="1" hidden="1"/>
    <col min="2061" max="2061" width="12.7109375" style="1" hidden="1"/>
    <col min="2062" max="2062" width="10.140625" style="1" hidden="1"/>
    <col min="2063" max="2064" width="11.7109375" style="1" hidden="1"/>
    <col min="2065" max="2065" width="2.7109375" style="1" hidden="1"/>
    <col min="2066" max="2067" width="11.7109375" style="1" hidden="1"/>
    <col min="2068" max="2068" width="10.7109375" style="1" hidden="1"/>
    <col min="2069" max="2069" width="11.28515625" style="1" hidden="1"/>
    <col min="2070" max="2298" width="8.85546875" style="1" hidden="1"/>
    <col min="2299" max="2299" width="23.28515625" style="1" hidden="1"/>
    <col min="2300" max="2300" width="12.28515625" style="1" hidden="1"/>
    <col min="2301" max="2301" width="10.28515625" style="1" hidden="1"/>
    <col min="2302" max="2302" width="10" style="1" hidden="1"/>
    <col min="2303" max="2303" width="11.42578125" style="1" hidden="1"/>
    <col min="2304" max="2304" width="10.7109375" style="1" hidden="1"/>
    <col min="2305" max="2305" width="10.28515625" style="1" hidden="1"/>
    <col min="2306" max="2306" width="9.7109375" style="1" hidden="1"/>
    <col min="2307" max="2307" width="10.7109375" style="1" hidden="1"/>
    <col min="2308" max="2309" width="9.7109375" style="1" hidden="1"/>
    <col min="2310" max="2310" width="10.7109375" style="1" hidden="1"/>
    <col min="2311" max="2311" width="12.42578125" style="1" hidden="1"/>
    <col min="2312" max="2312" width="12" style="1" hidden="1"/>
    <col min="2313" max="2313" width="8.85546875" style="1" hidden="1"/>
    <col min="2314" max="2314" width="11.28515625" style="1" hidden="1"/>
    <col min="2315" max="2315" width="10.7109375" style="1" hidden="1"/>
    <col min="2316" max="2316" width="9.42578125" style="1" hidden="1"/>
    <col min="2317" max="2317" width="12.7109375" style="1" hidden="1"/>
    <col min="2318" max="2318" width="10.140625" style="1" hidden="1"/>
    <col min="2319" max="2320" width="11.7109375" style="1" hidden="1"/>
    <col min="2321" max="2321" width="2.7109375" style="1" hidden="1"/>
    <col min="2322" max="2323" width="11.7109375" style="1" hidden="1"/>
    <col min="2324" max="2324" width="10.7109375" style="1" hidden="1"/>
    <col min="2325" max="2325" width="11.28515625" style="1" hidden="1"/>
    <col min="2326" max="2554" width="8.85546875" style="1" hidden="1"/>
    <col min="2555" max="2555" width="23.28515625" style="1" hidden="1"/>
    <col min="2556" max="2556" width="12.28515625" style="1" hidden="1"/>
    <col min="2557" max="2557" width="10.28515625" style="1" hidden="1"/>
    <col min="2558" max="2558" width="10" style="1" hidden="1"/>
    <col min="2559" max="2559" width="11.42578125" style="1" hidden="1"/>
    <col min="2560" max="2560" width="10.7109375" style="1" hidden="1"/>
    <col min="2561" max="2561" width="10.28515625" style="1" hidden="1"/>
    <col min="2562" max="2562" width="9.7109375" style="1" hidden="1"/>
    <col min="2563" max="2563" width="10.7109375" style="1" hidden="1"/>
    <col min="2564" max="2565" width="9.7109375" style="1" hidden="1"/>
    <col min="2566" max="2566" width="10.7109375" style="1" hidden="1"/>
    <col min="2567" max="2567" width="12.42578125" style="1" hidden="1"/>
    <col min="2568" max="2568" width="12" style="1" hidden="1"/>
    <col min="2569" max="2569" width="8.85546875" style="1" hidden="1"/>
    <col min="2570" max="2570" width="11.28515625" style="1" hidden="1"/>
    <col min="2571" max="2571" width="10.7109375" style="1" hidden="1"/>
    <col min="2572" max="2572" width="9.42578125" style="1" hidden="1"/>
    <col min="2573" max="2573" width="12.7109375" style="1" hidden="1"/>
    <col min="2574" max="2574" width="10.140625" style="1" hidden="1"/>
    <col min="2575" max="2576" width="11.7109375" style="1" hidden="1"/>
    <col min="2577" max="2577" width="2.7109375" style="1" hidden="1"/>
    <col min="2578" max="2579" width="11.7109375" style="1" hidden="1"/>
    <col min="2580" max="2580" width="10.7109375" style="1" hidden="1"/>
    <col min="2581" max="2581" width="11.28515625" style="1" hidden="1"/>
    <col min="2582" max="2810" width="8.85546875" style="1" hidden="1"/>
    <col min="2811" max="2811" width="23.28515625" style="1" hidden="1"/>
    <col min="2812" max="2812" width="12.28515625" style="1" hidden="1"/>
    <col min="2813" max="2813" width="10.28515625" style="1" hidden="1"/>
    <col min="2814" max="2814" width="10" style="1" hidden="1"/>
    <col min="2815" max="2815" width="11.42578125" style="1" hidden="1"/>
    <col min="2816" max="2816" width="10.7109375" style="1" hidden="1"/>
    <col min="2817" max="2817" width="10.28515625" style="1" hidden="1"/>
    <col min="2818" max="2818" width="9.7109375" style="1" hidden="1"/>
    <col min="2819" max="2819" width="10.7109375" style="1" hidden="1"/>
    <col min="2820" max="2821" width="9.7109375" style="1" hidden="1"/>
    <col min="2822" max="2822" width="10.7109375" style="1" hidden="1"/>
    <col min="2823" max="2823" width="12.42578125" style="1" hidden="1"/>
    <col min="2824" max="2824" width="12" style="1" hidden="1"/>
    <col min="2825" max="2825" width="8.85546875" style="1" hidden="1"/>
    <col min="2826" max="2826" width="11.28515625" style="1" hidden="1"/>
    <col min="2827" max="2827" width="10.7109375" style="1" hidden="1"/>
    <col min="2828" max="2828" width="9.42578125" style="1" hidden="1"/>
    <col min="2829" max="2829" width="12.7109375" style="1" hidden="1"/>
    <col min="2830" max="2830" width="10.140625" style="1" hidden="1"/>
    <col min="2831" max="2832" width="11.7109375" style="1" hidden="1"/>
    <col min="2833" max="2833" width="2.7109375" style="1" hidden="1"/>
    <col min="2834" max="2835" width="11.7109375" style="1" hidden="1"/>
    <col min="2836" max="2836" width="10.7109375" style="1" hidden="1"/>
    <col min="2837" max="2837" width="11.28515625" style="1" hidden="1"/>
    <col min="2838" max="3066" width="8.85546875" style="1" hidden="1"/>
    <col min="3067" max="3067" width="23.28515625" style="1" hidden="1"/>
    <col min="3068" max="3068" width="12.28515625" style="1" hidden="1"/>
    <col min="3069" max="3069" width="10.28515625" style="1" hidden="1"/>
    <col min="3070" max="3070" width="10" style="1" hidden="1"/>
    <col min="3071" max="3071" width="11.42578125" style="1" hidden="1"/>
    <col min="3072" max="3072" width="10.7109375" style="1" hidden="1"/>
    <col min="3073" max="3073" width="10.28515625" style="1" hidden="1"/>
    <col min="3074" max="3074" width="9.7109375" style="1" hidden="1"/>
    <col min="3075" max="3075" width="10.7109375" style="1" hidden="1"/>
    <col min="3076" max="3077" width="9.7109375" style="1" hidden="1"/>
    <col min="3078" max="3078" width="10.7109375" style="1" hidden="1"/>
    <col min="3079" max="3079" width="12.42578125" style="1" hidden="1"/>
    <col min="3080" max="3080" width="12" style="1" hidden="1"/>
    <col min="3081" max="3081" width="8.85546875" style="1" hidden="1"/>
    <col min="3082" max="3082" width="11.28515625" style="1" hidden="1"/>
    <col min="3083" max="3083" width="10.7109375" style="1" hidden="1"/>
    <col min="3084" max="3084" width="9.42578125" style="1" hidden="1"/>
    <col min="3085" max="3085" width="12.7109375" style="1" hidden="1"/>
    <col min="3086" max="3086" width="10.140625" style="1" hidden="1"/>
    <col min="3087" max="3088" width="11.7109375" style="1" hidden="1"/>
    <col min="3089" max="3089" width="2.7109375" style="1" hidden="1"/>
    <col min="3090" max="3091" width="11.7109375" style="1" hidden="1"/>
    <col min="3092" max="3092" width="10.7109375" style="1" hidden="1"/>
    <col min="3093" max="3093" width="11.28515625" style="1" hidden="1"/>
    <col min="3094" max="3322" width="8.85546875" style="1" hidden="1"/>
    <col min="3323" max="3323" width="23.28515625" style="1" hidden="1"/>
    <col min="3324" max="3324" width="12.28515625" style="1" hidden="1"/>
    <col min="3325" max="3325" width="10.28515625" style="1" hidden="1"/>
    <col min="3326" max="3326" width="10" style="1" hidden="1"/>
    <col min="3327" max="3327" width="11.42578125" style="1" hidden="1"/>
    <col min="3328" max="3328" width="10.7109375" style="1" hidden="1"/>
    <col min="3329" max="3329" width="10.28515625" style="1" hidden="1"/>
    <col min="3330" max="3330" width="9.7109375" style="1" hidden="1"/>
    <col min="3331" max="3331" width="10.7109375" style="1" hidden="1"/>
    <col min="3332" max="3333" width="9.7109375" style="1" hidden="1"/>
    <col min="3334" max="3334" width="10.7109375" style="1" hidden="1"/>
    <col min="3335" max="3335" width="12.42578125" style="1" hidden="1"/>
    <col min="3336" max="3336" width="12" style="1" hidden="1"/>
    <col min="3337" max="3337" width="8.85546875" style="1" hidden="1"/>
    <col min="3338" max="3338" width="11.28515625" style="1" hidden="1"/>
    <col min="3339" max="3339" width="10.7109375" style="1" hidden="1"/>
    <col min="3340" max="3340" width="9.42578125" style="1" hidden="1"/>
    <col min="3341" max="3341" width="12.7109375" style="1" hidden="1"/>
    <col min="3342" max="3342" width="10.140625" style="1" hidden="1"/>
    <col min="3343" max="3344" width="11.7109375" style="1" hidden="1"/>
    <col min="3345" max="3345" width="2.7109375" style="1" hidden="1"/>
    <col min="3346" max="3347" width="11.7109375" style="1" hidden="1"/>
    <col min="3348" max="3348" width="10.7109375" style="1" hidden="1"/>
    <col min="3349" max="3349" width="11.28515625" style="1" hidden="1"/>
    <col min="3350" max="3578" width="8.85546875" style="1" hidden="1"/>
    <col min="3579" max="3579" width="23.28515625" style="1" hidden="1"/>
    <col min="3580" max="3580" width="12.28515625" style="1" hidden="1"/>
    <col min="3581" max="3581" width="10.28515625" style="1" hidden="1"/>
    <col min="3582" max="3582" width="10" style="1" hidden="1"/>
    <col min="3583" max="3583" width="11.42578125" style="1" hidden="1"/>
    <col min="3584" max="3584" width="10.7109375" style="1" hidden="1"/>
    <col min="3585" max="3585" width="10.28515625" style="1" hidden="1"/>
    <col min="3586" max="3586" width="9.7109375" style="1" hidden="1"/>
    <col min="3587" max="3587" width="10.7109375" style="1" hidden="1"/>
    <col min="3588" max="3589" width="9.7109375" style="1" hidden="1"/>
    <col min="3590" max="3590" width="10.7109375" style="1" hidden="1"/>
    <col min="3591" max="3591" width="12.42578125" style="1" hidden="1"/>
    <col min="3592" max="3592" width="12" style="1" hidden="1"/>
    <col min="3593" max="3593" width="8.85546875" style="1" hidden="1"/>
    <col min="3594" max="3594" width="11.28515625" style="1" hidden="1"/>
    <col min="3595" max="3595" width="10.7109375" style="1" hidden="1"/>
    <col min="3596" max="3596" width="9.42578125" style="1" hidden="1"/>
    <col min="3597" max="3597" width="12.7109375" style="1" hidden="1"/>
    <col min="3598" max="3598" width="10.140625" style="1" hidden="1"/>
    <col min="3599" max="3600" width="11.7109375" style="1" hidden="1"/>
    <col min="3601" max="3601" width="2.7109375" style="1" hidden="1"/>
    <col min="3602" max="3603" width="11.7109375" style="1" hidden="1"/>
    <col min="3604" max="3604" width="10.7109375" style="1" hidden="1"/>
    <col min="3605" max="3605" width="11.28515625" style="1" hidden="1"/>
    <col min="3606" max="3834" width="8.85546875" style="1" hidden="1"/>
    <col min="3835" max="3835" width="23.28515625" style="1" hidden="1"/>
    <col min="3836" max="3836" width="12.28515625" style="1" hidden="1"/>
    <col min="3837" max="3837" width="10.28515625" style="1" hidden="1"/>
    <col min="3838" max="3838" width="10" style="1" hidden="1"/>
    <col min="3839" max="3839" width="11.42578125" style="1" hidden="1"/>
    <col min="3840" max="3840" width="10.7109375" style="1" hidden="1"/>
    <col min="3841" max="3841" width="10.28515625" style="1" hidden="1"/>
    <col min="3842" max="3842" width="9.7109375" style="1" hidden="1"/>
    <col min="3843" max="3843" width="10.7109375" style="1" hidden="1"/>
    <col min="3844" max="3845" width="9.7109375" style="1" hidden="1"/>
    <col min="3846" max="3846" width="10.7109375" style="1" hidden="1"/>
    <col min="3847" max="3847" width="12.42578125" style="1" hidden="1"/>
    <col min="3848" max="3848" width="12" style="1" hidden="1"/>
    <col min="3849" max="3849" width="8.85546875" style="1" hidden="1"/>
    <col min="3850" max="3850" width="11.28515625" style="1" hidden="1"/>
    <col min="3851" max="3851" width="10.7109375" style="1" hidden="1"/>
    <col min="3852" max="3852" width="9.42578125" style="1" hidden="1"/>
    <col min="3853" max="3853" width="12.7109375" style="1" hidden="1"/>
    <col min="3854" max="3854" width="10.140625" style="1" hidden="1"/>
    <col min="3855" max="3856" width="11.7109375" style="1" hidden="1"/>
    <col min="3857" max="3857" width="2.7109375" style="1" hidden="1"/>
    <col min="3858" max="3859" width="11.7109375" style="1" hidden="1"/>
    <col min="3860" max="3860" width="10.7109375" style="1" hidden="1"/>
    <col min="3861" max="3861" width="11.28515625" style="1" hidden="1"/>
    <col min="3862" max="4090" width="8.85546875" style="1" hidden="1"/>
    <col min="4091" max="4091" width="23.28515625" style="1" hidden="1"/>
    <col min="4092" max="4092" width="12.28515625" style="1" hidden="1"/>
    <col min="4093" max="4093" width="10.28515625" style="1" hidden="1"/>
    <col min="4094" max="4094" width="10" style="1" hidden="1"/>
    <col min="4095" max="4095" width="11.42578125" style="1" hidden="1"/>
    <col min="4096" max="4096" width="10.7109375" style="1" hidden="1"/>
    <col min="4097" max="4097" width="10.28515625" style="1" hidden="1"/>
    <col min="4098" max="4098" width="9.7109375" style="1" hidden="1"/>
    <col min="4099" max="4099" width="10.7109375" style="1" hidden="1"/>
    <col min="4100" max="4101" width="9.7109375" style="1" hidden="1"/>
    <col min="4102" max="4102" width="10.7109375" style="1" hidden="1"/>
    <col min="4103" max="4103" width="12.42578125" style="1" hidden="1"/>
    <col min="4104" max="4104" width="12" style="1" hidden="1"/>
    <col min="4105" max="4105" width="8.85546875" style="1" hidden="1"/>
    <col min="4106" max="4106" width="11.28515625" style="1" hidden="1"/>
    <col min="4107" max="4107" width="10.7109375" style="1" hidden="1"/>
    <col min="4108" max="4108" width="9.42578125" style="1" hidden="1"/>
    <col min="4109" max="4109" width="12.7109375" style="1" hidden="1"/>
    <col min="4110" max="4110" width="10.140625" style="1" hidden="1"/>
    <col min="4111" max="4112" width="11.7109375" style="1" hidden="1"/>
    <col min="4113" max="4113" width="2.7109375" style="1" hidden="1"/>
    <col min="4114" max="4115" width="11.7109375" style="1" hidden="1"/>
    <col min="4116" max="4116" width="10.7109375" style="1" hidden="1"/>
    <col min="4117" max="4117" width="11.28515625" style="1" hidden="1"/>
    <col min="4118" max="4346" width="8.85546875" style="1" hidden="1"/>
    <col min="4347" max="4347" width="23.28515625" style="1" hidden="1"/>
    <col min="4348" max="4348" width="12.28515625" style="1" hidden="1"/>
    <col min="4349" max="4349" width="10.28515625" style="1" hidden="1"/>
    <col min="4350" max="4350" width="10" style="1" hidden="1"/>
    <col min="4351" max="4351" width="11.42578125" style="1" hidden="1"/>
    <col min="4352" max="4352" width="10.7109375" style="1" hidden="1"/>
    <col min="4353" max="4353" width="10.28515625" style="1" hidden="1"/>
    <col min="4354" max="4354" width="9.7109375" style="1" hidden="1"/>
    <col min="4355" max="4355" width="10.7109375" style="1" hidden="1"/>
    <col min="4356" max="4357" width="9.7109375" style="1" hidden="1"/>
    <col min="4358" max="4358" width="10.7109375" style="1" hidden="1"/>
    <col min="4359" max="4359" width="12.42578125" style="1" hidden="1"/>
    <col min="4360" max="4360" width="12" style="1" hidden="1"/>
    <col min="4361" max="4361" width="8.85546875" style="1" hidden="1"/>
    <col min="4362" max="4362" width="11.28515625" style="1" hidden="1"/>
    <col min="4363" max="4363" width="10.7109375" style="1" hidden="1"/>
    <col min="4364" max="4364" width="9.42578125" style="1" hidden="1"/>
    <col min="4365" max="4365" width="12.7109375" style="1" hidden="1"/>
    <col min="4366" max="4366" width="10.140625" style="1" hidden="1"/>
    <col min="4367" max="4368" width="11.7109375" style="1" hidden="1"/>
    <col min="4369" max="4369" width="2.7109375" style="1" hidden="1"/>
    <col min="4370" max="4371" width="11.7109375" style="1" hidden="1"/>
    <col min="4372" max="4372" width="10.7109375" style="1" hidden="1"/>
    <col min="4373" max="4373" width="11.28515625" style="1" hidden="1"/>
    <col min="4374" max="4602" width="8.85546875" style="1" hidden="1"/>
    <col min="4603" max="4603" width="23.28515625" style="1" hidden="1"/>
    <col min="4604" max="4604" width="12.28515625" style="1" hidden="1"/>
    <col min="4605" max="4605" width="10.28515625" style="1" hidden="1"/>
    <col min="4606" max="4606" width="10" style="1" hidden="1"/>
    <col min="4607" max="4607" width="11.42578125" style="1" hidden="1"/>
    <col min="4608" max="4608" width="10.7109375" style="1" hidden="1"/>
    <col min="4609" max="4609" width="10.28515625" style="1" hidden="1"/>
    <col min="4610" max="4610" width="9.7109375" style="1" hidden="1"/>
    <col min="4611" max="4611" width="10.7109375" style="1" hidden="1"/>
    <col min="4612" max="4613" width="9.7109375" style="1" hidden="1"/>
    <col min="4614" max="4614" width="10.7109375" style="1" hidden="1"/>
    <col min="4615" max="4615" width="12.42578125" style="1" hidden="1"/>
    <col min="4616" max="4616" width="12" style="1" hidden="1"/>
    <col min="4617" max="4617" width="8.85546875" style="1" hidden="1"/>
    <col min="4618" max="4618" width="11.28515625" style="1" hidden="1"/>
    <col min="4619" max="4619" width="10.7109375" style="1" hidden="1"/>
    <col min="4620" max="4620" width="9.42578125" style="1" hidden="1"/>
    <col min="4621" max="4621" width="12.7109375" style="1" hidden="1"/>
    <col min="4622" max="4622" width="10.140625" style="1" hidden="1"/>
    <col min="4623" max="4624" width="11.7109375" style="1" hidden="1"/>
    <col min="4625" max="4625" width="2.7109375" style="1" hidden="1"/>
    <col min="4626" max="4627" width="11.7109375" style="1" hidden="1"/>
    <col min="4628" max="4628" width="10.7109375" style="1" hidden="1"/>
    <col min="4629" max="4629" width="11.28515625" style="1" hidden="1"/>
    <col min="4630" max="4858" width="8.85546875" style="1" hidden="1"/>
    <col min="4859" max="4859" width="23.28515625" style="1" hidden="1"/>
    <col min="4860" max="4860" width="12.28515625" style="1" hidden="1"/>
    <col min="4861" max="4861" width="10.28515625" style="1" hidden="1"/>
    <col min="4862" max="4862" width="10" style="1" hidden="1"/>
    <col min="4863" max="4863" width="11.42578125" style="1" hidden="1"/>
    <col min="4864" max="4864" width="10.7109375" style="1" hidden="1"/>
    <col min="4865" max="4865" width="10.28515625" style="1" hidden="1"/>
    <col min="4866" max="4866" width="9.7109375" style="1" hidden="1"/>
    <col min="4867" max="4867" width="10.7109375" style="1" hidden="1"/>
    <col min="4868" max="4869" width="9.7109375" style="1" hidden="1"/>
    <col min="4870" max="4870" width="10.7109375" style="1" hidden="1"/>
    <col min="4871" max="4871" width="12.42578125" style="1" hidden="1"/>
    <col min="4872" max="4872" width="12" style="1" hidden="1"/>
    <col min="4873" max="4873" width="8.85546875" style="1" hidden="1"/>
    <col min="4874" max="4874" width="11.28515625" style="1" hidden="1"/>
    <col min="4875" max="4875" width="10.7109375" style="1" hidden="1"/>
    <col min="4876" max="4876" width="9.42578125" style="1" hidden="1"/>
    <col min="4877" max="4877" width="12.7109375" style="1" hidden="1"/>
    <col min="4878" max="4878" width="10.140625" style="1" hidden="1"/>
    <col min="4879" max="4880" width="11.7109375" style="1" hidden="1"/>
    <col min="4881" max="4881" width="2.7109375" style="1" hidden="1"/>
    <col min="4882" max="4883" width="11.7109375" style="1" hidden="1"/>
    <col min="4884" max="4884" width="10.7109375" style="1" hidden="1"/>
    <col min="4885" max="4885" width="11.28515625" style="1" hidden="1"/>
    <col min="4886" max="5114" width="8.85546875" style="1" hidden="1"/>
    <col min="5115" max="5115" width="23.28515625" style="1" hidden="1"/>
    <col min="5116" max="5116" width="12.28515625" style="1" hidden="1"/>
    <col min="5117" max="5117" width="10.28515625" style="1" hidden="1"/>
    <col min="5118" max="5118" width="10" style="1" hidden="1"/>
    <col min="5119" max="5119" width="11.42578125" style="1" hidden="1"/>
    <col min="5120" max="5120" width="10.7109375" style="1" hidden="1"/>
    <col min="5121" max="5121" width="10.28515625" style="1" hidden="1"/>
    <col min="5122" max="5122" width="9.7109375" style="1" hidden="1"/>
    <col min="5123" max="5123" width="10.7109375" style="1" hidden="1"/>
    <col min="5124" max="5125" width="9.7109375" style="1" hidden="1"/>
    <col min="5126" max="5126" width="10.7109375" style="1" hidden="1"/>
    <col min="5127" max="5127" width="12.42578125" style="1" hidden="1"/>
    <col min="5128" max="5128" width="12" style="1" hidden="1"/>
    <col min="5129" max="5129" width="8.85546875" style="1" hidden="1"/>
    <col min="5130" max="5130" width="11.28515625" style="1" hidden="1"/>
    <col min="5131" max="5131" width="10.7109375" style="1" hidden="1"/>
    <col min="5132" max="5132" width="9.42578125" style="1" hidden="1"/>
    <col min="5133" max="5133" width="12.7109375" style="1" hidden="1"/>
    <col min="5134" max="5134" width="10.140625" style="1" hidden="1"/>
    <col min="5135" max="5136" width="11.7109375" style="1" hidden="1"/>
    <col min="5137" max="5137" width="2.7109375" style="1" hidden="1"/>
    <col min="5138" max="5139" width="11.7109375" style="1" hidden="1"/>
    <col min="5140" max="5140" width="10.7109375" style="1" hidden="1"/>
    <col min="5141" max="5141" width="11.28515625" style="1" hidden="1"/>
    <col min="5142" max="5370" width="8.85546875" style="1" hidden="1"/>
    <col min="5371" max="5371" width="23.28515625" style="1" hidden="1"/>
    <col min="5372" max="5372" width="12.28515625" style="1" hidden="1"/>
    <col min="5373" max="5373" width="10.28515625" style="1" hidden="1"/>
    <col min="5374" max="5374" width="10" style="1" hidden="1"/>
    <col min="5375" max="5375" width="11.42578125" style="1" hidden="1"/>
    <col min="5376" max="5376" width="10.7109375" style="1" hidden="1"/>
    <col min="5377" max="5377" width="10.28515625" style="1" hidden="1"/>
    <col min="5378" max="5378" width="9.7109375" style="1" hidden="1"/>
    <col min="5379" max="5379" width="10.7109375" style="1" hidden="1"/>
    <col min="5380" max="5381" width="9.7109375" style="1" hidden="1"/>
    <col min="5382" max="5382" width="10.7109375" style="1" hidden="1"/>
    <col min="5383" max="5383" width="12.42578125" style="1" hidden="1"/>
    <col min="5384" max="5384" width="12" style="1" hidden="1"/>
    <col min="5385" max="5385" width="8.85546875" style="1" hidden="1"/>
    <col min="5386" max="5386" width="11.28515625" style="1" hidden="1"/>
    <col min="5387" max="5387" width="10.7109375" style="1" hidden="1"/>
    <col min="5388" max="5388" width="9.42578125" style="1" hidden="1"/>
    <col min="5389" max="5389" width="12.7109375" style="1" hidden="1"/>
    <col min="5390" max="5390" width="10.140625" style="1" hidden="1"/>
    <col min="5391" max="5392" width="11.7109375" style="1" hidden="1"/>
    <col min="5393" max="5393" width="2.7109375" style="1" hidden="1"/>
    <col min="5394" max="5395" width="11.7109375" style="1" hidden="1"/>
    <col min="5396" max="5396" width="10.7109375" style="1" hidden="1"/>
    <col min="5397" max="5397" width="11.28515625" style="1" hidden="1"/>
    <col min="5398" max="5626" width="8.85546875" style="1" hidden="1"/>
    <col min="5627" max="5627" width="23.28515625" style="1" hidden="1"/>
    <col min="5628" max="5628" width="12.28515625" style="1" hidden="1"/>
    <col min="5629" max="5629" width="10.28515625" style="1" hidden="1"/>
    <col min="5630" max="5630" width="10" style="1" hidden="1"/>
    <col min="5631" max="5631" width="11.42578125" style="1" hidden="1"/>
    <col min="5632" max="5632" width="10.7109375" style="1" hidden="1"/>
    <col min="5633" max="5633" width="10.28515625" style="1" hidden="1"/>
    <col min="5634" max="5634" width="9.7109375" style="1" hidden="1"/>
    <col min="5635" max="5635" width="10.7109375" style="1" hidden="1"/>
    <col min="5636" max="5637" width="9.7109375" style="1" hidden="1"/>
    <col min="5638" max="5638" width="10.7109375" style="1" hidden="1"/>
    <col min="5639" max="5639" width="12.42578125" style="1" hidden="1"/>
    <col min="5640" max="5640" width="12" style="1" hidden="1"/>
    <col min="5641" max="5641" width="8.85546875" style="1" hidden="1"/>
    <col min="5642" max="5642" width="11.28515625" style="1" hidden="1"/>
    <col min="5643" max="5643" width="10.7109375" style="1" hidden="1"/>
    <col min="5644" max="5644" width="9.42578125" style="1" hidden="1"/>
    <col min="5645" max="5645" width="12.7109375" style="1" hidden="1"/>
    <col min="5646" max="5646" width="10.140625" style="1" hidden="1"/>
    <col min="5647" max="5648" width="11.7109375" style="1" hidden="1"/>
    <col min="5649" max="5649" width="2.7109375" style="1" hidden="1"/>
    <col min="5650" max="5651" width="11.7109375" style="1" hidden="1"/>
    <col min="5652" max="5652" width="10.7109375" style="1" hidden="1"/>
    <col min="5653" max="5653" width="11.28515625" style="1" hidden="1"/>
    <col min="5654" max="5882" width="8.85546875" style="1" hidden="1"/>
    <col min="5883" max="5883" width="23.28515625" style="1" hidden="1"/>
    <col min="5884" max="5884" width="12.28515625" style="1" hidden="1"/>
    <col min="5885" max="5885" width="10.28515625" style="1" hidden="1"/>
    <col min="5886" max="5886" width="10" style="1" hidden="1"/>
    <col min="5887" max="5887" width="11.42578125" style="1" hidden="1"/>
    <col min="5888" max="5888" width="10.7109375" style="1" hidden="1"/>
    <col min="5889" max="5889" width="10.28515625" style="1" hidden="1"/>
    <col min="5890" max="5890" width="9.7109375" style="1" hidden="1"/>
    <col min="5891" max="5891" width="10.7109375" style="1" hidden="1"/>
    <col min="5892" max="5893" width="9.7109375" style="1" hidden="1"/>
    <col min="5894" max="5894" width="10.7109375" style="1" hidden="1"/>
    <col min="5895" max="5895" width="12.42578125" style="1" hidden="1"/>
    <col min="5896" max="5896" width="12" style="1" hidden="1"/>
    <col min="5897" max="5897" width="8.85546875" style="1" hidden="1"/>
    <col min="5898" max="5898" width="11.28515625" style="1" hidden="1"/>
    <col min="5899" max="5899" width="10.7109375" style="1" hidden="1"/>
    <col min="5900" max="5900" width="9.42578125" style="1" hidden="1"/>
    <col min="5901" max="5901" width="12.7109375" style="1" hidden="1"/>
    <col min="5902" max="5902" width="10.140625" style="1" hidden="1"/>
    <col min="5903" max="5904" width="11.7109375" style="1" hidden="1"/>
    <col min="5905" max="5905" width="2.7109375" style="1" hidden="1"/>
    <col min="5906" max="5907" width="11.7109375" style="1" hidden="1"/>
    <col min="5908" max="5908" width="10.7109375" style="1" hidden="1"/>
    <col min="5909" max="5909" width="11.28515625" style="1" hidden="1"/>
    <col min="5910" max="6138" width="8.85546875" style="1" hidden="1"/>
    <col min="6139" max="6139" width="23.28515625" style="1" hidden="1"/>
    <col min="6140" max="6140" width="12.28515625" style="1" hidden="1"/>
    <col min="6141" max="6141" width="10.28515625" style="1" hidden="1"/>
    <col min="6142" max="6142" width="10" style="1" hidden="1"/>
    <col min="6143" max="6143" width="11.42578125" style="1" hidden="1"/>
    <col min="6144" max="6144" width="10.7109375" style="1" hidden="1"/>
    <col min="6145" max="6145" width="10.28515625" style="1" hidden="1"/>
    <col min="6146" max="6146" width="9.7109375" style="1" hidden="1"/>
    <col min="6147" max="6147" width="10.7109375" style="1" hidden="1"/>
    <col min="6148" max="6149" width="9.7109375" style="1" hidden="1"/>
    <col min="6150" max="6150" width="10.7109375" style="1" hidden="1"/>
    <col min="6151" max="6151" width="12.42578125" style="1" hidden="1"/>
    <col min="6152" max="6152" width="12" style="1" hidden="1"/>
    <col min="6153" max="6153" width="8.85546875" style="1" hidden="1"/>
    <col min="6154" max="6154" width="11.28515625" style="1" hidden="1"/>
    <col min="6155" max="6155" width="10.7109375" style="1" hidden="1"/>
    <col min="6156" max="6156" width="9.42578125" style="1" hidden="1"/>
    <col min="6157" max="6157" width="12.7109375" style="1" hidden="1"/>
    <col min="6158" max="6158" width="10.140625" style="1" hidden="1"/>
    <col min="6159" max="6160" width="11.7109375" style="1" hidden="1"/>
    <col min="6161" max="6161" width="2.7109375" style="1" hidden="1"/>
    <col min="6162" max="6163" width="11.7109375" style="1" hidden="1"/>
    <col min="6164" max="6164" width="10.7109375" style="1" hidden="1"/>
    <col min="6165" max="6165" width="11.28515625" style="1" hidden="1"/>
    <col min="6166" max="6394" width="8.85546875" style="1" hidden="1"/>
    <col min="6395" max="6395" width="23.28515625" style="1" hidden="1"/>
    <col min="6396" max="6396" width="12.28515625" style="1" hidden="1"/>
    <col min="6397" max="6397" width="10.28515625" style="1" hidden="1"/>
    <col min="6398" max="6398" width="10" style="1" hidden="1"/>
    <col min="6399" max="6399" width="11.42578125" style="1" hidden="1"/>
    <col min="6400" max="6400" width="10.7109375" style="1" hidden="1"/>
    <col min="6401" max="6401" width="10.28515625" style="1" hidden="1"/>
    <col min="6402" max="6402" width="9.7109375" style="1" hidden="1"/>
    <col min="6403" max="6403" width="10.7109375" style="1" hidden="1"/>
    <col min="6404" max="6405" width="9.7109375" style="1" hidden="1"/>
    <col min="6406" max="6406" width="10.7109375" style="1" hidden="1"/>
    <col min="6407" max="6407" width="12.42578125" style="1" hidden="1"/>
    <col min="6408" max="6408" width="12" style="1" hidden="1"/>
    <col min="6409" max="6409" width="8.85546875" style="1" hidden="1"/>
    <col min="6410" max="6410" width="11.28515625" style="1" hidden="1"/>
    <col min="6411" max="6411" width="10.7109375" style="1" hidden="1"/>
    <col min="6412" max="6412" width="9.42578125" style="1" hidden="1"/>
    <col min="6413" max="6413" width="12.7109375" style="1" hidden="1"/>
    <col min="6414" max="6414" width="10.140625" style="1" hidden="1"/>
    <col min="6415" max="6416" width="11.7109375" style="1" hidden="1"/>
    <col min="6417" max="6417" width="2.7109375" style="1" hidden="1"/>
    <col min="6418" max="6419" width="11.7109375" style="1" hidden="1"/>
    <col min="6420" max="6420" width="10.7109375" style="1" hidden="1"/>
    <col min="6421" max="6421" width="11.28515625" style="1" hidden="1"/>
    <col min="6422" max="6650" width="8.85546875" style="1" hidden="1"/>
    <col min="6651" max="6651" width="23.28515625" style="1" hidden="1"/>
    <col min="6652" max="6652" width="12.28515625" style="1" hidden="1"/>
    <col min="6653" max="6653" width="10.28515625" style="1" hidden="1"/>
    <col min="6654" max="6654" width="10" style="1" hidden="1"/>
    <col min="6655" max="6655" width="11.42578125" style="1" hidden="1"/>
    <col min="6656" max="6656" width="10.7109375" style="1" hidden="1"/>
    <col min="6657" max="6657" width="10.28515625" style="1" hidden="1"/>
    <col min="6658" max="6658" width="9.7109375" style="1" hidden="1"/>
    <col min="6659" max="6659" width="10.7109375" style="1" hidden="1"/>
    <col min="6660" max="6661" width="9.7109375" style="1" hidden="1"/>
    <col min="6662" max="6662" width="10.7109375" style="1" hidden="1"/>
    <col min="6663" max="6663" width="12.42578125" style="1" hidden="1"/>
    <col min="6664" max="6664" width="12" style="1" hidden="1"/>
    <col min="6665" max="6665" width="8.85546875" style="1" hidden="1"/>
    <col min="6666" max="6666" width="11.28515625" style="1" hidden="1"/>
    <col min="6667" max="6667" width="10.7109375" style="1" hidden="1"/>
    <col min="6668" max="6668" width="9.42578125" style="1" hidden="1"/>
    <col min="6669" max="6669" width="12.7109375" style="1" hidden="1"/>
    <col min="6670" max="6670" width="10.140625" style="1" hidden="1"/>
    <col min="6671" max="6672" width="11.7109375" style="1" hidden="1"/>
    <col min="6673" max="6673" width="2.7109375" style="1" hidden="1"/>
    <col min="6674" max="6675" width="11.7109375" style="1" hidden="1"/>
    <col min="6676" max="6676" width="10.7109375" style="1" hidden="1"/>
    <col min="6677" max="6677" width="11.28515625" style="1" hidden="1"/>
    <col min="6678" max="6906" width="8.85546875" style="1" hidden="1"/>
    <col min="6907" max="6907" width="23.28515625" style="1" hidden="1"/>
    <col min="6908" max="6908" width="12.28515625" style="1" hidden="1"/>
    <col min="6909" max="6909" width="10.28515625" style="1" hidden="1"/>
    <col min="6910" max="6910" width="10" style="1" hidden="1"/>
    <col min="6911" max="6911" width="11.42578125" style="1" hidden="1"/>
    <col min="6912" max="6912" width="10.7109375" style="1" hidden="1"/>
    <col min="6913" max="6913" width="10.28515625" style="1" hidden="1"/>
    <col min="6914" max="6914" width="9.7109375" style="1" hidden="1"/>
    <col min="6915" max="6915" width="10.7109375" style="1" hidden="1"/>
    <col min="6916" max="6917" width="9.7109375" style="1" hidden="1"/>
    <col min="6918" max="6918" width="10.7109375" style="1" hidden="1"/>
    <col min="6919" max="6919" width="12.42578125" style="1" hidden="1"/>
    <col min="6920" max="6920" width="12" style="1" hidden="1"/>
    <col min="6921" max="6921" width="8.85546875" style="1" hidden="1"/>
    <col min="6922" max="6922" width="11.28515625" style="1" hidden="1"/>
    <col min="6923" max="6923" width="10.7109375" style="1" hidden="1"/>
    <col min="6924" max="6924" width="9.42578125" style="1" hidden="1"/>
    <col min="6925" max="6925" width="12.7109375" style="1" hidden="1"/>
    <col min="6926" max="6926" width="10.140625" style="1" hidden="1"/>
    <col min="6927" max="6928" width="11.7109375" style="1" hidden="1"/>
    <col min="6929" max="6929" width="2.7109375" style="1" hidden="1"/>
    <col min="6930" max="6931" width="11.7109375" style="1" hidden="1"/>
    <col min="6932" max="6932" width="10.7109375" style="1" hidden="1"/>
    <col min="6933" max="6933" width="11.28515625" style="1" hidden="1"/>
    <col min="6934" max="7162" width="8.85546875" style="1" hidden="1"/>
    <col min="7163" max="7163" width="23.28515625" style="1" hidden="1"/>
    <col min="7164" max="7164" width="12.28515625" style="1" hidden="1"/>
    <col min="7165" max="7165" width="10.28515625" style="1" hidden="1"/>
    <col min="7166" max="7166" width="10" style="1" hidden="1"/>
    <col min="7167" max="7167" width="11.42578125" style="1" hidden="1"/>
    <col min="7168" max="7168" width="10.7109375" style="1" hidden="1"/>
    <col min="7169" max="7169" width="10.28515625" style="1" hidden="1"/>
    <col min="7170" max="7170" width="9.7109375" style="1" hidden="1"/>
    <col min="7171" max="7171" width="10.7109375" style="1" hidden="1"/>
    <col min="7172" max="7173" width="9.7109375" style="1" hidden="1"/>
    <col min="7174" max="7174" width="10.7109375" style="1" hidden="1"/>
    <col min="7175" max="7175" width="12.42578125" style="1" hidden="1"/>
    <col min="7176" max="7176" width="12" style="1" hidden="1"/>
    <col min="7177" max="7177" width="8.85546875" style="1" hidden="1"/>
    <col min="7178" max="7178" width="11.28515625" style="1" hidden="1"/>
    <col min="7179" max="7179" width="10.7109375" style="1" hidden="1"/>
    <col min="7180" max="7180" width="9.42578125" style="1" hidden="1"/>
    <col min="7181" max="7181" width="12.7109375" style="1" hidden="1"/>
    <col min="7182" max="7182" width="10.140625" style="1" hidden="1"/>
    <col min="7183" max="7184" width="11.7109375" style="1" hidden="1"/>
    <col min="7185" max="7185" width="2.7109375" style="1" hidden="1"/>
    <col min="7186" max="7187" width="11.7109375" style="1" hidden="1"/>
    <col min="7188" max="7188" width="10.7109375" style="1" hidden="1"/>
    <col min="7189" max="7189" width="11.28515625" style="1" hidden="1"/>
    <col min="7190" max="7418" width="8.85546875" style="1" hidden="1"/>
    <col min="7419" max="7419" width="23.28515625" style="1" hidden="1"/>
    <col min="7420" max="7420" width="12.28515625" style="1" hidden="1"/>
    <col min="7421" max="7421" width="10.28515625" style="1" hidden="1"/>
    <col min="7422" max="7422" width="10" style="1" hidden="1"/>
    <col min="7423" max="7423" width="11.42578125" style="1" hidden="1"/>
    <col min="7424" max="7424" width="10.7109375" style="1" hidden="1"/>
    <col min="7425" max="7425" width="10.28515625" style="1" hidden="1"/>
    <col min="7426" max="7426" width="9.7109375" style="1" hidden="1"/>
    <col min="7427" max="7427" width="10.7109375" style="1" hidden="1"/>
    <col min="7428" max="7429" width="9.7109375" style="1" hidden="1"/>
    <col min="7430" max="7430" width="10.7109375" style="1" hidden="1"/>
    <col min="7431" max="7431" width="12.42578125" style="1" hidden="1"/>
    <col min="7432" max="7432" width="12" style="1" hidden="1"/>
    <col min="7433" max="7433" width="8.85546875" style="1" hidden="1"/>
    <col min="7434" max="7434" width="11.28515625" style="1" hidden="1"/>
    <col min="7435" max="7435" width="10.7109375" style="1" hidden="1"/>
    <col min="7436" max="7436" width="9.42578125" style="1" hidden="1"/>
    <col min="7437" max="7437" width="12.7109375" style="1" hidden="1"/>
    <col min="7438" max="7438" width="10.140625" style="1" hidden="1"/>
    <col min="7439" max="7440" width="11.7109375" style="1" hidden="1"/>
    <col min="7441" max="7441" width="2.7109375" style="1" hidden="1"/>
    <col min="7442" max="7443" width="11.7109375" style="1" hidden="1"/>
    <col min="7444" max="7444" width="10.7109375" style="1" hidden="1"/>
    <col min="7445" max="7445" width="11.28515625" style="1" hidden="1"/>
    <col min="7446" max="7674" width="8.85546875" style="1" hidden="1"/>
    <col min="7675" max="7675" width="23.28515625" style="1" hidden="1"/>
    <col min="7676" max="7676" width="12.28515625" style="1" hidden="1"/>
    <col min="7677" max="7677" width="10.28515625" style="1" hidden="1"/>
    <col min="7678" max="7678" width="10" style="1" hidden="1"/>
    <col min="7679" max="7679" width="11.42578125" style="1" hidden="1"/>
    <col min="7680" max="7680" width="10.7109375" style="1" hidden="1"/>
    <col min="7681" max="7681" width="10.28515625" style="1" hidden="1"/>
    <col min="7682" max="7682" width="9.7109375" style="1" hidden="1"/>
    <col min="7683" max="7683" width="10.7109375" style="1" hidden="1"/>
    <col min="7684" max="7685" width="9.7109375" style="1" hidden="1"/>
    <col min="7686" max="7686" width="10.7109375" style="1" hidden="1"/>
    <col min="7687" max="7687" width="12.42578125" style="1" hidden="1"/>
    <col min="7688" max="7688" width="12" style="1" hidden="1"/>
    <col min="7689" max="7689" width="8.85546875" style="1" hidden="1"/>
    <col min="7690" max="7690" width="11.28515625" style="1" hidden="1"/>
    <col min="7691" max="7691" width="10.7109375" style="1" hidden="1"/>
    <col min="7692" max="7692" width="9.42578125" style="1" hidden="1"/>
    <col min="7693" max="7693" width="12.7109375" style="1" hidden="1"/>
    <col min="7694" max="7694" width="10.140625" style="1" hidden="1"/>
    <col min="7695" max="7696" width="11.7109375" style="1" hidden="1"/>
    <col min="7697" max="7697" width="2.7109375" style="1" hidden="1"/>
    <col min="7698" max="7699" width="11.7109375" style="1" hidden="1"/>
    <col min="7700" max="7700" width="10.7109375" style="1" hidden="1"/>
    <col min="7701" max="7701" width="11.28515625" style="1" hidden="1"/>
    <col min="7702" max="7930" width="8.85546875" style="1" hidden="1"/>
    <col min="7931" max="7931" width="23.28515625" style="1" hidden="1"/>
    <col min="7932" max="7932" width="12.28515625" style="1" hidden="1"/>
    <col min="7933" max="7933" width="10.28515625" style="1" hidden="1"/>
    <col min="7934" max="7934" width="10" style="1" hidden="1"/>
    <col min="7935" max="7935" width="11.42578125" style="1" hidden="1"/>
    <col min="7936" max="7936" width="10.7109375" style="1" hidden="1"/>
    <col min="7937" max="7937" width="10.28515625" style="1" hidden="1"/>
    <col min="7938" max="7938" width="9.7109375" style="1" hidden="1"/>
    <col min="7939" max="7939" width="10.7109375" style="1" hidden="1"/>
    <col min="7940" max="7941" width="9.7109375" style="1" hidden="1"/>
    <col min="7942" max="7942" width="10.7109375" style="1" hidden="1"/>
    <col min="7943" max="7943" width="12.42578125" style="1" hidden="1"/>
    <col min="7944" max="7944" width="12" style="1" hidden="1"/>
    <col min="7945" max="7945" width="8.85546875" style="1" hidden="1"/>
    <col min="7946" max="7946" width="11.28515625" style="1" hidden="1"/>
    <col min="7947" max="7947" width="10.7109375" style="1" hidden="1"/>
    <col min="7948" max="7948" width="9.42578125" style="1" hidden="1"/>
    <col min="7949" max="7949" width="12.7109375" style="1" hidden="1"/>
    <col min="7950" max="7950" width="10.140625" style="1" hidden="1"/>
    <col min="7951" max="7952" width="11.7109375" style="1" hidden="1"/>
    <col min="7953" max="7953" width="2.7109375" style="1" hidden="1"/>
    <col min="7954" max="7955" width="11.7109375" style="1" hidden="1"/>
    <col min="7956" max="7956" width="10.7109375" style="1" hidden="1"/>
    <col min="7957" max="7957" width="11.28515625" style="1" hidden="1"/>
    <col min="7958" max="8186" width="8.85546875" style="1" hidden="1"/>
    <col min="8187" max="8187" width="23.28515625" style="1" hidden="1"/>
    <col min="8188" max="8188" width="12.28515625" style="1" hidden="1"/>
    <col min="8189" max="8189" width="10.28515625" style="1" hidden="1"/>
    <col min="8190" max="8190" width="10" style="1" hidden="1"/>
    <col min="8191" max="8191" width="11.42578125" style="1" hidden="1"/>
    <col min="8192" max="8192" width="10.7109375" style="1" hidden="1"/>
    <col min="8193" max="8193" width="10.28515625" style="1" hidden="1"/>
    <col min="8194" max="8194" width="9.7109375" style="1" hidden="1"/>
    <col min="8195" max="8195" width="10.7109375" style="1" hidden="1"/>
    <col min="8196" max="8197" width="9.7109375" style="1" hidden="1"/>
    <col min="8198" max="8198" width="10.7109375" style="1" hidden="1"/>
    <col min="8199" max="8199" width="12.42578125" style="1" hidden="1"/>
    <col min="8200" max="8200" width="12" style="1" hidden="1"/>
    <col min="8201" max="8201" width="8.85546875" style="1" hidden="1"/>
    <col min="8202" max="8202" width="11.28515625" style="1" hidden="1"/>
    <col min="8203" max="8203" width="10.7109375" style="1" hidden="1"/>
    <col min="8204" max="8204" width="9.42578125" style="1" hidden="1"/>
    <col min="8205" max="8205" width="12.7109375" style="1" hidden="1"/>
    <col min="8206" max="8206" width="10.140625" style="1" hidden="1"/>
    <col min="8207" max="8208" width="11.7109375" style="1" hidden="1"/>
    <col min="8209" max="8209" width="2.7109375" style="1" hidden="1"/>
    <col min="8210" max="8211" width="11.7109375" style="1" hidden="1"/>
    <col min="8212" max="8212" width="10.7109375" style="1" hidden="1"/>
    <col min="8213" max="8213" width="11.28515625" style="1" hidden="1"/>
    <col min="8214" max="8442" width="8.85546875" style="1" hidden="1"/>
    <col min="8443" max="8443" width="23.28515625" style="1" hidden="1"/>
    <col min="8444" max="8444" width="12.28515625" style="1" hidden="1"/>
    <col min="8445" max="8445" width="10.28515625" style="1" hidden="1"/>
    <col min="8446" max="8446" width="10" style="1" hidden="1"/>
    <col min="8447" max="8447" width="11.42578125" style="1" hidden="1"/>
    <col min="8448" max="8448" width="10.7109375" style="1" hidden="1"/>
    <col min="8449" max="8449" width="10.28515625" style="1" hidden="1"/>
    <col min="8450" max="8450" width="9.7109375" style="1" hidden="1"/>
    <col min="8451" max="8451" width="10.7109375" style="1" hidden="1"/>
    <col min="8452" max="8453" width="9.7109375" style="1" hidden="1"/>
    <col min="8454" max="8454" width="10.7109375" style="1" hidden="1"/>
    <col min="8455" max="8455" width="12.42578125" style="1" hidden="1"/>
    <col min="8456" max="8456" width="12" style="1" hidden="1"/>
    <col min="8457" max="8457" width="8.85546875" style="1" hidden="1"/>
    <col min="8458" max="8458" width="11.28515625" style="1" hidden="1"/>
    <col min="8459" max="8459" width="10.7109375" style="1" hidden="1"/>
    <col min="8460" max="8460" width="9.42578125" style="1" hidden="1"/>
    <col min="8461" max="8461" width="12.7109375" style="1" hidden="1"/>
    <col min="8462" max="8462" width="10.140625" style="1" hidden="1"/>
    <col min="8463" max="8464" width="11.7109375" style="1" hidden="1"/>
    <col min="8465" max="8465" width="2.7109375" style="1" hidden="1"/>
    <col min="8466" max="8467" width="11.7109375" style="1" hidden="1"/>
    <col min="8468" max="8468" width="10.7109375" style="1" hidden="1"/>
    <col min="8469" max="8469" width="11.28515625" style="1" hidden="1"/>
    <col min="8470" max="8698" width="8.85546875" style="1" hidden="1"/>
    <col min="8699" max="8699" width="23.28515625" style="1" hidden="1"/>
    <col min="8700" max="8700" width="12.28515625" style="1" hidden="1"/>
    <col min="8701" max="8701" width="10.28515625" style="1" hidden="1"/>
    <col min="8702" max="8702" width="10" style="1" hidden="1"/>
    <col min="8703" max="8703" width="11.42578125" style="1" hidden="1"/>
    <col min="8704" max="8704" width="10.7109375" style="1" hidden="1"/>
    <col min="8705" max="8705" width="10.28515625" style="1" hidden="1"/>
    <col min="8706" max="8706" width="9.7109375" style="1" hidden="1"/>
    <col min="8707" max="8707" width="10.7109375" style="1" hidden="1"/>
    <col min="8708" max="8709" width="9.7109375" style="1" hidden="1"/>
    <col min="8710" max="8710" width="10.7109375" style="1" hidden="1"/>
    <col min="8711" max="8711" width="12.42578125" style="1" hidden="1"/>
    <col min="8712" max="8712" width="12" style="1" hidden="1"/>
    <col min="8713" max="8713" width="8.85546875" style="1" hidden="1"/>
    <col min="8714" max="8714" width="11.28515625" style="1" hidden="1"/>
    <col min="8715" max="8715" width="10.7109375" style="1" hidden="1"/>
    <col min="8716" max="8716" width="9.42578125" style="1" hidden="1"/>
    <col min="8717" max="8717" width="12.7109375" style="1" hidden="1"/>
    <col min="8718" max="8718" width="10.140625" style="1" hidden="1"/>
    <col min="8719" max="8720" width="11.7109375" style="1" hidden="1"/>
    <col min="8721" max="8721" width="2.7109375" style="1" hidden="1"/>
    <col min="8722" max="8723" width="11.7109375" style="1" hidden="1"/>
    <col min="8724" max="8724" width="10.7109375" style="1" hidden="1"/>
    <col min="8725" max="8725" width="11.28515625" style="1" hidden="1"/>
    <col min="8726" max="8954" width="8.85546875" style="1" hidden="1"/>
    <col min="8955" max="8955" width="23.28515625" style="1" hidden="1"/>
    <col min="8956" max="8956" width="12.28515625" style="1" hidden="1"/>
    <col min="8957" max="8957" width="10.28515625" style="1" hidden="1"/>
    <col min="8958" max="8958" width="10" style="1" hidden="1"/>
    <col min="8959" max="8959" width="11.42578125" style="1" hidden="1"/>
    <col min="8960" max="8960" width="10.7109375" style="1" hidden="1"/>
    <col min="8961" max="8961" width="10.28515625" style="1" hidden="1"/>
    <col min="8962" max="8962" width="9.7109375" style="1" hidden="1"/>
    <col min="8963" max="8963" width="10.7109375" style="1" hidden="1"/>
    <col min="8964" max="8965" width="9.7109375" style="1" hidden="1"/>
    <col min="8966" max="8966" width="10.7109375" style="1" hidden="1"/>
    <col min="8967" max="8967" width="12.42578125" style="1" hidden="1"/>
    <col min="8968" max="8968" width="12" style="1" hidden="1"/>
    <col min="8969" max="8969" width="8.85546875" style="1" hidden="1"/>
    <col min="8970" max="8970" width="11.28515625" style="1" hidden="1"/>
    <col min="8971" max="8971" width="10.7109375" style="1" hidden="1"/>
    <col min="8972" max="8972" width="9.42578125" style="1" hidden="1"/>
    <col min="8973" max="8973" width="12.7109375" style="1" hidden="1"/>
    <col min="8974" max="8974" width="10.140625" style="1" hidden="1"/>
    <col min="8975" max="8976" width="11.7109375" style="1" hidden="1"/>
    <col min="8977" max="8977" width="2.7109375" style="1" hidden="1"/>
    <col min="8978" max="8979" width="11.7109375" style="1" hidden="1"/>
    <col min="8980" max="8980" width="10.7109375" style="1" hidden="1"/>
    <col min="8981" max="8981" width="11.28515625" style="1" hidden="1"/>
    <col min="8982" max="9210" width="8.85546875" style="1" hidden="1"/>
    <col min="9211" max="9211" width="23.28515625" style="1" hidden="1"/>
    <col min="9212" max="9212" width="12.28515625" style="1" hidden="1"/>
    <col min="9213" max="9213" width="10.28515625" style="1" hidden="1"/>
    <col min="9214" max="9214" width="10" style="1" hidden="1"/>
    <col min="9215" max="9215" width="11.42578125" style="1" hidden="1"/>
    <col min="9216" max="9216" width="10.7109375" style="1" hidden="1"/>
    <col min="9217" max="9217" width="10.28515625" style="1" hidden="1"/>
    <col min="9218" max="9218" width="9.7109375" style="1" hidden="1"/>
    <col min="9219" max="9219" width="10.7109375" style="1" hidden="1"/>
    <col min="9220" max="9221" width="9.7109375" style="1" hidden="1"/>
    <col min="9222" max="9222" width="10.7109375" style="1" hidden="1"/>
    <col min="9223" max="9223" width="12.42578125" style="1" hidden="1"/>
    <col min="9224" max="9224" width="12" style="1" hidden="1"/>
    <col min="9225" max="9225" width="8.85546875" style="1" hidden="1"/>
    <col min="9226" max="9226" width="11.28515625" style="1" hidden="1"/>
    <col min="9227" max="9227" width="10.7109375" style="1" hidden="1"/>
    <col min="9228" max="9228" width="9.42578125" style="1" hidden="1"/>
    <col min="9229" max="9229" width="12.7109375" style="1" hidden="1"/>
    <col min="9230" max="9230" width="10.140625" style="1" hidden="1"/>
    <col min="9231" max="9232" width="11.7109375" style="1" hidden="1"/>
    <col min="9233" max="9233" width="2.7109375" style="1" hidden="1"/>
    <col min="9234" max="9235" width="11.7109375" style="1" hidden="1"/>
    <col min="9236" max="9236" width="10.7109375" style="1" hidden="1"/>
    <col min="9237" max="9237" width="11.28515625" style="1" hidden="1"/>
    <col min="9238" max="9466" width="8.85546875" style="1" hidden="1"/>
    <col min="9467" max="9467" width="23.28515625" style="1" hidden="1"/>
    <col min="9468" max="9468" width="12.28515625" style="1" hidden="1"/>
    <col min="9469" max="9469" width="10.28515625" style="1" hidden="1"/>
    <col min="9470" max="9470" width="10" style="1" hidden="1"/>
    <col min="9471" max="9471" width="11.42578125" style="1" hidden="1"/>
    <col min="9472" max="9472" width="10.7109375" style="1" hidden="1"/>
    <col min="9473" max="9473" width="10.28515625" style="1" hidden="1"/>
    <col min="9474" max="9474" width="9.7109375" style="1" hidden="1"/>
    <col min="9475" max="9475" width="10.7109375" style="1" hidden="1"/>
    <col min="9476" max="9477" width="9.7109375" style="1" hidden="1"/>
    <col min="9478" max="9478" width="10.7109375" style="1" hidden="1"/>
    <col min="9479" max="9479" width="12.42578125" style="1" hidden="1"/>
    <col min="9480" max="9480" width="12" style="1" hidden="1"/>
    <col min="9481" max="9481" width="8.85546875" style="1" hidden="1"/>
    <col min="9482" max="9482" width="11.28515625" style="1" hidden="1"/>
    <col min="9483" max="9483" width="10.7109375" style="1" hidden="1"/>
    <col min="9484" max="9484" width="9.42578125" style="1" hidden="1"/>
    <col min="9485" max="9485" width="12.7109375" style="1" hidden="1"/>
    <col min="9486" max="9486" width="10.140625" style="1" hidden="1"/>
    <col min="9487" max="9488" width="11.7109375" style="1" hidden="1"/>
    <col min="9489" max="9489" width="2.7109375" style="1" hidden="1"/>
    <col min="9490" max="9491" width="11.7109375" style="1" hidden="1"/>
    <col min="9492" max="9492" width="10.7109375" style="1" hidden="1"/>
    <col min="9493" max="9493" width="11.28515625" style="1" hidden="1"/>
    <col min="9494" max="9722" width="8.85546875" style="1" hidden="1"/>
    <col min="9723" max="9723" width="23.28515625" style="1" hidden="1"/>
    <col min="9724" max="9724" width="12.28515625" style="1" hidden="1"/>
    <col min="9725" max="9725" width="10.28515625" style="1" hidden="1"/>
    <col min="9726" max="9726" width="10" style="1" hidden="1"/>
    <col min="9727" max="9727" width="11.42578125" style="1" hidden="1"/>
    <col min="9728" max="9728" width="10.7109375" style="1" hidden="1"/>
    <col min="9729" max="9729" width="10.28515625" style="1" hidden="1"/>
    <col min="9730" max="9730" width="9.7109375" style="1" hidden="1"/>
    <col min="9731" max="9731" width="10.7109375" style="1" hidden="1"/>
    <col min="9732" max="9733" width="9.7109375" style="1" hidden="1"/>
    <col min="9734" max="9734" width="10.7109375" style="1" hidden="1"/>
    <col min="9735" max="9735" width="12.42578125" style="1" hidden="1"/>
    <col min="9736" max="9736" width="12" style="1" hidden="1"/>
    <col min="9737" max="9737" width="8.85546875" style="1" hidden="1"/>
    <col min="9738" max="9738" width="11.28515625" style="1" hidden="1"/>
    <col min="9739" max="9739" width="10.7109375" style="1" hidden="1"/>
    <col min="9740" max="9740" width="9.42578125" style="1" hidden="1"/>
    <col min="9741" max="9741" width="12.7109375" style="1" hidden="1"/>
    <col min="9742" max="9742" width="10.140625" style="1" hidden="1"/>
    <col min="9743" max="9744" width="11.7109375" style="1" hidden="1"/>
    <col min="9745" max="9745" width="2.7109375" style="1" hidden="1"/>
    <col min="9746" max="9747" width="11.7109375" style="1" hidden="1"/>
    <col min="9748" max="9748" width="10.7109375" style="1" hidden="1"/>
    <col min="9749" max="9749" width="11.28515625" style="1" hidden="1"/>
    <col min="9750" max="9978" width="8.85546875" style="1" hidden="1"/>
    <col min="9979" max="9979" width="23.28515625" style="1" hidden="1"/>
    <col min="9980" max="9980" width="12.28515625" style="1" hidden="1"/>
    <col min="9981" max="9981" width="10.28515625" style="1" hidden="1"/>
    <col min="9982" max="9982" width="10" style="1" hidden="1"/>
    <col min="9983" max="9983" width="11.42578125" style="1" hidden="1"/>
    <col min="9984" max="9984" width="10.7109375" style="1" hidden="1"/>
    <col min="9985" max="9985" width="10.28515625" style="1" hidden="1"/>
    <col min="9986" max="9986" width="9.7109375" style="1" hidden="1"/>
    <col min="9987" max="9987" width="10.7109375" style="1" hidden="1"/>
    <col min="9988" max="9989" width="9.7109375" style="1" hidden="1"/>
    <col min="9990" max="9990" width="10.7109375" style="1" hidden="1"/>
    <col min="9991" max="9991" width="12.42578125" style="1" hidden="1"/>
    <col min="9992" max="9992" width="12" style="1" hidden="1"/>
    <col min="9993" max="9993" width="8.85546875" style="1" hidden="1"/>
    <col min="9994" max="9994" width="11.28515625" style="1" hidden="1"/>
    <col min="9995" max="9995" width="10.7109375" style="1" hidden="1"/>
    <col min="9996" max="9996" width="9.42578125" style="1" hidden="1"/>
    <col min="9997" max="9997" width="12.7109375" style="1" hidden="1"/>
    <col min="9998" max="9998" width="10.140625" style="1" hidden="1"/>
    <col min="9999" max="10000" width="11.7109375" style="1" hidden="1"/>
    <col min="10001" max="10001" width="2.7109375" style="1" hidden="1"/>
    <col min="10002" max="10003" width="11.7109375" style="1" hidden="1"/>
    <col min="10004" max="10004" width="10.7109375" style="1" hidden="1"/>
    <col min="10005" max="10005" width="11.28515625" style="1" hidden="1"/>
    <col min="10006" max="10234" width="8.85546875" style="1" hidden="1"/>
    <col min="10235" max="10235" width="23.28515625" style="1" hidden="1"/>
    <col min="10236" max="10236" width="12.28515625" style="1" hidden="1"/>
    <col min="10237" max="10237" width="10.28515625" style="1" hidden="1"/>
    <col min="10238" max="10238" width="10" style="1" hidden="1"/>
    <col min="10239" max="10239" width="11.42578125" style="1" hidden="1"/>
    <col min="10240" max="10240" width="10.7109375" style="1" hidden="1"/>
    <col min="10241" max="10241" width="10.28515625" style="1" hidden="1"/>
    <col min="10242" max="10242" width="9.7109375" style="1" hidden="1"/>
    <col min="10243" max="10243" width="10.7109375" style="1" hidden="1"/>
    <col min="10244" max="10245" width="9.7109375" style="1" hidden="1"/>
    <col min="10246" max="10246" width="10.7109375" style="1" hidden="1"/>
    <col min="10247" max="10247" width="12.42578125" style="1" hidden="1"/>
    <col min="10248" max="10248" width="12" style="1" hidden="1"/>
    <col min="10249" max="10249" width="8.85546875" style="1" hidden="1"/>
    <col min="10250" max="10250" width="11.28515625" style="1" hidden="1"/>
    <col min="10251" max="10251" width="10.7109375" style="1" hidden="1"/>
    <col min="10252" max="10252" width="9.42578125" style="1" hidden="1"/>
    <col min="10253" max="10253" width="12.7109375" style="1" hidden="1"/>
    <col min="10254" max="10254" width="10.140625" style="1" hidden="1"/>
    <col min="10255" max="10256" width="11.7109375" style="1" hidden="1"/>
    <col min="10257" max="10257" width="2.7109375" style="1" hidden="1"/>
    <col min="10258" max="10259" width="11.7109375" style="1" hidden="1"/>
    <col min="10260" max="10260" width="10.7109375" style="1" hidden="1"/>
    <col min="10261" max="10261" width="11.28515625" style="1" hidden="1"/>
    <col min="10262" max="10490" width="8.85546875" style="1" hidden="1"/>
    <col min="10491" max="10491" width="23.28515625" style="1" hidden="1"/>
    <col min="10492" max="10492" width="12.28515625" style="1" hidden="1"/>
    <col min="10493" max="10493" width="10.28515625" style="1" hidden="1"/>
    <col min="10494" max="10494" width="10" style="1" hidden="1"/>
    <col min="10495" max="10495" width="11.42578125" style="1" hidden="1"/>
    <col min="10496" max="10496" width="10.7109375" style="1" hidden="1"/>
    <col min="10497" max="10497" width="10.28515625" style="1" hidden="1"/>
    <col min="10498" max="10498" width="9.7109375" style="1" hidden="1"/>
    <col min="10499" max="10499" width="10.7109375" style="1" hidden="1"/>
    <col min="10500" max="10501" width="9.7109375" style="1" hidden="1"/>
    <col min="10502" max="10502" width="10.7109375" style="1" hidden="1"/>
    <col min="10503" max="10503" width="12.42578125" style="1" hidden="1"/>
    <col min="10504" max="10504" width="12" style="1" hidden="1"/>
    <col min="10505" max="10505" width="8.85546875" style="1" hidden="1"/>
    <col min="10506" max="10506" width="11.28515625" style="1" hidden="1"/>
    <col min="10507" max="10507" width="10.7109375" style="1" hidden="1"/>
    <col min="10508" max="10508" width="9.42578125" style="1" hidden="1"/>
    <col min="10509" max="10509" width="12.7109375" style="1" hidden="1"/>
    <col min="10510" max="10510" width="10.140625" style="1" hidden="1"/>
    <col min="10511" max="10512" width="11.7109375" style="1" hidden="1"/>
    <col min="10513" max="10513" width="2.7109375" style="1" hidden="1"/>
    <col min="10514" max="10515" width="11.7109375" style="1" hidden="1"/>
    <col min="10516" max="10516" width="10.7109375" style="1" hidden="1"/>
    <col min="10517" max="10517" width="11.28515625" style="1" hidden="1"/>
    <col min="10518" max="10746" width="8.85546875" style="1" hidden="1"/>
    <col min="10747" max="10747" width="23.28515625" style="1" hidden="1"/>
    <col min="10748" max="10748" width="12.28515625" style="1" hidden="1"/>
    <col min="10749" max="10749" width="10.28515625" style="1" hidden="1"/>
    <col min="10750" max="10750" width="10" style="1" hidden="1"/>
    <col min="10751" max="10751" width="11.42578125" style="1" hidden="1"/>
    <col min="10752" max="10752" width="10.7109375" style="1" hidden="1"/>
    <col min="10753" max="10753" width="10.28515625" style="1" hidden="1"/>
    <col min="10754" max="10754" width="9.7109375" style="1" hidden="1"/>
    <col min="10755" max="10755" width="10.7109375" style="1" hidden="1"/>
    <col min="10756" max="10757" width="9.7109375" style="1" hidden="1"/>
    <col min="10758" max="10758" width="10.7109375" style="1" hidden="1"/>
    <col min="10759" max="10759" width="12.42578125" style="1" hidden="1"/>
    <col min="10760" max="10760" width="12" style="1" hidden="1"/>
    <col min="10761" max="10761" width="8.85546875" style="1" hidden="1"/>
    <col min="10762" max="10762" width="11.28515625" style="1" hidden="1"/>
    <col min="10763" max="10763" width="10.7109375" style="1" hidden="1"/>
    <col min="10764" max="10764" width="9.42578125" style="1" hidden="1"/>
    <col min="10765" max="10765" width="12.7109375" style="1" hidden="1"/>
    <col min="10766" max="10766" width="10.140625" style="1" hidden="1"/>
    <col min="10767" max="10768" width="11.7109375" style="1" hidden="1"/>
    <col min="10769" max="10769" width="2.7109375" style="1" hidden="1"/>
    <col min="10770" max="10771" width="11.7109375" style="1" hidden="1"/>
    <col min="10772" max="10772" width="10.7109375" style="1" hidden="1"/>
    <col min="10773" max="10773" width="11.28515625" style="1" hidden="1"/>
    <col min="10774" max="11002" width="8.85546875" style="1" hidden="1"/>
    <col min="11003" max="11003" width="23.28515625" style="1" hidden="1"/>
    <col min="11004" max="11004" width="12.28515625" style="1" hidden="1"/>
    <col min="11005" max="11005" width="10.28515625" style="1" hidden="1"/>
    <col min="11006" max="11006" width="10" style="1" hidden="1"/>
    <col min="11007" max="11007" width="11.42578125" style="1" hidden="1"/>
    <col min="11008" max="11008" width="10.7109375" style="1" hidden="1"/>
    <col min="11009" max="11009" width="10.28515625" style="1" hidden="1"/>
    <col min="11010" max="11010" width="9.7109375" style="1" hidden="1"/>
    <col min="11011" max="11011" width="10.7109375" style="1" hidden="1"/>
    <col min="11012" max="11013" width="9.7109375" style="1" hidden="1"/>
    <col min="11014" max="11014" width="10.7109375" style="1" hidden="1"/>
    <col min="11015" max="11015" width="12.42578125" style="1" hidden="1"/>
    <col min="11016" max="11016" width="12" style="1" hidden="1"/>
    <col min="11017" max="11017" width="8.85546875" style="1" hidden="1"/>
    <col min="11018" max="11018" width="11.28515625" style="1" hidden="1"/>
    <col min="11019" max="11019" width="10.7109375" style="1" hidden="1"/>
    <col min="11020" max="11020" width="9.42578125" style="1" hidden="1"/>
    <col min="11021" max="11021" width="12.7109375" style="1" hidden="1"/>
    <col min="11022" max="11022" width="10.140625" style="1" hidden="1"/>
    <col min="11023" max="11024" width="11.7109375" style="1" hidden="1"/>
    <col min="11025" max="11025" width="2.7109375" style="1" hidden="1"/>
    <col min="11026" max="11027" width="11.7109375" style="1" hidden="1"/>
    <col min="11028" max="11028" width="10.7109375" style="1" hidden="1"/>
    <col min="11029" max="11029" width="11.28515625" style="1" hidden="1"/>
    <col min="11030" max="11258" width="8.85546875" style="1" hidden="1"/>
    <col min="11259" max="11259" width="23.28515625" style="1" hidden="1"/>
    <col min="11260" max="11260" width="12.28515625" style="1" hidden="1"/>
    <col min="11261" max="11261" width="10.28515625" style="1" hidden="1"/>
    <col min="11262" max="11262" width="10" style="1" hidden="1"/>
    <col min="11263" max="11263" width="11.42578125" style="1" hidden="1"/>
    <col min="11264" max="11264" width="10.7109375" style="1" hidden="1"/>
    <col min="11265" max="11265" width="10.28515625" style="1" hidden="1"/>
    <col min="11266" max="11266" width="9.7109375" style="1" hidden="1"/>
    <col min="11267" max="11267" width="10.7109375" style="1" hidden="1"/>
    <col min="11268" max="11269" width="9.7109375" style="1" hidden="1"/>
    <col min="11270" max="11270" width="10.7109375" style="1" hidden="1"/>
    <col min="11271" max="11271" width="12.42578125" style="1" hidden="1"/>
    <col min="11272" max="11272" width="12" style="1" hidden="1"/>
    <col min="11273" max="11273" width="8.85546875" style="1" hidden="1"/>
    <col min="11274" max="11274" width="11.28515625" style="1" hidden="1"/>
    <col min="11275" max="11275" width="10.7109375" style="1" hidden="1"/>
    <col min="11276" max="11276" width="9.42578125" style="1" hidden="1"/>
    <col min="11277" max="11277" width="12.7109375" style="1" hidden="1"/>
    <col min="11278" max="11278" width="10.140625" style="1" hidden="1"/>
    <col min="11279" max="11280" width="11.7109375" style="1" hidden="1"/>
    <col min="11281" max="11281" width="2.7109375" style="1" hidden="1"/>
    <col min="11282" max="11283" width="11.7109375" style="1" hidden="1"/>
    <col min="11284" max="11284" width="10.7109375" style="1" hidden="1"/>
    <col min="11285" max="11285" width="11.28515625" style="1" hidden="1"/>
    <col min="11286" max="11514" width="8.85546875" style="1" hidden="1"/>
    <col min="11515" max="11515" width="23.28515625" style="1" hidden="1"/>
    <col min="11516" max="11516" width="12.28515625" style="1" hidden="1"/>
    <col min="11517" max="11517" width="10.28515625" style="1" hidden="1"/>
    <col min="11518" max="11518" width="10" style="1" hidden="1"/>
    <col min="11519" max="11519" width="11.42578125" style="1" hidden="1"/>
    <col min="11520" max="11520" width="10.7109375" style="1" hidden="1"/>
    <col min="11521" max="11521" width="10.28515625" style="1" hidden="1"/>
    <col min="11522" max="11522" width="9.7109375" style="1" hidden="1"/>
    <col min="11523" max="11523" width="10.7109375" style="1" hidden="1"/>
    <col min="11524" max="11525" width="9.7109375" style="1" hidden="1"/>
    <col min="11526" max="11526" width="10.7109375" style="1" hidden="1"/>
    <col min="11527" max="11527" width="12.42578125" style="1" hidden="1"/>
    <col min="11528" max="11528" width="12" style="1" hidden="1"/>
    <col min="11529" max="11529" width="8.85546875" style="1" hidden="1"/>
    <col min="11530" max="11530" width="11.28515625" style="1" hidden="1"/>
    <col min="11531" max="11531" width="10.7109375" style="1" hidden="1"/>
    <col min="11532" max="11532" width="9.42578125" style="1" hidden="1"/>
    <col min="11533" max="11533" width="12.7109375" style="1" hidden="1"/>
    <col min="11534" max="11534" width="10.140625" style="1" hidden="1"/>
    <col min="11535" max="11536" width="11.7109375" style="1" hidden="1"/>
    <col min="11537" max="11537" width="2.7109375" style="1" hidden="1"/>
    <col min="11538" max="11539" width="11.7109375" style="1" hidden="1"/>
    <col min="11540" max="11540" width="10.7109375" style="1" hidden="1"/>
    <col min="11541" max="11541" width="11.28515625" style="1" hidden="1"/>
    <col min="11542" max="11770" width="8.85546875" style="1" hidden="1"/>
    <col min="11771" max="11771" width="23.28515625" style="1" hidden="1"/>
    <col min="11772" max="11772" width="12.28515625" style="1" hidden="1"/>
    <col min="11773" max="11773" width="10.28515625" style="1" hidden="1"/>
    <col min="11774" max="11774" width="10" style="1" hidden="1"/>
    <col min="11775" max="11775" width="11.42578125" style="1" hidden="1"/>
    <col min="11776" max="11776" width="10.7109375" style="1" hidden="1"/>
    <col min="11777" max="11777" width="10.28515625" style="1" hidden="1"/>
    <col min="11778" max="11778" width="9.7109375" style="1" hidden="1"/>
    <col min="11779" max="11779" width="10.7109375" style="1" hidden="1"/>
    <col min="11780" max="11781" width="9.7109375" style="1" hidden="1"/>
    <col min="11782" max="11782" width="10.7109375" style="1" hidden="1"/>
    <col min="11783" max="11783" width="12.42578125" style="1" hidden="1"/>
    <col min="11784" max="11784" width="12" style="1" hidden="1"/>
    <col min="11785" max="11785" width="8.85546875" style="1" hidden="1"/>
    <col min="11786" max="11786" width="11.28515625" style="1" hidden="1"/>
    <col min="11787" max="11787" width="10.7109375" style="1" hidden="1"/>
    <col min="11788" max="11788" width="9.42578125" style="1" hidden="1"/>
    <col min="11789" max="11789" width="12.7109375" style="1" hidden="1"/>
    <col min="11790" max="11790" width="10.140625" style="1" hidden="1"/>
    <col min="11791" max="11792" width="11.7109375" style="1" hidden="1"/>
    <col min="11793" max="11793" width="2.7109375" style="1" hidden="1"/>
    <col min="11794" max="11795" width="11.7109375" style="1" hidden="1"/>
    <col min="11796" max="11796" width="10.7109375" style="1" hidden="1"/>
    <col min="11797" max="11797" width="11.28515625" style="1" hidden="1"/>
    <col min="11798" max="12026" width="8.85546875" style="1" hidden="1"/>
    <col min="12027" max="12027" width="23.28515625" style="1" hidden="1"/>
    <col min="12028" max="12028" width="12.28515625" style="1" hidden="1"/>
    <col min="12029" max="12029" width="10.28515625" style="1" hidden="1"/>
    <col min="12030" max="12030" width="10" style="1" hidden="1"/>
    <col min="12031" max="12031" width="11.42578125" style="1" hidden="1"/>
    <col min="12032" max="12032" width="10.7109375" style="1" hidden="1"/>
    <col min="12033" max="12033" width="10.28515625" style="1" hidden="1"/>
    <col min="12034" max="12034" width="9.7109375" style="1" hidden="1"/>
    <col min="12035" max="12035" width="10.7109375" style="1" hidden="1"/>
    <col min="12036" max="12037" width="9.7109375" style="1" hidden="1"/>
    <col min="12038" max="12038" width="10.7109375" style="1" hidden="1"/>
    <col min="12039" max="12039" width="12.42578125" style="1" hidden="1"/>
    <col min="12040" max="12040" width="12" style="1" hidden="1"/>
    <col min="12041" max="12041" width="8.85546875" style="1" hidden="1"/>
    <col min="12042" max="12042" width="11.28515625" style="1" hidden="1"/>
    <col min="12043" max="12043" width="10.7109375" style="1" hidden="1"/>
    <col min="12044" max="12044" width="9.42578125" style="1" hidden="1"/>
    <col min="12045" max="12045" width="12.7109375" style="1" hidden="1"/>
    <col min="12046" max="12046" width="10.140625" style="1" hidden="1"/>
    <col min="12047" max="12048" width="11.7109375" style="1" hidden="1"/>
    <col min="12049" max="12049" width="2.7109375" style="1" hidden="1"/>
    <col min="12050" max="12051" width="11.7109375" style="1" hidden="1"/>
    <col min="12052" max="12052" width="10.7109375" style="1" hidden="1"/>
    <col min="12053" max="12053" width="11.28515625" style="1" hidden="1"/>
    <col min="12054" max="12282" width="8.85546875" style="1" hidden="1"/>
    <col min="12283" max="12283" width="23.28515625" style="1" hidden="1"/>
    <col min="12284" max="12284" width="12.28515625" style="1" hidden="1"/>
    <col min="12285" max="12285" width="10.28515625" style="1" hidden="1"/>
    <col min="12286" max="12286" width="10" style="1" hidden="1"/>
    <col min="12287" max="12287" width="11.42578125" style="1" hidden="1"/>
    <col min="12288" max="12288" width="10.7109375" style="1" hidden="1"/>
    <col min="12289" max="12289" width="10.28515625" style="1" hidden="1"/>
    <col min="12290" max="12290" width="9.7109375" style="1" hidden="1"/>
    <col min="12291" max="12291" width="10.7109375" style="1" hidden="1"/>
    <col min="12292" max="12293" width="9.7109375" style="1" hidden="1"/>
    <col min="12294" max="12294" width="10.7109375" style="1" hidden="1"/>
    <col min="12295" max="12295" width="12.42578125" style="1" hidden="1"/>
    <col min="12296" max="12296" width="12" style="1" hidden="1"/>
    <col min="12297" max="12297" width="8.85546875" style="1" hidden="1"/>
    <col min="12298" max="12298" width="11.28515625" style="1" hidden="1"/>
    <col min="12299" max="12299" width="10.7109375" style="1" hidden="1"/>
    <col min="12300" max="12300" width="9.42578125" style="1" hidden="1"/>
    <col min="12301" max="12301" width="12.7109375" style="1" hidden="1"/>
    <col min="12302" max="12302" width="10.140625" style="1" hidden="1"/>
    <col min="12303" max="12304" width="11.7109375" style="1" hidden="1"/>
    <col min="12305" max="12305" width="2.7109375" style="1" hidden="1"/>
    <col min="12306" max="12307" width="11.7109375" style="1" hidden="1"/>
    <col min="12308" max="12308" width="10.7109375" style="1" hidden="1"/>
    <col min="12309" max="12309" width="11.28515625" style="1" hidden="1"/>
    <col min="12310" max="12538" width="8.85546875" style="1" hidden="1"/>
    <col min="12539" max="12539" width="23.28515625" style="1" hidden="1"/>
    <col min="12540" max="12540" width="12.28515625" style="1" hidden="1"/>
    <col min="12541" max="12541" width="10.28515625" style="1" hidden="1"/>
    <col min="12542" max="12542" width="10" style="1" hidden="1"/>
    <col min="12543" max="12543" width="11.42578125" style="1" hidden="1"/>
    <col min="12544" max="12544" width="10.7109375" style="1" hidden="1"/>
    <col min="12545" max="12545" width="10.28515625" style="1" hidden="1"/>
    <col min="12546" max="12546" width="9.7109375" style="1" hidden="1"/>
    <col min="12547" max="12547" width="10.7109375" style="1" hidden="1"/>
    <col min="12548" max="12549" width="9.7109375" style="1" hidden="1"/>
    <col min="12550" max="12550" width="10.7109375" style="1" hidden="1"/>
    <col min="12551" max="12551" width="12.42578125" style="1" hidden="1"/>
    <col min="12552" max="12552" width="12" style="1" hidden="1"/>
    <col min="12553" max="12553" width="8.85546875" style="1" hidden="1"/>
    <col min="12554" max="12554" width="11.28515625" style="1" hidden="1"/>
    <col min="12555" max="12555" width="10.7109375" style="1" hidden="1"/>
    <col min="12556" max="12556" width="9.42578125" style="1" hidden="1"/>
    <col min="12557" max="12557" width="12.7109375" style="1" hidden="1"/>
    <col min="12558" max="12558" width="10.140625" style="1" hidden="1"/>
    <col min="12559" max="12560" width="11.7109375" style="1" hidden="1"/>
    <col min="12561" max="12561" width="2.7109375" style="1" hidden="1"/>
    <col min="12562" max="12563" width="11.7109375" style="1" hidden="1"/>
    <col min="12564" max="12564" width="10.7109375" style="1" hidden="1"/>
    <col min="12565" max="12565" width="11.28515625" style="1" hidden="1"/>
    <col min="12566" max="12794" width="8.85546875" style="1" hidden="1"/>
    <col min="12795" max="12795" width="23.28515625" style="1" hidden="1"/>
    <col min="12796" max="12796" width="12.28515625" style="1" hidden="1"/>
    <col min="12797" max="12797" width="10.28515625" style="1" hidden="1"/>
    <col min="12798" max="12798" width="10" style="1" hidden="1"/>
    <col min="12799" max="12799" width="11.42578125" style="1" hidden="1"/>
    <col min="12800" max="12800" width="10.7109375" style="1" hidden="1"/>
    <col min="12801" max="12801" width="10.28515625" style="1" hidden="1"/>
    <col min="12802" max="12802" width="9.7109375" style="1" hidden="1"/>
    <col min="12803" max="12803" width="10.7109375" style="1" hidden="1"/>
    <col min="12804" max="12805" width="9.7109375" style="1" hidden="1"/>
    <col min="12806" max="12806" width="10.7109375" style="1" hidden="1"/>
    <col min="12807" max="12807" width="12.42578125" style="1" hidden="1"/>
    <col min="12808" max="12808" width="12" style="1" hidden="1"/>
    <col min="12809" max="12809" width="8.85546875" style="1" hidden="1"/>
    <col min="12810" max="12810" width="11.28515625" style="1" hidden="1"/>
    <col min="12811" max="12811" width="10.7109375" style="1" hidden="1"/>
    <col min="12812" max="12812" width="9.42578125" style="1" hidden="1"/>
    <col min="12813" max="12813" width="12.7109375" style="1" hidden="1"/>
    <col min="12814" max="12814" width="10.140625" style="1" hidden="1"/>
    <col min="12815" max="12816" width="11.7109375" style="1" hidden="1"/>
    <col min="12817" max="12817" width="2.7109375" style="1" hidden="1"/>
    <col min="12818" max="12819" width="11.7109375" style="1" hidden="1"/>
    <col min="12820" max="12820" width="10.7109375" style="1" hidden="1"/>
    <col min="12821" max="12821" width="11.28515625" style="1" hidden="1"/>
    <col min="12822" max="13050" width="8.85546875" style="1" hidden="1"/>
    <col min="13051" max="13051" width="23.28515625" style="1" hidden="1"/>
    <col min="13052" max="13052" width="12.28515625" style="1" hidden="1"/>
    <col min="13053" max="13053" width="10.28515625" style="1" hidden="1"/>
    <col min="13054" max="13054" width="10" style="1" hidden="1"/>
    <col min="13055" max="13055" width="11.42578125" style="1" hidden="1"/>
    <col min="13056" max="13056" width="10.7109375" style="1" hidden="1"/>
    <col min="13057" max="13057" width="10.28515625" style="1" hidden="1"/>
    <col min="13058" max="13058" width="9.7109375" style="1" hidden="1"/>
    <col min="13059" max="13059" width="10.7109375" style="1" hidden="1"/>
    <col min="13060" max="13061" width="9.7109375" style="1" hidden="1"/>
    <col min="13062" max="13062" width="10.7109375" style="1" hidden="1"/>
    <col min="13063" max="13063" width="12.42578125" style="1" hidden="1"/>
    <col min="13064" max="13064" width="12" style="1" hidden="1"/>
    <col min="13065" max="13065" width="8.85546875" style="1" hidden="1"/>
    <col min="13066" max="13066" width="11.28515625" style="1" hidden="1"/>
    <col min="13067" max="13067" width="10.7109375" style="1" hidden="1"/>
    <col min="13068" max="13068" width="9.42578125" style="1" hidden="1"/>
    <col min="13069" max="13069" width="12.7109375" style="1" hidden="1"/>
    <col min="13070" max="13070" width="10.140625" style="1" hidden="1"/>
    <col min="13071" max="13072" width="11.7109375" style="1" hidden="1"/>
    <col min="13073" max="13073" width="2.7109375" style="1" hidden="1"/>
    <col min="13074" max="13075" width="11.7109375" style="1" hidden="1"/>
    <col min="13076" max="13076" width="10.7109375" style="1" hidden="1"/>
    <col min="13077" max="13077" width="11.28515625" style="1" hidden="1"/>
    <col min="13078" max="13306" width="8.85546875" style="1" hidden="1"/>
    <col min="13307" max="13307" width="23.28515625" style="1" hidden="1"/>
    <col min="13308" max="13308" width="12.28515625" style="1" hidden="1"/>
    <col min="13309" max="13309" width="10.28515625" style="1" hidden="1"/>
    <col min="13310" max="13310" width="10" style="1" hidden="1"/>
    <col min="13311" max="13311" width="11.42578125" style="1" hidden="1"/>
    <col min="13312" max="13312" width="10.7109375" style="1" hidden="1"/>
    <col min="13313" max="13313" width="10.28515625" style="1" hidden="1"/>
    <col min="13314" max="13314" width="9.7109375" style="1" hidden="1"/>
    <col min="13315" max="13315" width="10.7109375" style="1" hidden="1"/>
    <col min="13316" max="13317" width="9.7109375" style="1" hidden="1"/>
    <col min="13318" max="13318" width="10.7109375" style="1" hidden="1"/>
    <col min="13319" max="13319" width="12.42578125" style="1" hidden="1"/>
    <col min="13320" max="13320" width="12" style="1" hidden="1"/>
    <col min="13321" max="13321" width="8.85546875" style="1" hidden="1"/>
    <col min="13322" max="13322" width="11.28515625" style="1" hidden="1"/>
    <col min="13323" max="13323" width="10.7109375" style="1" hidden="1"/>
    <col min="13324" max="13324" width="9.42578125" style="1" hidden="1"/>
    <col min="13325" max="13325" width="12.7109375" style="1" hidden="1"/>
    <col min="13326" max="13326" width="10.140625" style="1" hidden="1"/>
    <col min="13327" max="13328" width="11.7109375" style="1" hidden="1"/>
    <col min="13329" max="13329" width="2.7109375" style="1" hidden="1"/>
    <col min="13330" max="13331" width="11.7109375" style="1" hidden="1"/>
    <col min="13332" max="13332" width="10.7109375" style="1" hidden="1"/>
    <col min="13333" max="13333" width="11.28515625" style="1" hidden="1"/>
    <col min="13334" max="13562" width="8.85546875" style="1" hidden="1"/>
    <col min="13563" max="13563" width="23.28515625" style="1" hidden="1"/>
    <col min="13564" max="13564" width="12.28515625" style="1" hidden="1"/>
    <col min="13565" max="13565" width="10.28515625" style="1" hidden="1"/>
    <col min="13566" max="13566" width="10" style="1" hidden="1"/>
    <col min="13567" max="13567" width="11.42578125" style="1" hidden="1"/>
    <col min="13568" max="13568" width="10.7109375" style="1" hidden="1"/>
    <col min="13569" max="13569" width="10.28515625" style="1" hidden="1"/>
    <col min="13570" max="13570" width="9.7109375" style="1" hidden="1"/>
    <col min="13571" max="13571" width="10.7109375" style="1" hidden="1"/>
    <col min="13572" max="13573" width="9.7109375" style="1" hidden="1"/>
    <col min="13574" max="13574" width="10.7109375" style="1" hidden="1"/>
    <col min="13575" max="13575" width="12.42578125" style="1" hidden="1"/>
    <col min="13576" max="13576" width="12" style="1" hidden="1"/>
    <col min="13577" max="13577" width="8.85546875" style="1" hidden="1"/>
    <col min="13578" max="13578" width="11.28515625" style="1" hidden="1"/>
    <col min="13579" max="13579" width="10.7109375" style="1" hidden="1"/>
    <col min="13580" max="13580" width="9.42578125" style="1" hidden="1"/>
    <col min="13581" max="13581" width="12.7109375" style="1" hidden="1"/>
    <col min="13582" max="13582" width="10.140625" style="1" hidden="1"/>
    <col min="13583" max="13584" width="11.7109375" style="1" hidden="1"/>
    <col min="13585" max="13585" width="2.7109375" style="1" hidden="1"/>
    <col min="13586" max="13587" width="11.7109375" style="1" hidden="1"/>
    <col min="13588" max="13588" width="10.7109375" style="1" hidden="1"/>
    <col min="13589" max="13589" width="11.28515625" style="1" hidden="1"/>
    <col min="13590" max="13818" width="8.85546875" style="1" hidden="1"/>
    <col min="13819" max="13819" width="23.28515625" style="1" hidden="1"/>
    <col min="13820" max="13820" width="12.28515625" style="1" hidden="1"/>
    <col min="13821" max="13821" width="10.28515625" style="1" hidden="1"/>
    <col min="13822" max="13822" width="10" style="1" hidden="1"/>
    <col min="13823" max="13823" width="11.42578125" style="1" hidden="1"/>
    <col min="13824" max="13824" width="10.7109375" style="1" hidden="1"/>
    <col min="13825" max="13825" width="10.28515625" style="1" hidden="1"/>
    <col min="13826" max="13826" width="9.7109375" style="1" hidden="1"/>
    <col min="13827" max="13827" width="10.7109375" style="1" hidden="1"/>
    <col min="13828" max="13829" width="9.7109375" style="1" hidden="1"/>
    <col min="13830" max="13830" width="10.7109375" style="1" hidden="1"/>
    <col min="13831" max="13831" width="12.42578125" style="1" hidden="1"/>
    <col min="13832" max="13832" width="12" style="1" hidden="1"/>
    <col min="13833" max="13833" width="8.85546875" style="1" hidden="1"/>
    <col min="13834" max="13834" width="11.28515625" style="1" hidden="1"/>
    <col min="13835" max="13835" width="10.7109375" style="1" hidden="1"/>
    <col min="13836" max="13836" width="9.42578125" style="1" hidden="1"/>
    <col min="13837" max="13837" width="12.7109375" style="1" hidden="1"/>
    <col min="13838" max="13838" width="10.140625" style="1" hidden="1"/>
    <col min="13839" max="13840" width="11.7109375" style="1" hidden="1"/>
    <col min="13841" max="13841" width="2.7109375" style="1" hidden="1"/>
    <col min="13842" max="13843" width="11.7109375" style="1" hidden="1"/>
    <col min="13844" max="13844" width="10.7109375" style="1" hidden="1"/>
    <col min="13845" max="13845" width="11.28515625" style="1" hidden="1"/>
    <col min="13846" max="14074" width="8.85546875" style="1" hidden="1"/>
    <col min="14075" max="14075" width="23.28515625" style="1" hidden="1"/>
    <col min="14076" max="14076" width="12.28515625" style="1" hidden="1"/>
    <col min="14077" max="14077" width="10.28515625" style="1" hidden="1"/>
    <col min="14078" max="14078" width="10" style="1" hidden="1"/>
    <col min="14079" max="14079" width="11.42578125" style="1" hidden="1"/>
    <col min="14080" max="14080" width="10.7109375" style="1" hidden="1"/>
    <col min="14081" max="14081" width="10.28515625" style="1" hidden="1"/>
    <col min="14082" max="14082" width="9.7109375" style="1" hidden="1"/>
    <col min="14083" max="14083" width="10.7109375" style="1" hidden="1"/>
    <col min="14084" max="14085" width="9.7109375" style="1" hidden="1"/>
    <col min="14086" max="14086" width="10.7109375" style="1" hidden="1"/>
    <col min="14087" max="14087" width="12.42578125" style="1" hidden="1"/>
    <col min="14088" max="14088" width="12" style="1" hidden="1"/>
    <col min="14089" max="14089" width="8.85546875" style="1" hidden="1"/>
    <col min="14090" max="14090" width="11.28515625" style="1" hidden="1"/>
    <col min="14091" max="14091" width="10.7109375" style="1" hidden="1"/>
    <col min="14092" max="14092" width="9.42578125" style="1" hidden="1"/>
    <col min="14093" max="14093" width="12.7109375" style="1" hidden="1"/>
    <col min="14094" max="14094" width="10.140625" style="1" hidden="1"/>
    <col min="14095" max="14096" width="11.7109375" style="1" hidden="1"/>
    <col min="14097" max="14097" width="2.7109375" style="1" hidden="1"/>
    <col min="14098" max="14099" width="11.7109375" style="1" hidden="1"/>
    <col min="14100" max="14100" width="10.7109375" style="1" hidden="1"/>
    <col min="14101" max="14101" width="11.28515625" style="1" hidden="1"/>
    <col min="14102" max="14330" width="8.85546875" style="1" hidden="1"/>
    <col min="14331" max="14331" width="23.28515625" style="1" hidden="1"/>
    <col min="14332" max="14332" width="12.28515625" style="1" hidden="1"/>
    <col min="14333" max="14333" width="10.28515625" style="1" hidden="1"/>
    <col min="14334" max="14334" width="10" style="1" hidden="1"/>
    <col min="14335" max="14335" width="11.42578125" style="1" hidden="1"/>
    <col min="14336" max="14336" width="10.7109375" style="1" hidden="1"/>
    <col min="14337" max="14337" width="10.28515625" style="1" hidden="1"/>
    <col min="14338" max="14338" width="9.7109375" style="1" hidden="1"/>
    <col min="14339" max="14339" width="10.7109375" style="1" hidden="1"/>
    <col min="14340" max="14341" width="9.7109375" style="1" hidden="1"/>
    <col min="14342" max="14342" width="10.7109375" style="1" hidden="1"/>
    <col min="14343" max="14343" width="12.42578125" style="1" hidden="1"/>
    <col min="14344" max="14344" width="12" style="1" hidden="1"/>
    <col min="14345" max="14345" width="8.85546875" style="1" hidden="1"/>
    <col min="14346" max="14346" width="11.28515625" style="1" hidden="1"/>
    <col min="14347" max="14347" width="10.7109375" style="1" hidden="1"/>
    <col min="14348" max="14348" width="9.42578125" style="1" hidden="1"/>
    <col min="14349" max="14349" width="12.7109375" style="1" hidden="1"/>
    <col min="14350" max="14350" width="10.140625" style="1" hidden="1"/>
    <col min="14351" max="14352" width="11.7109375" style="1" hidden="1"/>
    <col min="14353" max="14353" width="2.7109375" style="1" hidden="1"/>
    <col min="14354" max="14355" width="11.7109375" style="1" hidden="1"/>
    <col min="14356" max="14356" width="10.7109375" style="1" hidden="1"/>
    <col min="14357" max="14357" width="11.28515625" style="1" hidden="1"/>
    <col min="14358" max="14586" width="8.85546875" style="1" hidden="1"/>
    <col min="14587" max="14587" width="23.28515625" style="1" hidden="1"/>
    <col min="14588" max="14588" width="12.28515625" style="1" hidden="1"/>
    <col min="14589" max="14589" width="10.28515625" style="1" hidden="1"/>
    <col min="14590" max="14590" width="10" style="1" hidden="1"/>
    <col min="14591" max="14591" width="11.42578125" style="1" hidden="1"/>
    <col min="14592" max="14592" width="10.7109375" style="1" hidden="1"/>
    <col min="14593" max="14593" width="10.28515625" style="1" hidden="1"/>
    <col min="14594" max="14594" width="9.7109375" style="1" hidden="1"/>
    <col min="14595" max="14595" width="10.7109375" style="1" hidden="1"/>
    <col min="14596" max="14597" width="9.7109375" style="1" hidden="1"/>
    <col min="14598" max="14598" width="10.7109375" style="1" hidden="1"/>
    <col min="14599" max="14599" width="12.42578125" style="1" hidden="1"/>
    <col min="14600" max="14600" width="12" style="1" hidden="1"/>
    <col min="14601" max="14601" width="8.85546875" style="1" hidden="1"/>
    <col min="14602" max="14602" width="11.28515625" style="1" hidden="1"/>
    <col min="14603" max="14603" width="10.7109375" style="1" hidden="1"/>
    <col min="14604" max="14604" width="9.42578125" style="1" hidden="1"/>
    <col min="14605" max="14605" width="12.7109375" style="1" hidden="1"/>
    <col min="14606" max="14606" width="10.140625" style="1" hidden="1"/>
    <col min="14607" max="14608" width="11.7109375" style="1" hidden="1"/>
    <col min="14609" max="14609" width="2.7109375" style="1" hidden="1"/>
    <col min="14610" max="14611" width="11.7109375" style="1" hidden="1"/>
    <col min="14612" max="14612" width="10.7109375" style="1" hidden="1"/>
    <col min="14613" max="14613" width="11.28515625" style="1" hidden="1"/>
    <col min="14614" max="14842" width="8.85546875" style="1" hidden="1"/>
    <col min="14843" max="14843" width="23.28515625" style="1" hidden="1"/>
    <col min="14844" max="14844" width="12.28515625" style="1" hidden="1"/>
    <col min="14845" max="14845" width="10.28515625" style="1" hidden="1"/>
    <col min="14846" max="14846" width="10" style="1" hidden="1"/>
    <col min="14847" max="14847" width="11.42578125" style="1" hidden="1"/>
    <col min="14848" max="14848" width="10.7109375" style="1" hidden="1"/>
    <col min="14849" max="14849" width="10.28515625" style="1" hidden="1"/>
    <col min="14850" max="14850" width="9.7109375" style="1" hidden="1"/>
    <col min="14851" max="14851" width="10.7109375" style="1" hidden="1"/>
    <col min="14852" max="14853" width="9.7109375" style="1" hidden="1"/>
    <col min="14854" max="14854" width="10.7109375" style="1" hidden="1"/>
    <col min="14855" max="14855" width="12.42578125" style="1" hidden="1"/>
    <col min="14856" max="14856" width="12" style="1" hidden="1"/>
    <col min="14857" max="14857" width="8.85546875" style="1" hidden="1"/>
    <col min="14858" max="14858" width="11.28515625" style="1" hidden="1"/>
    <col min="14859" max="14859" width="10.7109375" style="1" hidden="1"/>
    <col min="14860" max="14860" width="9.42578125" style="1" hidden="1"/>
    <col min="14861" max="14861" width="12.7109375" style="1" hidden="1"/>
    <col min="14862" max="14862" width="10.140625" style="1" hidden="1"/>
    <col min="14863" max="14864" width="11.7109375" style="1" hidden="1"/>
    <col min="14865" max="14865" width="2.7109375" style="1" hidden="1"/>
    <col min="14866" max="14867" width="11.7109375" style="1" hidden="1"/>
    <col min="14868" max="14868" width="10.7109375" style="1" hidden="1"/>
    <col min="14869" max="14869" width="11.28515625" style="1" hidden="1"/>
    <col min="14870" max="15098" width="8.85546875" style="1" hidden="1"/>
    <col min="15099" max="15099" width="23.28515625" style="1" hidden="1"/>
    <col min="15100" max="15100" width="12.28515625" style="1" hidden="1"/>
    <col min="15101" max="15101" width="10.28515625" style="1" hidden="1"/>
    <col min="15102" max="15102" width="10" style="1" hidden="1"/>
    <col min="15103" max="15103" width="11.42578125" style="1" hidden="1"/>
    <col min="15104" max="15104" width="10.7109375" style="1" hidden="1"/>
    <col min="15105" max="15105" width="10.28515625" style="1" hidden="1"/>
    <col min="15106" max="15106" width="9.7109375" style="1" hidden="1"/>
    <col min="15107" max="15107" width="10.7109375" style="1" hidden="1"/>
    <col min="15108" max="15109" width="9.7109375" style="1" hidden="1"/>
    <col min="15110" max="15110" width="10.7109375" style="1" hidden="1"/>
    <col min="15111" max="15111" width="12.42578125" style="1" hidden="1"/>
    <col min="15112" max="15112" width="12" style="1" hidden="1"/>
    <col min="15113" max="15113" width="8.85546875" style="1" hidden="1"/>
    <col min="15114" max="15114" width="11.28515625" style="1" hidden="1"/>
    <col min="15115" max="15115" width="10.7109375" style="1" hidden="1"/>
    <col min="15116" max="15116" width="9.42578125" style="1" hidden="1"/>
    <col min="15117" max="15117" width="12.7109375" style="1" hidden="1"/>
    <col min="15118" max="15118" width="10.140625" style="1" hidden="1"/>
    <col min="15119" max="15120" width="11.7109375" style="1" hidden="1"/>
    <col min="15121" max="15121" width="2.7109375" style="1" hidden="1"/>
    <col min="15122" max="15123" width="11.7109375" style="1" hidden="1"/>
    <col min="15124" max="15124" width="10.7109375" style="1" hidden="1"/>
    <col min="15125" max="15125" width="11.28515625" style="1" hidden="1"/>
    <col min="15126" max="15354" width="8.85546875" style="1" hidden="1"/>
    <col min="15355" max="15355" width="23.28515625" style="1" hidden="1"/>
    <col min="15356" max="15356" width="12.28515625" style="1" hidden="1"/>
    <col min="15357" max="15357" width="10.28515625" style="1" hidden="1"/>
    <col min="15358" max="15358" width="10" style="1" hidden="1"/>
    <col min="15359" max="15359" width="11.42578125" style="1" hidden="1"/>
    <col min="15360" max="15360" width="10.7109375" style="1" hidden="1"/>
    <col min="15361" max="15361" width="10.28515625" style="1" hidden="1"/>
    <col min="15362" max="15362" width="9.7109375" style="1" hidden="1"/>
    <col min="15363" max="15363" width="10.7109375" style="1" hidden="1"/>
    <col min="15364" max="15365" width="9.7109375" style="1" hidden="1"/>
    <col min="15366" max="15366" width="10.7109375" style="1" hidden="1"/>
    <col min="15367" max="15367" width="12.42578125" style="1" hidden="1"/>
    <col min="15368" max="15368" width="12" style="1" hidden="1"/>
    <col min="15369" max="15369" width="8.85546875" style="1" hidden="1"/>
    <col min="15370" max="15370" width="11.28515625" style="1" hidden="1"/>
    <col min="15371" max="15371" width="10.7109375" style="1" hidden="1"/>
    <col min="15372" max="15372" width="9.42578125" style="1" hidden="1"/>
    <col min="15373" max="15373" width="12.7109375" style="1" hidden="1"/>
    <col min="15374" max="15374" width="10.140625" style="1" hidden="1"/>
    <col min="15375" max="15376" width="11.7109375" style="1" hidden="1"/>
    <col min="15377" max="15377" width="2.7109375" style="1" hidden="1"/>
    <col min="15378" max="15379" width="11.7109375" style="1" hidden="1"/>
    <col min="15380" max="15380" width="10.7109375" style="1" hidden="1"/>
    <col min="15381" max="15381" width="11.28515625" style="1" hidden="1"/>
    <col min="15382" max="15610" width="8.85546875" style="1" hidden="1"/>
    <col min="15611" max="15611" width="23.28515625" style="1" hidden="1"/>
    <col min="15612" max="15612" width="12.28515625" style="1" hidden="1"/>
    <col min="15613" max="15613" width="10.28515625" style="1" hidden="1"/>
    <col min="15614" max="15614" width="10" style="1" hidden="1"/>
    <col min="15615" max="15615" width="11.42578125" style="1" hidden="1"/>
    <col min="15616" max="15616" width="10.7109375" style="1" hidden="1"/>
    <col min="15617" max="15617" width="10.28515625" style="1" hidden="1"/>
    <col min="15618" max="15618" width="9.7109375" style="1" hidden="1"/>
    <col min="15619" max="15619" width="10.7109375" style="1" hidden="1"/>
    <col min="15620" max="15621" width="9.7109375" style="1" hidden="1"/>
    <col min="15622" max="15622" width="10.7109375" style="1" hidden="1"/>
    <col min="15623" max="15623" width="12.42578125" style="1" hidden="1"/>
    <col min="15624" max="15624" width="12" style="1" hidden="1"/>
    <col min="15625" max="15625" width="8.85546875" style="1" hidden="1"/>
    <col min="15626" max="15626" width="11.28515625" style="1" hidden="1"/>
    <col min="15627" max="15627" width="10.7109375" style="1" hidden="1"/>
    <col min="15628" max="15628" width="9.42578125" style="1" hidden="1"/>
    <col min="15629" max="15629" width="12.7109375" style="1" hidden="1"/>
    <col min="15630" max="15630" width="10.140625" style="1" hidden="1"/>
    <col min="15631" max="15632" width="11.7109375" style="1" hidden="1"/>
    <col min="15633" max="15633" width="2.7109375" style="1" hidden="1"/>
    <col min="15634" max="15635" width="11.7109375" style="1" hidden="1"/>
    <col min="15636" max="15636" width="10.7109375" style="1" hidden="1"/>
    <col min="15637" max="15637" width="11.28515625" style="1" hidden="1"/>
    <col min="15638" max="15866" width="8.85546875" style="1" hidden="1"/>
    <col min="15867" max="15867" width="23.28515625" style="1" hidden="1"/>
    <col min="15868" max="15868" width="12.28515625" style="1" hidden="1"/>
    <col min="15869" max="15869" width="10.28515625" style="1" hidden="1"/>
    <col min="15870" max="15870" width="10" style="1" hidden="1"/>
    <col min="15871" max="15871" width="11.42578125" style="1" hidden="1"/>
    <col min="15872" max="15872" width="10.7109375" style="1" hidden="1"/>
    <col min="15873" max="15873" width="10.28515625" style="1" hidden="1"/>
    <col min="15874" max="15874" width="9.7109375" style="1" hidden="1"/>
    <col min="15875" max="15875" width="10.7109375" style="1" hidden="1"/>
    <col min="15876" max="15877" width="9.7109375" style="1" hidden="1"/>
    <col min="15878" max="15878" width="10.7109375" style="1" hidden="1"/>
    <col min="15879" max="15879" width="12.42578125" style="1" hidden="1"/>
    <col min="15880" max="15880" width="12" style="1" hidden="1"/>
    <col min="15881" max="15881" width="8.85546875" style="1" hidden="1"/>
    <col min="15882" max="15882" width="11.28515625" style="1" hidden="1"/>
    <col min="15883" max="15883" width="10.7109375" style="1" hidden="1"/>
    <col min="15884" max="15884" width="9.42578125" style="1" hidden="1"/>
    <col min="15885" max="15885" width="12.7109375" style="1" hidden="1"/>
    <col min="15886" max="15886" width="10.140625" style="1" hidden="1"/>
    <col min="15887" max="15888" width="11.7109375" style="1" hidden="1"/>
    <col min="15889" max="15889" width="2.7109375" style="1" hidden="1"/>
    <col min="15890" max="15891" width="11.7109375" style="1" hidden="1"/>
    <col min="15892" max="15892" width="10.7109375" style="1" hidden="1"/>
    <col min="15893" max="15893" width="11.28515625" style="1" hidden="1"/>
    <col min="15894" max="16122" width="8.85546875" style="1" hidden="1"/>
    <col min="16123" max="16123" width="23.28515625" style="1" hidden="1"/>
    <col min="16124" max="16124" width="12.28515625" style="1" hidden="1"/>
    <col min="16125" max="16125" width="10.28515625" style="1" hidden="1"/>
    <col min="16126" max="16126" width="10" style="1" hidden="1"/>
    <col min="16127" max="16127" width="11.42578125" style="1" hidden="1"/>
    <col min="16128" max="16128" width="10.7109375" style="1" hidden="1"/>
    <col min="16129" max="16129" width="10.28515625" style="1" hidden="1"/>
    <col min="16130" max="16130" width="9.7109375" style="1" hidden="1"/>
    <col min="16131" max="16131" width="10.7109375" style="1" hidden="1"/>
    <col min="16132" max="16133" width="9.7109375" style="1" hidden="1"/>
    <col min="16134" max="16134" width="10.7109375" style="1" hidden="1"/>
    <col min="16135" max="16135" width="12.42578125" style="1" hidden="1"/>
    <col min="16136" max="16136" width="12" style="1" hidden="1"/>
    <col min="16137" max="16137" width="8.85546875" style="1" hidden="1"/>
    <col min="16138" max="16138" width="11.28515625" style="1" hidden="1"/>
    <col min="16139" max="16139" width="10.7109375" style="1" hidden="1"/>
    <col min="16140" max="16140" width="9.42578125" style="1" hidden="1"/>
    <col min="16141" max="16141" width="12.7109375" style="1" hidden="1"/>
    <col min="16142" max="16142" width="10.140625" style="1" hidden="1"/>
    <col min="16143" max="16144" width="11.7109375" style="1" hidden="1"/>
    <col min="16145" max="16145" width="2.7109375" style="1" hidden="1"/>
    <col min="16146" max="16147" width="11.7109375" style="1" hidden="1"/>
    <col min="16148" max="16148" width="10.7109375" style="1" hidden="1"/>
    <col min="16149" max="16149" width="11.28515625" style="1" hidden="1"/>
    <col min="16150" max="16384" width="8.85546875" style="1" hidden="1"/>
  </cols>
  <sheetData>
    <row r="1" spans="2:25" ht="15" customHeight="1" thickBot="1" x14ac:dyDescent="0.25"/>
    <row r="2" spans="2:25" s="100" customFormat="1" ht="30" customHeight="1" thickBot="1" x14ac:dyDescent="0.45">
      <c r="B2" s="1176" t="s">
        <v>77</v>
      </c>
      <c r="C2" s="1176"/>
      <c r="D2" s="1176"/>
      <c r="E2" s="1176"/>
      <c r="F2" s="1176"/>
      <c r="G2" s="1176"/>
      <c r="H2" s="1176"/>
      <c r="I2" s="1176"/>
      <c r="J2" s="1176"/>
      <c r="K2" s="1176"/>
      <c r="L2" s="1176"/>
      <c r="M2" s="1176"/>
      <c r="N2" s="1177">
        <v>41729</v>
      </c>
      <c r="O2" s="1178"/>
      <c r="P2" s="101" t="s">
        <v>20</v>
      </c>
      <c r="Q2" s="102" t="s">
        <v>21</v>
      </c>
      <c r="R2" s="490">
        <f>WEEKNUM(N2)</f>
        <v>14</v>
      </c>
      <c r="S2" s="211" t="s">
        <v>81</v>
      </c>
      <c r="U2" s="500">
        <f>YEAR(N2)-1</f>
        <v>2013</v>
      </c>
      <c r="V2" s="488" t="s">
        <v>83</v>
      </c>
      <c r="W2" s="489">
        <f>U2+1</f>
        <v>2014</v>
      </c>
    </row>
    <row r="3" spans="2:25" ht="15" customHeight="1" x14ac:dyDescent="0.2"/>
    <row r="4" spans="2:25" ht="15" customHeight="1" x14ac:dyDescent="0.2"/>
    <row r="5" spans="2:25" ht="15" customHeight="1" thickBot="1" x14ac:dyDescent="0.25"/>
    <row r="6" spans="2:25" ht="30" customHeight="1" thickBot="1" x14ac:dyDescent="0.25">
      <c r="B6" s="81" t="s">
        <v>76</v>
      </c>
      <c r="C6" s="1113" t="s">
        <v>73</v>
      </c>
      <c r="D6" s="1114"/>
      <c r="E6" s="1184"/>
      <c r="F6" s="1099" t="s">
        <v>75</v>
      </c>
      <c r="G6" s="1100"/>
      <c r="H6" s="1185"/>
      <c r="I6" s="1108" t="s">
        <v>41</v>
      </c>
      <c r="J6" s="1109"/>
      <c r="K6" s="1110"/>
      <c r="L6" s="1105" t="s">
        <v>68</v>
      </c>
      <c r="M6" s="1106"/>
      <c r="N6" s="1179"/>
      <c r="O6" s="1138" t="s">
        <v>76</v>
      </c>
      <c r="P6" s="1139"/>
      <c r="Q6" s="1140"/>
      <c r="R6" s="598" t="s">
        <v>91</v>
      </c>
      <c r="T6" s="1138" t="s">
        <v>104</v>
      </c>
      <c r="U6" s="1139"/>
      <c r="V6" s="1139"/>
      <c r="W6" s="1139"/>
      <c r="X6" s="1139"/>
      <c r="Y6" s="1140"/>
    </row>
    <row r="7" spans="2:25" ht="30" customHeight="1" thickBot="1" x14ac:dyDescent="0.25">
      <c r="B7" s="655" t="str">
        <f>T7</f>
        <v>2013  ~  2014</v>
      </c>
      <c r="C7" s="184" t="s">
        <v>6</v>
      </c>
      <c r="D7" s="185" t="s">
        <v>4</v>
      </c>
      <c r="E7" s="67" t="s">
        <v>28</v>
      </c>
      <c r="F7" s="184" t="s">
        <v>6</v>
      </c>
      <c r="G7" s="185" t="s">
        <v>4</v>
      </c>
      <c r="H7" s="67" t="s">
        <v>28</v>
      </c>
      <c r="I7" s="184" t="s">
        <v>6</v>
      </c>
      <c r="J7" s="185" t="s">
        <v>4</v>
      </c>
      <c r="K7" s="67" t="s">
        <v>28</v>
      </c>
      <c r="L7" s="184" t="s">
        <v>6</v>
      </c>
      <c r="M7" s="185" t="s">
        <v>4</v>
      </c>
      <c r="N7" s="67" t="s">
        <v>28</v>
      </c>
      <c r="O7" s="186" t="s">
        <v>6</v>
      </c>
      <c r="P7" s="187" t="s">
        <v>4</v>
      </c>
      <c r="Q7" s="80" t="s">
        <v>28</v>
      </c>
      <c r="R7" s="694" t="s">
        <v>28</v>
      </c>
      <c r="T7" s="1235" t="str">
        <f>CONCATENATE(U2,"  ",V2,"  ",W2)</f>
        <v>2013  ~  2014</v>
      </c>
      <c r="U7" s="1236"/>
      <c r="V7" s="1237"/>
      <c r="W7" s="188" t="s">
        <v>6</v>
      </c>
      <c r="X7" s="185" t="s">
        <v>4</v>
      </c>
      <c r="Y7" s="67" t="s">
        <v>28</v>
      </c>
    </row>
    <row r="8" spans="2:25" ht="15" customHeight="1" x14ac:dyDescent="0.2">
      <c r="B8" s="63" t="s">
        <v>30</v>
      </c>
      <c r="C8" s="172">
        <f>W45</f>
        <v>0</v>
      </c>
      <c r="D8" s="173">
        <f t="shared" ref="D8:E20" si="0">X45</f>
        <v>3</v>
      </c>
      <c r="E8" s="68">
        <f t="shared" si="0"/>
        <v>3</v>
      </c>
      <c r="F8" s="180">
        <f>W105</f>
        <v>0</v>
      </c>
      <c r="G8" s="173">
        <f t="shared" ref="G8:H20" si="1">X105</f>
        <v>0</v>
      </c>
      <c r="H8" s="68">
        <f t="shared" si="1"/>
        <v>0</v>
      </c>
      <c r="I8" s="172">
        <f>W135</f>
        <v>0</v>
      </c>
      <c r="J8" s="206">
        <f t="shared" ref="J8:K20" si="2">X135</f>
        <v>0</v>
      </c>
      <c r="K8" s="68">
        <f t="shared" si="2"/>
        <v>0</v>
      </c>
      <c r="L8" s="222">
        <f>W165</f>
        <v>0</v>
      </c>
      <c r="M8" s="223">
        <f t="shared" ref="M8:N20" si="3">X165</f>
        <v>1</v>
      </c>
      <c r="N8" s="68">
        <f t="shared" si="3"/>
        <v>1</v>
      </c>
      <c r="O8" s="172">
        <f t="shared" ref="O8:Q20" si="4">C8+F8+I8+L8</f>
        <v>0</v>
      </c>
      <c r="P8" s="173">
        <f t="shared" si="4"/>
        <v>4</v>
      </c>
      <c r="Q8" s="68">
        <f t="shared" si="4"/>
        <v>4</v>
      </c>
      <c r="R8" s="599"/>
      <c r="T8" s="1156" t="s">
        <v>73</v>
      </c>
      <c r="U8" s="1157"/>
      <c r="V8" s="1158"/>
      <c r="W8" s="189">
        <f>C20</f>
        <v>14</v>
      </c>
      <c r="X8" s="190">
        <f>D20</f>
        <v>20</v>
      </c>
      <c r="Y8" s="104">
        <f>E20</f>
        <v>34</v>
      </c>
    </row>
    <row r="9" spans="2:25" ht="15" customHeight="1" x14ac:dyDescent="0.2">
      <c r="B9" s="63" t="s">
        <v>31</v>
      </c>
      <c r="C9" s="174">
        <f t="shared" ref="C9:C20" si="5">W46</f>
        <v>1</v>
      </c>
      <c r="D9" s="175">
        <f t="shared" si="0"/>
        <v>4</v>
      </c>
      <c r="E9" s="69">
        <f t="shared" si="0"/>
        <v>5</v>
      </c>
      <c r="F9" s="181">
        <f t="shared" ref="F9:F20" si="6">W106</f>
        <v>0</v>
      </c>
      <c r="G9" s="175">
        <f t="shared" si="1"/>
        <v>1</v>
      </c>
      <c r="H9" s="69">
        <f t="shared" si="1"/>
        <v>1</v>
      </c>
      <c r="I9" s="174">
        <f t="shared" ref="I9:I20" si="7">W136</f>
        <v>0</v>
      </c>
      <c r="J9" s="207">
        <f t="shared" si="2"/>
        <v>0</v>
      </c>
      <c r="K9" s="69">
        <f t="shared" si="2"/>
        <v>0</v>
      </c>
      <c r="L9" s="221">
        <f t="shared" ref="L9:L20" si="8">W166</f>
        <v>0</v>
      </c>
      <c r="M9" s="224">
        <f t="shared" si="3"/>
        <v>0</v>
      </c>
      <c r="N9" s="69">
        <f t="shared" si="3"/>
        <v>0</v>
      </c>
      <c r="O9" s="174">
        <f t="shared" si="4"/>
        <v>1</v>
      </c>
      <c r="P9" s="175">
        <f t="shared" si="4"/>
        <v>5</v>
      </c>
      <c r="Q9" s="69">
        <f t="shared" si="4"/>
        <v>6</v>
      </c>
      <c r="R9" s="599"/>
      <c r="T9" s="1133" t="s">
        <v>75</v>
      </c>
      <c r="U9" s="1134"/>
      <c r="V9" s="1135"/>
      <c r="W9" s="191">
        <f>F20</f>
        <v>1</v>
      </c>
      <c r="X9" s="192">
        <f>G20</f>
        <v>6</v>
      </c>
      <c r="Y9" s="105">
        <f>H20</f>
        <v>7</v>
      </c>
    </row>
    <row r="10" spans="2:25" ht="15" customHeight="1" x14ac:dyDescent="0.2">
      <c r="B10" s="63" t="s">
        <v>58</v>
      </c>
      <c r="C10" s="174">
        <f t="shared" si="5"/>
        <v>0</v>
      </c>
      <c r="D10" s="175">
        <f t="shared" si="0"/>
        <v>1</v>
      </c>
      <c r="E10" s="69">
        <f t="shared" si="0"/>
        <v>1</v>
      </c>
      <c r="F10" s="181">
        <f t="shared" si="6"/>
        <v>0</v>
      </c>
      <c r="G10" s="175">
        <f t="shared" si="1"/>
        <v>0</v>
      </c>
      <c r="H10" s="69">
        <f t="shared" si="1"/>
        <v>0</v>
      </c>
      <c r="I10" s="174">
        <f t="shared" si="7"/>
        <v>0</v>
      </c>
      <c r="J10" s="207">
        <f t="shared" si="2"/>
        <v>1</v>
      </c>
      <c r="K10" s="69">
        <f t="shared" si="2"/>
        <v>1</v>
      </c>
      <c r="L10" s="221">
        <f t="shared" si="8"/>
        <v>0</v>
      </c>
      <c r="M10" s="224">
        <f t="shared" si="3"/>
        <v>0</v>
      </c>
      <c r="N10" s="69">
        <f t="shared" si="3"/>
        <v>0</v>
      </c>
      <c r="O10" s="174">
        <f t="shared" si="4"/>
        <v>0</v>
      </c>
      <c r="P10" s="175">
        <f t="shared" si="4"/>
        <v>2</v>
      </c>
      <c r="Q10" s="69">
        <f t="shared" si="4"/>
        <v>2</v>
      </c>
      <c r="R10" s="599"/>
      <c r="T10" s="1120" t="s">
        <v>41</v>
      </c>
      <c r="U10" s="1121"/>
      <c r="V10" s="1122"/>
      <c r="W10" s="191">
        <f>I20</f>
        <v>11</v>
      </c>
      <c r="X10" s="192">
        <f>J20</f>
        <v>9</v>
      </c>
      <c r="Y10" s="105">
        <f>K20</f>
        <v>20</v>
      </c>
    </row>
    <row r="11" spans="2:25" ht="15" customHeight="1" thickBot="1" x14ac:dyDescent="0.25">
      <c r="B11" s="64" t="s">
        <v>32</v>
      </c>
      <c r="C11" s="176">
        <f t="shared" si="5"/>
        <v>0</v>
      </c>
      <c r="D11" s="177">
        <f t="shared" si="0"/>
        <v>0</v>
      </c>
      <c r="E11" s="70">
        <f t="shared" si="0"/>
        <v>0</v>
      </c>
      <c r="F11" s="182">
        <f t="shared" si="6"/>
        <v>0</v>
      </c>
      <c r="G11" s="177">
        <f t="shared" si="1"/>
        <v>1</v>
      </c>
      <c r="H11" s="70">
        <f t="shared" si="1"/>
        <v>1</v>
      </c>
      <c r="I11" s="176">
        <f t="shared" si="7"/>
        <v>1</v>
      </c>
      <c r="J11" s="208">
        <f t="shared" si="2"/>
        <v>4</v>
      </c>
      <c r="K11" s="70">
        <f t="shared" si="2"/>
        <v>5</v>
      </c>
      <c r="L11" s="220">
        <f t="shared" si="8"/>
        <v>3</v>
      </c>
      <c r="M11" s="225">
        <f t="shared" si="3"/>
        <v>5</v>
      </c>
      <c r="N11" s="70">
        <f t="shared" si="3"/>
        <v>8</v>
      </c>
      <c r="O11" s="176">
        <f t="shared" si="4"/>
        <v>4</v>
      </c>
      <c r="P11" s="177">
        <f t="shared" si="4"/>
        <v>10</v>
      </c>
      <c r="Q11" s="70">
        <f t="shared" si="4"/>
        <v>14</v>
      </c>
      <c r="R11" s="600"/>
      <c r="T11" s="1123" t="s">
        <v>68</v>
      </c>
      <c r="U11" s="1124"/>
      <c r="V11" s="1125"/>
      <c r="W11" s="193">
        <f>L20</f>
        <v>20</v>
      </c>
      <c r="X11" s="194">
        <f>M20</f>
        <v>7</v>
      </c>
      <c r="Y11" s="106">
        <f>N20</f>
        <v>27</v>
      </c>
    </row>
    <row r="12" spans="2:25" ht="15" customHeight="1" thickBot="1" x14ac:dyDescent="0.25">
      <c r="B12" s="63" t="s">
        <v>33</v>
      </c>
      <c r="C12" s="174">
        <f t="shared" si="5"/>
        <v>3</v>
      </c>
      <c r="D12" s="175">
        <f t="shared" si="0"/>
        <v>1</v>
      </c>
      <c r="E12" s="69">
        <f t="shared" si="0"/>
        <v>4</v>
      </c>
      <c r="F12" s="181">
        <f t="shared" si="6"/>
        <v>1</v>
      </c>
      <c r="G12" s="175">
        <f t="shared" si="1"/>
        <v>1</v>
      </c>
      <c r="H12" s="69">
        <f t="shared" si="1"/>
        <v>2</v>
      </c>
      <c r="I12" s="174">
        <f t="shared" si="7"/>
        <v>5</v>
      </c>
      <c r="J12" s="207">
        <f t="shared" si="2"/>
        <v>1</v>
      </c>
      <c r="K12" s="69">
        <f t="shared" si="2"/>
        <v>6</v>
      </c>
      <c r="L12" s="221">
        <f t="shared" si="8"/>
        <v>1</v>
      </c>
      <c r="M12" s="224">
        <f t="shared" si="3"/>
        <v>0</v>
      </c>
      <c r="N12" s="69">
        <f t="shared" si="3"/>
        <v>1</v>
      </c>
      <c r="O12" s="174">
        <f t="shared" si="4"/>
        <v>10</v>
      </c>
      <c r="P12" s="175">
        <f t="shared" si="4"/>
        <v>3</v>
      </c>
      <c r="Q12" s="69">
        <f t="shared" si="4"/>
        <v>13</v>
      </c>
      <c r="R12" s="599"/>
      <c r="T12" s="1127" t="s">
        <v>78</v>
      </c>
      <c r="U12" s="1128"/>
      <c r="V12" s="1129"/>
      <c r="W12" s="107">
        <f>SUM(W8:W11)</f>
        <v>46</v>
      </c>
      <c r="X12" s="103">
        <f>SUM(X8:X11)</f>
        <v>42</v>
      </c>
      <c r="Y12" s="123">
        <f>SUM(Y8:Y11)</f>
        <v>88</v>
      </c>
    </row>
    <row r="13" spans="2:25" ht="15" customHeight="1" thickBot="1" x14ac:dyDescent="0.25">
      <c r="B13" s="65" t="s">
        <v>34</v>
      </c>
      <c r="C13" s="178">
        <f t="shared" si="5"/>
        <v>1</v>
      </c>
      <c r="D13" s="179">
        <f t="shared" si="0"/>
        <v>3</v>
      </c>
      <c r="E13" s="71">
        <f t="shared" si="0"/>
        <v>4</v>
      </c>
      <c r="F13" s="183">
        <f t="shared" si="6"/>
        <v>0</v>
      </c>
      <c r="G13" s="179">
        <f t="shared" si="1"/>
        <v>1</v>
      </c>
      <c r="H13" s="71">
        <f t="shared" si="1"/>
        <v>1</v>
      </c>
      <c r="I13" s="178">
        <f t="shared" si="7"/>
        <v>0</v>
      </c>
      <c r="J13" s="209">
        <f t="shared" si="2"/>
        <v>1</v>
      </c>
      <c r="K13" s="71">
        <f t="shared" si="2"/>
        <v>1</v>
      </c>
      <c r="L13" s="226">
        <f t="shared" si="8"/>
        <v>4</v>
      </c>
      <c r="M13" s="227">
        <f t="shared" si="3"/>
        <v>0</v>
      </c>
      <c r="N13" s="71">
        <f t="shared" si="3"/>
        <v>4</v>
      </c>
      <c r="O13" s="178">
        <f t="shared" si="4"/>
        <v>5</v>
      </c>
      <c r="P13" s="179">
        <f t="shared" si="4"/>
        <v>5</v>
      </c>
      <c r="Q13" s="71">
        <f t="shared" si="4"/>
        <v>10</v>
      </c>
      <c r="R13" s="601"/>
      <c r="U13" s="1"/>
      <c r="V13" s="1"/>
    </row>
    <row r="14" spans="2:25" ht="15" customHeight="1" x14ac:dyDescent="0.2">
      <c r="B14" s="63" t="s">
        <v>35</v>
      </c>
      <c r="C14" s="174">
        <f t="shared" si="5"/>
        <v>1</v>
      </c>
      <c r="D14" s="175">
        <f t="shared" si="0"/>
        <v>1</v>
      </c>
      <c r="E14" s="69">
        <f t="shared" si="0"/>
        <v>2</v>
      </c>
      <c r="F14" s="181">
        <f t="shared" si="6"/>
        <v>0</v>
      </c>
      <c r="G14" s="175">
        <f t="shared" si="1"/>
        <v>0</v>
      </c>
      <c r="H14" s="69">
        <f t="shared" si="1"/>
        <v>0</v>
      </c>
      <c r="I14" s="174">
        <f t="shared" si="7"/>
        <v>1</v>
      </c>
      <c r="J14" s="207">
        <f t="shared" si="2"/>
        <v>1</v>
      </c>
      <c r="K14" s="69">
        <f t="shared" si="2"/>
        <v>2</v>
      </c>
      <c r="L14" s="221">
        <f t="shared" si="8"/>
        <v>0</v>
      </c>
      <c r="M14" s="224">
        <f t="shared" si="3"/>
        <v>1</v>
      </c>
      <c r="N14" s="69">
        <f t="shared" si="3"/>
        <v>1</v>
      </c>
      <c r="O14" s="174">
        <f t="shared" si="4"/>
        <v>2</v>
      </c>
      <c r="P14" s="175">
        <f t="shared" si="4"/>
        <v>3</v>
      </c>
      <c r="Q14" s="69">
        <f t="shared" si="4"/>
        <v>5</v>
      </c>
      <c r="R14" s="600"/>
      <c r="T14" s="1166" t="s">
        <v>79</v>
      </c>
      <c r="U14" s="1167"/>
      <c r="V14" s="1167"/>
      <c r="W14" s="1167"/>
      <c r="X14" s="1167"/>
      <c r="Y14" s="1168"/>
    </row>
    <row r="15" spans="2:25" ht="15" customHeight="1" thickBot="1" x14ac:dyDescent="0.25">
      <c r="B15" s="63" t="s">
        <v>36</v>
      </c>
      <c r="C15" s="174">
        <f t="shared" si="5"/>
        <v>2</v>
      </c>
      <c r="D15" s="175">
        <f t="shared" si="0"/>
        <v>1</v>
      </c>
      <c r="E15" s="69">
        <f t="shared" si="0"/>
        <v>3</v>
      </c>
      <c r="F15" s="181">
        <f t="shared" si="6"/>
        <v>0</v>
      </c>
      <c r="G15" s="175">
        <f t="shared" si="1"/>
        <v>0</v>
      </c>
      <c r="H15" s="69">
        <f t="shared" si="1"/>
        <v>0</v>
      </c>
      <c r="I15" s="174">
        <f t="shared" si="7"/>
        <v>4</v>
      </c>
      <c r="J15" s="207">
        <f t="shared" si="2"/>
        <v>0</v>
      </c>
      <c r="K15" s="69">
        <f t="shared" si="2"/>
        <v>4</v>
      </c>
      <c r="L15" s="221">
        <f t="shared" si="8"/>
        <v>0</v>
      </c>
      <c r="M15" s="224">
        <f t="shared" si="3"/>
        <v>0</v>
      </c>
      <c r="N15" s="69">
        <f t="shared" si="3"/>
        <v>0</v>
      </c>
      <c r="O15" s="174">
        <f t="shared" si="4"/>
        <v>6</v>
      </c>
      <c r="P15" s="175">
        <f t="shared" si="4"/>
        <v>1</v>
      </c>
      <c r="Q15" s="69">
        <f t="shared" si="4"/>
        <v>7</v>
      </c>
      <c r="R15" s="599"/>
      <c r="T15" s="1238"/>
      <c r="U15" s="1239"/>
      <c r="V15" s="1239"/>
      <c r="W15" s="1239"/>
      <c r="X15" s="1239"/>
      <c r="Y15" s="1240"/>
    </row>
    <row r="16" spans="2:25" ht="15" customHeight="1" x14ac:dyDescent="0.2">
      <c r="B16" s="63" t="s">
        <v>37</v>
      </c>
      <c r="C16" s="174">
        <f t="shared" si="5"/>
        <v>1</v>
      </c>
      <c r="D16" s="175">
        <f t="shared" si="0"/>
        <v>1</v>
      </c>
      <c r="E16" s="69">
        <f t="shared" si="0"/>
        <v>2</v>
      </c>
      <c r="F16" s="181">
        <f t="shared" si="6"/>
        <v>0</v>
      </c>
      <c r="G16" s="175">
        <f t="shared" si="1"/>
        <v>0</v>
      </c>
      <c r="H16" s="69">
        <f t="shared" si="1"/>
        <v>0</v>
      </c>
      <c r="I16" s="174">
        <f t="shared" si="7"/>
        <v>0</v>
      </c>
      <c r="J16" s="207">
        <f t="shared" si="2"/>
        <v>1</v>
      </c>
      <c r="K16" s="69">
        <f t="shared" si="2"/>
        <v>1</v>
      </c>
      <c r="L16" s="221">
        <f t="shared" si="8"/>
        <v>8</v>
      </c>
      <c r="M16" s="224">
        <f t="shared" si="3"/>
        <v>0</v>
      </c>
      <c r="N16" s="69">
        <f t="shared" si="3"/>
        <v>8</v>
      </c>
      <c r="O16" s="178">
        <f t="shared" si="4"/>
        <v>9</v>
      </c>
      <c r="P16" s="179">
        <f t="shared" si="4"/>
        <v>2</v>
      </c>
      <c r="Q16" s="71">
        <f t="shared" si="4"/>
        <v>11</v>
      </c>
      <c r="R16" s="601"/>
      <c r="T16" s="1172" t="str">
        <f>CONCATENATE($U$2-1,"  ",$V$2,"  ",$W$2-1)</f>
        <v>2012  ~  2013</v>
      </c>
      <c r="U16" s="1173"/>
      <c r="V16" s="1241"/>
      <c r="W16" s="498"/>
      <c r="X16" s="499"/>
      <c r="Y16" s="214">
        <f>SUM(W16:X16)</f>
        <v>0</v>
      </c>
    </row>
    <row r="17" spans="2:25" ht="15" customHeight="1" x14ac:dyDescent="0.2">
      <c r="B17" s="64" t="s">
        <v>38</v>
      </c>
      <c r="C17" s="176">
        <f t="shared" si="5"/>
        <v>3</v>
      </c>
      <c r="D17" s="177">
        <f t="shared" si="0"/>
        <v>0</v>
      </c>
      <c r="E17" s="70">
        <f t="shared" si="0"/>
        <v>3</v>
      </c>
      <c r="F17" s="182">
        <f t="shared" si="6"/>
        <v>0</v>
      </c>
      <c r="G17" s="177">
        <f t="shared" si="1"/>
        <v>2</v>
      </c>
      <c r="H17" s="70">
        <f t="shared" si="1"/>
        <v>2</v>
      </c>
      <c r="I17" s="176">
        <f t="shared" si="7"/>
        <v>0</v>
      </c>
      <c r="J17" s="208">
        <f t="shared" si="2"/>
        <v>0</v>
      </c>
      <c r="K17" s="70">
        <f t="shared" si="2"/>
        <v>0</v>
      </c>
      <c r="L17" s="220">
        <f t="shared" si="8"/>
        <v>0</v>
      </c>
      <c r="M17" s="225">
        <f t="shared" si="3"/>
        <v>0</v>
      </c>
      <c r="N17" s="70">
        <f t="shared" si="3"/>
        <v>0</v>
      </c>
      <c r="O17" s="174">
        <f t="shared" si="4"/>
        <v>3</v>
      </c>
      <c r="P17" s="175">
        <f t="shared" si="4"/>
        <v>2</v>
      </c>
      <c r="Q17" s="69">
        <f t="shared" si="4"/>
        <v>5</v>
      </c>
      <c r="R17" s="599"/>
      <c r="T17" s="1174" t="str">
        <f>CONCATENATE($U$2-2,"  ",$V$2,"  ",$W$2-2)</f>
        <v>2011  ~  2012</v>
      </c>
      <c r="U17" s="1175"/>
      <c r="V17" s="1242"/>
      <c r="W17" s="494"/>
      <c r="X17" s="495"/>
      <c r="Y17" s="212">
        <f>SUM(W17:X17)</f>
        <v>0</v>
      </c>
    </row>
    <row r="18" spans="2:25" ht="15" customHeight="1" x14ac:dyDescent="0.2">
      <c r="B18" s="63" t="s">
        <v>39</v>
      </c>
      <c r="C18" s="174">
        <f t="shared" si="5"/>
        <v>2</v>
      </c>
      <c r="D18" s="175">
        <f t="shared" si="0"/>
        <v>4</v>
      </c>
      <c r="E18" s="69">
        <f t="shared" si="0"/>
        <v>6</v>
      </c>
      <c r="F18" s="181">
        <f t="shared" si="6"/>
        <v>0</v>
      </c>
      <c r="G18" s="175">
        <f t="shared" si="1"/>
        <v>0</v>
      </c>
      <c r="H18" s="69">
        <f t="shared" si="1"/>
        <v>0</v>
      </c>
      <c r="I18" s="174">
        <f t="shared" si="7"/>
        <v>0</v>
      </c>
      <c r="J18" s="207">
        <f t="shared" si="2"/>
        <v>0</v>
      </c>
      <c r="K18" s="69">
        <f t="shared" si="2"/>
        <v>0</v>
      </c>
      <c r="L18" s="221">
        <f t="shared" si="8"/>
        <v>0</v>
      </c>
      <c r="M18" s="224">
        <f t="shared" si="3"/>
        <v>0</v>
      </c>
      <c r="N18" s="69">
        <f t="shared" si="3"/>
        <v>0</v>
      </c>
      <c r="O18" s="174">
        <f t="shared" si="4"/>
        <v>2</v>
      </c>
      <c r="P18" s="175">
        <f t="shared" si="4"/>
        <v>4</v>
      </c>
      <c r="Q18" s="69">
        <f t="shared" si="4"/>
        <v>6</v>
      </c>
      <c r="R18" s="599"/>
      <c r="T18" s="1174" t="str">
        <f>CONCATENATE($U$2-3,"  ",$V$2,"  ",$W$2-3)</f>
        <v>2010  ~  2011</v>
      </c>
      <c r="U18" s="1175"/>
      <c r="V18" s="1242"/>
      <c r="W18" s="494"/>
      <c r="X18" s="495"/>
      <c r="Y18" s="212">
        <f>SUM(W18:X18)</f>
        <v>0</v>
      </c>
    </row>
    <row r="19" spans="2:25" ht="15" customHeight="1" thickBot="1" x14ac:dyDescent="0.25">
      <c r="B19" s="63" t="s">
        <v>40</v>
      </c>
      <c r="C19" s="174">
        <f t="shared" si="5"/>
        <v>0</v>
      </c>
      <c r="D19" s="175">
        <f t="shared" si="0"/>
        <v>1</v>
      </c>
      <c r="E19" s="69">
        <f t="shared" si="0"/>
        <v>1</v>
      </c>
      <c r="F19" s="181">
        <f t="shared" si="6"/>
        <v>0</v>
      </c>
      <c r="G19" s="175">
        <f t="shared" si="1"/>
        <v>0</v>
      </c>
      <c r="H19" s="69">
        <f t="shared" si="1"/>
        <v>0</v>
      </c>
      <c r="I19" s="199">
        <f t="shared" si="7"/>
        <v>0</v>
      </c>
      <c r="J19" s="210">
        <f t="shared" si="2"/>
        <v>0</v>
      </c>
      <c r="K19" s="69">
        <f t="shared" si="2"/>
        <v>0</v>
      </c>
      <c r="L19" s="221">
        <f t="shared" si="8"/>
        <v>4</v>
      </c>
      <c r="M19" s="224">
        <f t="shared" si="3"/>
        <v>0</v>
      </c>
      <c r="N19" s="69">
        <f t="shared" si="3"/>
        <v>4</v>
      </c>
      <c r="O19" s="174">
        <f t="shared" si="4"/>
        <v>4</v>
      </c>
      <c r="P19" s="175">
        <f t="shared" si="4"/>
        <v>1</v>
      </c>
      <c r="Q19" s="69">
        <f t="shared" si="4"/>
        <v>5</v>
      </c>
      <c r="R19" s="599"/>
      <c r="T19" s="1159" t="str">
        <f>CONCATENATE($U$2-4,"  ",$V$2,"  ",$W$2-4)</f>
        <v>2009  ~  2010</v>
      </c>
      <c r="U19" s="1160"/>
      <c r="V19" s="1234"/>
      <c r="W19" s="496"/>
      <c r="X19" s="497"/>
      <c r="Y19" s="213">
        <f>SUM(W19:X19)</f>
        <v>0</v>
      </c>
    </row>
    <row r="20" spans="2:25" ht="15" customHeight="1" thickBot="1" x14ac:dyDescent="0.25">
      <c r="B20" s="78" t="s">
        <v>29</v>
      </c>
      <c r="C20" s="55">
        <f t="shared" si="5"/>
        <v>14</v>
      </c>
      <c r="D20" s="61">
        <f t="shared" si="0"/>
        <v>20</v>
      </c>
      <c r="E20" s="57">
        <f t="shared" si="0"/>
        <v>34</v>
      </c>
      <c r="F20" s="79">
        <f t="shared" si="6"/>
        <v>1</v>
      </c>
      <c r="G20" s="61">
        <f t="shared" si="1"/>
        <v>6</v>
      </c>
      <c r="H20" s="57">
        <f t="shared" si="1"/>
        <v>7</v>
      </c>
      <c r="I20" s="79">
        <f t="shared" si="7"/>
        <v>11</v>
      </c>
      <c r="J20" s="61">
        <f t="shared" si="2"/>
        <v>9</v>
      </c>
      <c r="K20" s="57">
        <f t="shared" si="2"/>
        <v>20</v>
      </c>
      <c r="L20" s="79">
        <f t="shared" si="8"/>
        <v>20</v>
      </c>
      <c r="M20" s="61">
        <f t="shared" si="3"/>
        <v>7</v>
      </c>
      <c r="N20" s="57">
        <f t="shared" si="3"/>
        <v>27</v>
      </c>
      <c r="O20" s="55">
        <f t="shared" si="4"/>
        <v>46</v>
      </c>
      <c r="P20" s="61">
        <f t="shared" si="4"/>
        <v>42</v>
      </c>
      <c r="Q20" s="122">
        <f t="shared" si="4"/>
        <v>88</v>
      </c>
      <c r="R20" s="647">
        <f>SUM(R8:R19)</f>
        <v>0</v>
      </c>
      <c r="T20" s="1136" t="s">
        <v>84</v>
      </c>
      <c r="U20" s="1243"/>
      <c r="V20" s="1244"/>
      <c r="W20" s="491">
        <f>SUM(W16:W19)+W12</f>
        <v>46</v>
      </c>
      <c r="X20" s="492">
        <f>SUM(X16:X19)+X12</f>
        <v>42</v>
      </c>
      <c r="Y20" s="493">
        <f>SUM(Y16:Y19)+Y12</f>
        <v>88</v>
      </c>
    </row>
    <row r="21" spans="2:25" ht="15" customHeight="1" thickBot="1" x14ac:dyDescent="0.25">
      <c r="B21" s="645"/>
      <c r="C21" s="12"/>
      <c r="D21" s="23"/>
      <c r="E21" s="646"/>
      <c r="F21" s="12"/>
      <c r="G21" s="23"/>
      <c r="H21" s="646"/>
      <c r="I21" s="12"/>
      <c r="J21" s="23"/>
      <c r="K21" s="646"/>
      <c r="L21" s="12"/>
      <c r="M21" s="23"/>
      <c r="N21" s="646"/>
      <c r="O21" s="12"/>
      <c r="P21" s="23"/>
      <c r="Q21" s="646"/>
      <c r="R21" s="139"/>
      <c r="S21" s="24"/>
      <c r="T21" s="642"/>
      <c r="U21" s="643"/>
      <c r="V21" s="643"/>
      <c r="W21" s="640"/>
      <c r="X21" s="641"/>
      <c r="Y21" s="644"/>
    </row>
    <row r="22" spans="2:25" ht="15" customHeight="1" x14ac:dyDescent="0.2">
      <c r="B22" s="442" t="s">
        <v>30</v>
      </c>
      <c r="C22" s="447">
        <f>C8</f>
        <v>0</v>
      </c>
      <c r="D22" s="449">
        <f t="shared" ref="D22:R22" si="9">D8</f>
        <v>3</v>
      </c>
      <c r="E22" s="456">
        <f t="shared" si="9"/>
        <v>3</v>
      </c>
      <c r="F22" s="455">
        <f t="shared" si="9"/>
        <v>0</v>
      </c>
      <c r="G22" s="449">
        <f t="shared" si="9"/>
        <v>0</v>
      </c>
      <c r="H22" s="456">
        <f t="shared" si="9"/>
        <v>0</v>
      </c>
      <c r="I22" s="455">
        <f t="shared" si="9"/>
        <v>0</v>
      </c>
      <c r="J22" s="449">
        <f t="shared" si="9"/>
        <v>0</v>
      </c>
      <c r="K22" s="456">
        <f t="shared" si="9"/>
        <v>0</v>
      </c>
      <c r="L22" s="455">
        <f t="shared" si="9"/>
        <v>0</v>
      </c>
      <c r="M22" s="449">
        <f t="shared" si="9"/>
        <v>1</v>
      </c>
      <c r="N22" s="456">
        <f t="shared" si="9"/>
        <v>1</v>
      </c>
      <c r="O22" s="455">
        <f t="shared" si="9"/>
        <v>0</v>
      </c>
      <c r="P22" s="449">
        <f t="shared" si="9"/>
        <v>4</v>
      </c>
      <c r="Q22" s="456">
        <f t="shared" si="9"/>
        <v>4</v>
      </c>
      <c r="R22" s="691">
        <f t="shared" si="9"/>
        <v>0</v>
      </c>
      <c r="S22" s="482"/>
      <c r="T22" s="482"/>
      <c r="U22" s="482"/>
      <c r="V22" s="24"/>
      <c r="W22" s="482"/>
      <c r="X22" s="482"/>
      <c r="Y22" s="482"/>
    </row>
    <row r="23" spans="2:25" ht="15" customHeight="1" thickBot="1" x14ac:dyDescent="0.25">
      <c r="B23" s="443" t="s">
        <v>31</v>
      </c>
      <c r="C23" s="461">
        <f t="shared" ref="C23:R33" si="10">C9+C22</f>
        <v>1</v>
      </c>
      <c r="D23" s="450">
        <f t="shared" si="10"/>
        <v>7</v>
      </c>
      <c r="E23" s="457">
        <f t="shared" si="10"/>
        <v>8</v>
      </c>
      <c r="F23" s="448">
        <f t="shared" si="10"/>
        <v>0</v>
      </c>
      <c r="G23" s="450">
        <f t="shared" si="10"/>
        <v>1</v>
      </c>
      <c r="H23" s="457">
        <f t="shared" si="10"/>
        <v>1</v>
      </c>
      <c r="I23" s="448">
        <f t="shared" si="10"/>
        <v>0</v>
      </c>
      <c r="J23" s="450">
        <f t="shared" si="10"/>
        <v>0</v>
      </c>
      <c r="K23" s="457">
        <f t="shared" si="10"/>
        <v>0</v>
      </c>
      <c r="L23" s="448">
        <f t="shared" si="10"/>
        <v>0</v>
      </c>
      <c r="M23" s="450">
        <f t="shared" si="10"/>
        <v>1</v>
      </c>
      <c r="N23" s="457">
        <f t="shared" si="10"/>
        <v>1</v>
      </c>
      <c r="O23" s="448">
        <f t="shared" si="10"/>
        <v>1</v>
      </c>
      <c r="P23" s="450">
        <f t="shared" si="10"/>
        <v>9</v>
      </c>
      <c r="Q23" s="457">
        <f t="shared" si="10"/>
        <v>10</v>
      </c>
      <c r="R23" s="692">
        <f t="shared" si="10"/>
        <v>0</v>
      </c>
      <c r="S23" s="482"/>
      <c r="T23" s="482"/>
      <c r="U23" s="482"/>
      <c r="V23" s="24"/>
      <c r="W23" s="482"/>
      <c r="X23" s="482"/>
      <c r="Y23" s="482"/>
    </row>
    <row r="24" spans="2:25" ht="15" customHeight="1" thickBot="1" x14ac:dyDescent="0.25">
      <c r="B24" s="443" t="s">
        <v>92</v>
      </c>
      <c r="C24" s="462">
        <f t="shared" si="10"/>
        <v>1</v>
      </c>
      <c r="D24" s="452">
        <f t="shared" si="10"/>
        <v>8</v>
      </c>
      <c r="E24" s="595">
        <f t="shared" si="10"/>
        <v>9</v>
      </c>
      <c r="F24" s="451">
        <f t="shared" si="10"/>
        <v>0</v>
      </c>
      <c r="G24" s="452">
        <f t="shared" si="10"/>
        <v>1</v>
      </c>
      <c r="H24" s="595">
        <f t="shared" si="10"/>
        <v>1</v>
      </c>
      <c r="I24" s="451">
        <f t="shared" si="10"/>
        <v>0</v>
      </c>
      <c r="J24" s="452">
        <f t="shared" si="10"/>
        <v>1</v>
      </c>
      <c r="K24" s="595">
        <f t="shared" si="10"/>
        <v>1</v>
      </c>
      <c r="L24" s="451">
        <f t="shared" si="10"/>
        <v>0</v>
      </c>
      <c r="M24" s="452">
        <f t="shared" si="10"/>
        <v>1</v>
      </c>
      <c r="N24" s="595">
        <f t="shared" si="10"/>
        <v>1</v>
      </c>
      <c r="O24" s="451">
        <f t="shared" si="10"/>
        <v>1</v>
      </c>
      <c r="P24" s="452">
        <f t="shared" si="10"/>
        <v>11</v>
      </c>
      <c r="Q24" s="595">
        <f t="shared" si="10"/>
        <v>12</v>
      </c>
      <c r="R24" s="689">
        <f t="shared" si="10"/>
        <v>0</v>
      </c>
      <c r="S24" s="482"/>
      <c r="T24" s="1138" t="s">
        <v>103</v>
      </c>
      <c r="U24" s="1139"/>
      <c r="V24" s="1139"/>
      <c r="W24" s="1139"/>
      <c r="X24" s="1139"/>
      <c r="Y24" s="1140"/>
    </row>
    <row r="25" spans="2:25" ht="15" customHeight="1" thickBot="1" x14ac:dyDescent="0.25">
      <c r="B25" s="444" t="s">
        <v>32</v>
      </c>
      <c r="C25" s="461">
        <f t="shared" si="10"/>
        <v>1</v>
      </c>
      <c r="D25" s="450">
        <f t="shared" si="10"/>
        <v>8</v>
      </c>
      <c r="E25" s="457">
        <f t="shared" si="10"/>
        <v>9</v>
      </c>
      <c r="F25" s="448">
        <f t="shared" si="10"/>
        <v>0</v>
      </c>
      <c r="G25" s="450">
        <f t="shared" si="10"/>
        <v>2</v>
      </c>
      <c r="H25" s="457">
        <f t="shared" si="10"/>
        <v>2</v>
      </c>
      <c r="I25" s="448">
        <f t="shared" si="10"/>
        <v>1</v>
      </c>
      <c r="J25" s="450">
        <f t="shared" si="10"/>
        <v>5</v>
      </c>
      <c r="K25" s="457">
        <f t="shared" si="10"/>
        <v>6</v>
      </c>
      <c r="L25" s="448">
        <f t="shared" si="10"/>
        <v>3</v>
      </c>
      <c r="M25" s="450">
        <f t="shared" si="10"/>
        <v>6</v>
      </c>
      <c r="N25" s="457">
        <f t="shared" si="10"/>
        <v>9</v>
      </c>
      <c r="O25" s="448">
        <f t="shared" si="10"/>
        <v>5</v>
      </c>
      <c r="P25" s="450">
        <f t="shared" si="10"/>
        <v>21</v>
      </c>
      <c r="Q25" s="457">
        <f t="shared" si="10"/>
        <v>26</v>
      </c>
      <c r="R25" s="692">
        <f t="shared" si="10"/>
        <v>0</v>
      </c>
      <c r="S25" s="482"/>
      <c r="T25" s="1141">
        <f>N2</f>
        <v>41729</v>
      </c>
      <c r="U25" s="1142"/>
      <c r="V25" s="1143"/>
      <c r="W25" s="188" t="s">
        <v>6</v>
      </c>
      <c r="X25" s="185" t="s">
        <v>4</v>
      </c>
      <c r="Y25" s="67" t="s">
        <v>28</v>
      </c>
    </row>
    <row r="26" spans="2:25" ht="15" customHeight="1" x14ac:dyDescent="0.2">
      <c r="B26" s="443" t="s">
        <v>33</v>
      </c>
      <c r="C26" s="461">
        <f t="shared" si="10"/>
        <v>4</v>
      </c>
      <c r="D26" s="450">
        <f t="shared" si="10"/>
        <v>9</v>
      </c>
      <c r="E26" s="457">
        <f t="shared" si="10"/>
        <v>13</v>
      </c>
      <c r="F26" s="448">
        <f t="shared" si="10"/>
        <v>1</v>
      </c>
      <c r="G26" s="450">
        <f t="shared" si="10"/>
        <v>3</v>
      </c>
      <c r="H26" s="457">
        <f t="shared" si="10"/>
        <v>4</v>
      </c>
      <c r="I26" s="448">
        <f t="shared" si="10"/>
        <v>6</v>
      </c>
      <c r="J26" s="450">
        <f t="shared" si="10"/>
        <v>6</v>
      </c>
      <c r="K26" s="457">
        <f t="shared" si="10"/>
        <v>12</v>
      </c>
      <c r="L26" s="448">
        <f t="shared" si="10"/>
        <v>4</v>
      </c>
      <c r="M26" s="450">
        <f t="shared" si="10"/>
        <v>6</v>
      </c>
      <c r="N26" s="457">
        <f t="shared" si="10"/>
        <v>10</v>
      </c>
      <c r="O26" s="448">
        <f t="shared" si="10"/>
        <v>15</v>
      </c>
      <c r="P26" s="450">
        <f t="shared" si="10"/>
        <v>24</v>
      </c>
      <c r="Q26" s="457">
        <f t="shared" si="10"/>
        <v>39</v>
      </c>
      <c r="R26" s="692">
        <f t="shared" si="10"/>
        <v>0</v>
      </c>
      <c r="S26" s="482"/>
      <c r="T26" s="1156" t="s">
        <v>73</v>
      </c>
      <c r="U26" s="1157"/>
      <c r="V26" s="1158"/>
      <c r="W26" s="189">
        <f>C33-C30</f>
        <v>5</v>
      </c>
      <c r="X26" s="190">
        <f>D33-D30</f>
        <v>5</v>
      </c>
      <c r="Y26" s="104">
        <f>E33-E30</f>
        <v>10</v>
      </c>
    </row>
    <row r="27" spans="2:25" ht="15" customHeight="1" x14ac:dyDescent="0.2">
      <c r="B27" s="445" t="s">
        <v>94</v>
      </c>
      <c r="C27" s="461">
        <f t="shared" si="10"/>
        <v>5</v>
      </c>
      <c r="D27" s="450">
        <f t="shared" si="10"/>
        <v>12</v>
      </c>
      <c r="E27" s="596">
        <f t="shared" si="10"/>
        <v>17</v>
      </c>
      <c r="F27" s="448">
        <f t="shared" si="10"/>
        <v>1</v>
      </c>
      <c r="G27" s="450">
        <f t="shared" si="10"/>
        <v>4</v>
      </c>
      <c r="H27" s="596">
        <f t="shared" si="10"/>
        <v>5</v>
      </c>
      <c r="I27" s="448">
        <f t="shared" si="10"/>
        <v>6</v>
      </c>
      <c r="J27" s="450">
        <f t="shared" si="10"/>
        <v>7</v>
      </c>
      <c r="K27" s="596">
        <f t="shared" si="10"/>
        <v>13</v>
      </c>
      <c r="L27" s="448">
        <f t="shared" si="10"/>
        <v>8</v>
      </c>
      <c r="M27" s="450">
        <f t="shared" si="10"/>
        <v>6</v>
      </c>
      <c r="N27" s="596">
        <f t="shared" si="10"/>
        <v>14</v>
      </c>
      <c r="O27" s="448">
        <f t="shared" si="10"/>
        <v>20</v>
      </c>
      <c r="P27" s="450">
        <f t="shared" si="10"/>
        <v>29</v>
      </c>
      <c r="Q27" s="596">
        <f t="shared" si="10"/>
        <v>49</v>
      </c>
      <c r="R27" s="688">
        <f t="shared" si="10"/>
        <v>0</v>
      </c>
      <c r="S27" s="482"/>
      <c r="T27" s="1133" t="s">
        <v>75</v>
      </c>
      <c r="U27" s="1134"/>
      <c r="V27" s="1135"/>
      <c r="W27" s="191">
        <f>F33-F30</f>
        <v>0</v>
      </c>
      <c r="X27" s="192">
        <f>G33-G30</f>
        <v>2</v>
      </c>
      <c r="Y27" s="105">
        <f>H33-H30</f>
        <v>2</v>
      </c>
    </row>
    <row r="28" spans="2:25" ht="15" customHeight="1" x14ac:dyDescent="0.2">
      <c r="B28" s="443" t="s">
        <v>35</v>
      </c>
      <c r="C28" s="463">
        <f t="shared" si="10"/>
        <v>6</v>
      </c>
      <c r="D28" s="454">
        <f t="shared" si="10"/>
        <v>13</v>
      </c>
      <c r="E28" s="459">
        <f t="shared" si="10"/>
        <v>19</v>
      </c>
      <c r="F28" s="453">
        <f t="shared" si="10"/>
        <v>1</v>
      </c>
      <c r="G28" s="454">
        <f t="shared" si="10"/>
        <v>4</v>
      </c>
      <c r="H28" s="459">
        <f t="shared" si="10"/>
        <v>5</v>
      </c>
      <c r="I28" s="453">
        <f t="shared" si="10"/>
        <v>7</v>
      </c>
      <c r="J28" s="454">
        <f t="shared" si="10"/>
        <v>8</v>
      </c>
      <c r="K28" s="459">
        <f t="shared" si="10"/>
        <v>15</v>
      </c>
      <c r="L28" s="453">
        <f t="shared" si="10"/>
        <v>8</v>
      </c>
      <c r="M28" s="454">
        <f t="shared" si="10"/>
        <v>7</v>
      </c>
      <c r="N28" s="459">
        <f t="shared" si="10"/>
        <v>15</v>
      </c>
      <c r="O28" s="453">
        <f t="shared" si="10"/>
        <v>22</v>
      </c>
      <c r="P28" s="454">
        <f t="shared" si="10"/>
        <v>32</v>
      </c>
      <c r="Q28" s="459">
        <f t="shared" si="10"/>
        <v>54</v>
      </c>
      <c r="R28" s="693">
        <f t="shared" si="10"/>
        <v>0</v>
      </c>
      <c r="S28" s="482"/>
      <c r="T28" s="1120" t="s">
        <v>41</v>
      </c>
      <c r="U28" s="1121"/>
      <c r="V28" s="1122"/>
      <c r="W28" s="191">
        <f>I33-I30</f>
        <v>0</v>
      </c>
      <c r="X28" s="192">
        <f>J33-J30</f>
        <v>0</v>
      </c>
      <c r="Y28" s="105">
        <f>K33-K30</f>
        <v>0</v>
      </c>
    </row>
    <row r="29" spans="2:25" ht="15" customHeight="1" thickBot="1" x14ac:dyDescent="0.25">
      <c r="B29" s="443" t="s">
        <v>36</v>
      </c>
      <c r="C29" s="461">
        <f t="shared" si="10"/>
        <v>8</v>
      </c>
      <c r="D29" s="450">
        <f t="shared" si="10"/>
        <v>14</v>
      </c>
      <c r="E29" s="457">
        <f t="shared" si="10"/>
        <v>22</v>
      </c>
      <c r="F29" s="448">
        <f t="shared" si="10"/>
        <v>1</v>
      </c>
      <c r="G29" s="450">
        <f t="shared" si="10"/>
        <v>4</v>
      </c>
      <c r="H29" s="457">
        <f t="shared" si="10"/>
        <v>5</v>
      </c>
      <c r="I29" s="448">
        <f t="shared" si="10"/>
        <v>11</v>
      </c>
      <c r="J29" s="450">
        <f t="shared" si="10"/>
        <v>8</v>
      </c>
      <c r="K29" s="457">
        <f t="shared" si="10"/>
        <v>19</v>
      </c>
      <c r="L29" s="448">
        <f t="shared" si="10"/>
        <v>8</v>
      </c>
      <c r="M29" s="450">
        <f t="shared" si="10"/>
        <v>7</v>
      </c>
      <c r="N29" s="457">
        <f t="shared" si="10"/>
        <v>15</v>
      </c>
      <c r="O29" s="448">
        <f t="shared" si="10"/>
        <v>28</v>
      </c>
      <c r="P29" s="450">
        <f t="shared" si="10"/>
        <v>33</v>
      </c>
      <c r="Q29" s="457">
        <f t="shared" si="10"/>
        <v>61</v>
      </c>
      <c r="R29" s="692">
        <f t="shared" si="10"/>
        <v>0</v>
      </c>
      <c r="S29" s="482"/>
      <c r="T29" s="1123" t="s">
        <v>68</v>
      </c>
      <c r="U29" s="1124"/>
      <c r="V29" s="1125"/>
      <c r="W29" s="193">
        <f>L33-L30</f>
        <v>4</v>
      </c>
      <c r="X29" s="194">
        <f>M33-M30</f>
        <v>0</v>
      </c>
      <c r="Y29" s="106">
        <f>N33-N30</f>
        <v>4</v>
      </c>
    </row>
    <row r="30" spans="2:25" ht="15" customHeight="1" thickBot="1" x14ac:dyDescent="0.25">
      <c r="B30" s="443" t="s">
        <v>93</v>
      </c>
      <c r="C30" s="462">
        <f t="shared" si="10"/>
        <v>9</v>
      </c>
      <c r="D30" s="452">
        <f t="shared" si="10"/>
        <v>15</v>
      </c>
      <c r="E30" s="595">
        <f t="shared" si="10"/>
        <v>24</v>
      </c>
      <c r="F30" s="451">
        <f t="shared" si="10"/>
        <v>1</v>
      </c>
      <c r="G30" s="452">
        <f t="shared" si="10"/>
        <v>4</v>
      </c>
      <c r="H30" s="595">
        <f t="shared" si="10"/>
        <v>5</v>
      </c>
      <c r="I30" s="451">
        <f t="shared" si="10"/>
        <v>11</v>
      </c>
      <c r="J30" s="452">
        <f t="shared" si="10"/>
        <v>9</v>
      </c>
      <c r="K30" s="595">
        <f t="shared" si="10"/>
        <v>20</v>
      </c>
      <c r="L30" s="451">
        <f t="shared" si="10"/>
        <v>16</v>
      </c>
      <c r="M30" s="452">
        <f t="shared" si="10"/>
        <v>7</v>
      </c>
      <c r="N30" s="595">
        <f t="shared" si="10"/>
        <v>23</v>
      </c>
      <c r="O30" s="451">
        <f t="shared" si="10"/>
        <v>37</v>
      </c>
      <c r="P30" s="452">
        <f t="shared" si="10"/>
        <v>35</v>
      </c>
      <c r="Q30" s="595">
        <f t="shared" si="10"/>
        <v>72</v>
      </c>
      <c r="R30" s="689">
        <f t="shared" si="10"/>
        <v>0</v>
      </c>
      <c r="S30" s="482"/>
      <c r="T30" s="1127" t="s">
        <v>78</v>
      </c>
      <c r="U30" s="1128"/>
      <c r="V30" s="1129"/>
      <c r="W30" s="107">
        <f>SUM(W26:W29)</f>
        <v>9</v>
      </c>
      <c r="X30" s="103">
        <f>SUM(X26:X29)</f>
        <v>7</v>
      </c>
      <c r="Y30" s="123">
        <f>SUM(Y26:Y29)</f>
        <v>16</v>
      </c>
    </row>
    <row r="31" spans="2:25" ht="15" customHeight="1" x14ac:dyDescent="0.2">
      <c r="B31" s="444" t="s">
        <v>38</v>
      </c>
      <c r="C31" s="461">
        <f t="shared" si="10"/>
        <v>12</v>
      </c>
      <c r="D31" s="450">
        <f t="shared" si="10"/>
        <v>15</v>
      </c>
      <c r="E31" s="457">
        <f t="shared" si="10"/>
        <v>27</v>
      </c>
      <c r="F31" s="448">
        <f t="shared" si="10"/>
        <v>1</v>
      </c>
      <c r="G31" s="450">
        <f t="shared" si="10"/>
        <v>6</v>
      </c>
      <c r="H31" s="457">
        <f t="shared" si="10"/>
        <v>7</v>
      </c>
      <c r="I31" s="448">
        <f t="shared" si="10"/>
        <v>11</v>
      </c>
      <c r="J31" s="450">
        <f t="shared" si="10"/>
        <v>9</v>
      </c>
      <c r="K31" s="457">
        <f t="shared" si="10"/>
        <v>20</v>
      </c>
      <c r="L31" s="448">
        <f t="shared" si="10"/>
        <v>16</v>
      </c>
      <c r="M31" s="450">
        <f t="shared" si="10"/>
        <v>7</v>
      </c>
      <c r="N31" s="457">
        <f t="shared" si="10"/>
        <v>23</v>
      </c>
      <c r="O31" s="448">
        <f t="shared" si="10"/>
        <v>40</v>
      </c>
      <c r="P31" s="450">
        <f t="shared" si="10"/>
        <v>37</v>
      </c>
      <c r="Q31" s="457">
        <f t="shared" si="10"/>
        <v>77</v>
      </c>
      <c r="R31" s="692">
        <f t="shared" si="10"/>
        <v>0</v>
      </c>
      <c r="S31" s="482"/>
    </row>
    <row r="32" spans="2:25" ht="15" customHeight="1" x14ac:dyDescent="0.2">
      <c r="B32" s="443" t="s">
        <v>39</v>
      </c>
      <c r="C32" s="461">
        <f t="shared" si="10"/>
        <v>14</v>
      </c>
      <c r="D32" s="450">
        <f t="shared" si="10"/>
        <v>19</v>
      </c>
      <c r="E32" s="457">
        <f t="shared" si="10"/>
        <v>33</v>
      </c>
      <c r="F32" s="448">
        <f t="shared" si="10"/>
        <v>1</v>
      </c>
      <c r="G32" s="450">
        <f t="shared" si="10"/>
        <v>6</v>
      </c>
      <c r="H32" s="457">
        <f t="shared" si="10"/>
        <v>7</v>
      </c>
      <c r="I32" s="448">
        <f t="shared" si="10"/>
        <v>11</v>
      </c>
      <c r="J32" s="450">
        <f t="shared" si="10"/>
        <v>9</v>
      </c>
      <c r="K32" s="457">
        <f t="shared" si="10"/>
        <v>20</v>
      </c>
      <c r="L32" s="448">
        <f t="shared" si="10"/>
        <v>16</v>
      </c>
      <c r="M32" s="450">
        <f t="shared" si="10"/>
        <v>7</v>
      </c>
      <c r="N32" s="457">
        <f t="shared" si="10"/>
        <v>23</v>
      </c>
      <c r="O32" s="448">
        <f t="shared" si="10"/>
        <v>42</v>
      </c>
      <c r="P32" s="450">
        <f t="shared" si="10"/>
        <v>41</v>
      </c>
      <c r="Q32" s="457">
        <f t="shared" si="10"/>
        <v>83</v>
      </c>
      <c r="R32" s="692">
        <f t="shared" si="10"/>
        <v>0</v>
      </c>
      <c r="S32" s="482"/>
      <c r="T32" s="482"/>
      <c r="U32" s="482"/>
      <c r="V32" s="24"/>
      <c r="W32" s="482"/>
      <c r="X32" s="482"/>
      <c r="Y32" s="482"/>
    </row>
    <row r="33" spans="2:26" s="10" customFormat="1" ht="15" customHeight="1" thickBot="1" x14ac:dyDescent="0.25">
      <c r="B33" s="446" t="s">
        <v>95</v>
      </c>
      <c r="C33" s="464">
        <f t="shared" si="10"/>
        <v>14</v>
      </c>
      <c r="D33" s="465">
        <f t="shared" si="10"/>
        <v>20</v>
      </c>
      <c r="E33" s="597">
        <f t="shared" si="10"/>
        <v>34</v>
      </c>
      <c r="F33" s="466">
        <f t="shared" si="10"/>
        <v>1</v>
      </c>
      <c r="G33" s="465">
        <f t="shared" si="10"/>
        <v>6</v>
      </c>
      <c r="H33" s="597">
        <f t="shared" si="10"/>
        <v>7</v>
      </c>
      <c r="I33" s="466">
        <f t="shared" si="10"/>
        <v>11</v>
      </c>
      <c r="J33" s="465">
        <f t="shared" si="10"/>
        <v>9</v>
      </c>
      <c r="K33" s="597">
        <f t="shared" si="10"/>
        <v>20</v>
      </c>
      <c r="L33" s="466">
        <f t="shared" si="10"/>
        <v>20</v>
      </c>
      <c r="M33" s="465">
        <f t="shared" si="10"/>
        <v>7</v>
      </c>
      <c r="N33" s="597">
        <f t="shared" si="10"/>
        <v>27</v>
      </c>
      <c r="O33" s="466">
        <f t="shared" si="10"/>
        <v>46</v>
      </c>
      <c r="P33" s="465">
        <f t="shared" si="10"/>
        <v>42</v>
      </c>
      <c r="Q33" s="597">
        <f t="shared" si="10"/>
        <v>88</v>
      </c>
      <c r="R33" s="690">
        <f t="shared" si="10"/>
        <v>0</v>
      </c>
      <c r="S33" s="482"/>
      <c r="T33" s="1"/>
      <c r="W33" s="1"/>
      <c r="X33" s="1"/>
      <c r="Y33" s="1"/>
    </row>
    <row r="34" spans="2:26" s="10" customFormat="1" ht="15" customHeight="1" thickBot="1" x14ac:dyDescent="0.25">
      <c r="B34" s="310"/>
      <c r="C34" s="482"/>
      <c r="D34" s="482"/>
      <c r="E34" s="482"/>
      <c r="F34" s="482"/>
      <c r="G34" s="482"/>
      <c r="H34" s="482"/>
      <c r="I34" s="482"/>
      <c r="J34" s="482"/>
      <c r="K34" s="482"/>
      <c r="L34" s="482"/>
      <c r="M34" s="482"/>
      <c r="N34" s="482"/>
      <c r="O34" s="482"/>
      <c r="P34" s="482"/>
      <c r="Q34" s="482"/>
      <c r="R34" s="482"/>
      <c r="S34" s="482"/>
      <c r="T34" s="482"/>
      <c r="U34" s="482"/>
      <c r="V34" s="24"/>
      <c r="W34" s="482"/>
      <c r="X34" s="482"/>
      <c r="Y34" s="482"/>
    </row>
    <row r="35" spans="2:26" s="10" customFormat="1" ht="15" customHeight="1" thickBot="1" x14ac:dyDescent="0.25">
      <c r="B35" s="608" t="s">
        <v>97</v>
      </c>
      <c r="C35" s="604">
        <f>SUM(C8:C10)</f>
        <v>1</v>
      </c>
      <c r="D35" s="612">
        <f t="shared" ref="D35:R35" si="11">SUM(D8:D10)</f>
        <v>8</v>
      </c>
      <c r="E35" s="616">
        <f t="shared" si="11"/>
        <v>9</v>
      </c>
      <c r="F35" s="604">
        <f t="shared" si="11"/>
        <v>0</v>
      </c>
      <c r="G35" s="612">
        <f t="shared" si="11"/>
        <v>1</v>
      </c>
      <c r="H35" s="620">
        <f t="shared" si="11"/>
        <v>1</v>
      </c>
      <c r="I35" s="604">
        <f t="shared" si="11"/>
        <v>0</v>
      </c>
      <c r="J35" s="612">
        <f t="shared" si="11"/>
        <v>1</v>
      </c>
      <c r="K35" s="624">
        <f t="shared" si="11"/>
        <v>1</v>
      </c>
      <c r="L35" s="604">
        <f t="shared" si="11"/>
        <v>0</v>
      </c>
      <c r="M35" s="612">
        <f t="shared" si="11"/>
        <v>1</v>
      </c>
      <c r="N35" s="628">
        <f t="shared" si="11"/>
        <v>1</v>
      </c>
      <c r="O35" s="604">
        <f t="shared" si="11"/>
        <v>1</v>
      </c>
      <c r="P35" s="612">
        <f t="shared" si="11"/>
        <v>11</v>
      </c>
      <c r="Q35" s="636">
        <f t="shared" si="11"/>
        <v>12</v>
      </c>
      <c r="R35" s="632">
        <f t="shared" si="11"/>
        <v>0</v>
      </c>
      <c r="S35" s="482"/>
      <c r="T35" s="1138" t="s">
        <v>101</v>
      </c>
      <c r="U35" s="1139"/>
      <c r="V35" s="1139"/>
      <c r="W35" s="1139"/>
      <c r="X35" s="1139"/>
      <c r="Y35" s="1140"/>
    </row>
    <row r="36" spans="2:26" s="10" customFormat="1" ht="15" customHeight="1" thickBot="1" x14ac:dyDescent="0.25">
      <c r="B36" s="609" t="s">
        <v>98</v>
      </c>
      <c r="C36" s="605">
        <f>SUM(C11:C13)</f>
        <v>4</v>
      </c>
      <c r="D36" s="613">
        <f t="shared" ref="D36:R36" si="12">SUM(D11:D13)</f>
        <v>4</v>
      </c>
      <c r="E36" s="617">
        <f t="shared" si="12"/>
        <v>8</v>
      </c>
      <c r="F36" s="605">
        <f t="shared" si="12"/>
        <v>1</v>
      </c>
      <c r="G36" s="613">
        <f t="shared" si="12"/>
        <v>3</v>
      </c>
      <c r="H36" s="621">
        <f t="shared" si="12"/>
        <v>4</v>
      </c>
      <c r="I36" s="605">
        <f t="shared" si="12"/>
        <v>6</v>
      </c>
      <c r="J36" s="613">
        <f t="shared" si="12"/>
        <v>6</v>
      </c>
      <c r="K36" s="625">
        <f t="shared" si="12"/>
        <v>12</v>
      </c>
      <c r="L36" s="605">
        <f t="shared" si="12"/>
        <v>8</v>
      </c>
      <c r="M36" s="613">
        <f t="shared" si="12"/>
        <v>5</v>
      </c>
      <c r="N36" s="629">
        <f t="shared" si="12"/>
        <v>13</v>
      </c>
      <c r="O36" s="605">
        <f t="shared" si="12"/>
        <v>19</v>
      </c>
      <c r="P36" s="613">
        <f t="shared" si="12"/>
        <v>18</v>
      </c>
      <c r="Q36" s="637">
        <f t="shared" si="12"/>
        <v>37</v>
      </c>
      <c r="R36" s="633">
        <f t="shared" si="12"/>
        <v>0</v>
      </c>
      <c r="S36" s="482"/>
      <c r="T36" s="1153" t="s">
        <v>102</v>
      </c>
      <c r="U36" s="1154"/>
      <c r="V36" s="1155"/>
      <c r="W36" s="188" t="s">
        <v>6</v>
      </c>
      <c r="X36" s="185" t="s">
        <v>4</v>
      </c>
      <c r="Y36" s="67" t="s">
        <v>28</v>
      </c>
    </row>
    <row r="37" spans="2:26" s="10" customFormat="1" ht="15" customHeight="1" x14ac:dyDescent="0.2">
      <c r="B37" s="609" t="s">
        <v>99</v>
      </c>
      <c r="C37" s="605">
        <f>SUM(C14:C16)</f>
        <v>4</v>
      </c>
      <c r="D37" s="613">
        <f t="shared" ref="D37:R37" si="13">SUM(D14:D16)</f>
        <v>3</v>
      </c>
      <c r="E37" s="617">
        <f t="shared" si="13"/>
        <v>7</v>
      </c>
      <c r="F37" s="605">
        <f t="shared" si="13"/>
        <v>0</v>
      </c>
      <c r="G37" s="613">
        <f t="shared" si="13"/>
        <v>0</v>
      </c>
      <c r="H37" s="621">
        <f t="shared" si="13"/>
        <v>0</v>
      </c>
      <c r="I37" s="605">
        <f t="shared" si="13"/>
        <v>5</v>
      </c>
      <c r="J37" s="613">
        <f t="shared" si="13"/>
        <v>2</v>
      </c>
      <c r="K37" s="625">
        <f t="shared" si="13"/>
        <v>7</v>
      </c>
      <c r="L37" s="605">
        <f t="shared" si="13"/>
        <v>8</v>
      </c>
      <c r="M37" s="613">
        <f t="shared" si="13"/>
        <v>1</v>
      </c>
      <c r="N37" s="629">
        <f t="shared" si="13"/>
        <v>9</v>
      </c>
      <c r="O37" s="605">
        <f t="shared" si="13"/>
        <v>17</v>
      </c>
      <c r="P37" s="613">
        <f t="shared" si="13"/>
        <v>6</v>
      </c>
      <c r="Q37" s="637">
        <f t="shared" si="13"/>
        <v>23</v>
      </c>
      <c r="R37" s="633">
        <f t="shared" si="13"/>
        <v>0</v>
      </c>
      <c r="S37" s="482"/>
      <c r="T37" s="1156" t="s">
        <v>73</v>
      </c>
      <c r="U37" s="1157"/>
      <c r="V37" s="1158"/>
      <c r="W37" s="189">
        <f>C38</f>
        <v>5</v>
      </c>
      <c r="X37" s="190">
        <f>D38</f>
        <v>5</v>
      </c>
      <c r="Y37" s="104">
        <f>E38</f>
        <v>10</v>
      </c>
    </row>
    <row r="38" spans="2:26" s="10" customFormat="1" ht="15" customHeight="1" thickBot="1" x14ac:dyDescent="0.25">
      <c r="B38" s="610" t="s">
        <v>100</v>
      </c>
      <c r="C38" s="606">
        <f>SUM(C17:C19)</f>
        <v>5</v>
      </c>
      <c r="D38" s="614">
        <f t="shared" ref="D38:R38" si="14">SUM(D17:D19)</f>
        <v>5</v>
      </c>
      <c r="E38" s="618">
        <f t="shared" si="14"/>
        <v>10</v>
      </c>
      <c r="F38" s="606">
        <f t="shared" si="14"/>
        <v>0</v>
      </c>
      <c r="G38" s="614">
        <f t="shared" si="14"/>
        <v>2</v>
      </c>
      <c r="H38" s="622">
        <f t="shared" si="14"/>
        <v>2</v>
      </c>
      <c r="I38" s="606">
        <f t="shared" si="14"/>
        <v>0</v>
      </c>
      <c r="J38" s="614">
        <f t="shared" si="14"/>
        <v>0</v>
      </c>
      <c r="K38" s="626">
        <f t="shared" si="14"/>
        <v>0</v>
      </c>
      <c r="L38" s="606">
        <f t="shared" si="14"/>
        <v>4</v>
      </c>
      <c r="M38" s="614">
        <f t="shared" si="14"/>
        <v>0</v>
      </c>
      <c r="N38" s="630">
        <f t="shared" si="14"/>
        <v>4</v>
      </c>
      <c r="O38" s="606">
        <f t="shared" si="14"/>
        <v>9</v>
      </c>
      <c r="P38" s="614">
        <f t="shared" si="14"/>
        <v>7</v>
      </c>
      <c r="Q38" s="638">
        <f t="shared" si="14"/>
        <v>16</v>
      </c>
      <c r="R38" s="634">
        <f t="shared" si="14"/>
        <v>0</v>
      </c>
      <c r="S38" s="482"/>
      <c r="T38" s="1133" t="s">
        <v>75</v>
      </c>
      <c r="U38" s="1134"/>
      <c r="V38" s="1135"/>
      <c r="W38" s="191">
        <f>F38</f>
        <v>0</v>
      </c>
      <c r="X38" s="192">
        <f>G38</f>
        <v>2</v>
      </c>
      <c r="Y38" s="105">
        <f>H38</f>
        <v>2</v>
      </c>
    </row>
    <row r="39" spans="2:26" s="10" customFormat="1" ht="15" customHeight="1" thickBot="1" x14ac:dyDescent="0.25">
      <c r="B39" s="611" t="s">
        <v>96</v>
      </c>
      <c r="C39" s="607">
        <f>SUM(C35:C38)</f>
        <v>14</v>
      </c>
      <c r="D39" s="615">
        <f t="shared" ref="D39:R39" si="15">SUM(D35:D38)</f>
        <v>20</v>
      </c>
      <c r="E39" s="619">
        <f t="shared" si="15"/>
        <v>34</v>
      </c>
      <c r="F39" s="607">
        <f t="shared" si="15"/>
        <v>1</v>
      </c>
      <c r="G39" s="615">
        <f t="shared" si="15"/>
        <v>6</v>
      </c>
      <c r="H39" s="623">
        <f t="shared" si="15"/>
        <v>7</v>
      </c>
      <c r="I39" s="607">
        <f t="shared" si="15"/>
        <v>11</v>
      </c>
      <c r="J39" s="615">
        <f t="shared" si="15"/>
        <v>9</v>
      </c>
      <c r="K39" s="627">
        <f t="shared" si="15"/>
        <v>20</v>
      </c>
      <c r="L39" s="607">
        <f t="shared" si="15"/>
        <v>20</v>
      </c>
      <c r="M39" s="615">
        <f t="shared" si="15"/>
        <v>7</v>
      </c>
      <c r="N39" s="631">
        <f t="shared" si="15"/>
        <v>27</v>
      </c>
      <c r="O39" s="607">
        <f t="shared" si="15"/>
        <v>46</v>
      </c>
      <c r="P39" s="615">
        <f t="shared" si="15"/>
        <v>42</v>
      </c>
      <c r="Q39" s="639">
        <f t="shared" si="15"/>
        <v>88</v>
      </c>
      <c r="R39" s="635">
        <f t="shared" si="15"/>
        <v>0</v>
      </c>
      <c r="S39" s="482"/>
      <c r="T39" s="1120" t="s">
        <v>41</v>
      </c>
      <c r="U39" s="1121"/>
      <c r="V39" s="1122"/>
      <c r="W39" s="191">
        <f>I38</f>
        <v>0</v>
      </c>
      <c r="X39" s="192">
        <f>J38</f>
        <v>0</v>
      </c>
      <c r="Y39" s="105">
        <f>K38</f>
        <v>0</v>
      </c>
    </row>
    <row r="40" spans="2:26" s="10" customFormat="1" ht="15" customHeight="1" thickBot="1" x14ac:dyDescent="0.25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T40" s="1123" t="s">
        <v>68</v>
      </c>
      <c r="U40" s="1124"/>
      <c r="V40" s="1125"/>
      <c r="W40" s="193">
        <f>L38</f>
        <v>4</v>
      </c>
      <c r="X40" s="194">
        <f>M38</f>
        <v>0</v>
      </c>
      <c r="Y40" s="106">
        <f>N38</f>
        <v>4</v>
      </c>
    </row>
    <row r="41" spans="2:26" s="10" customFormat="1" ht="15" customHeight="1" thickBot="1" x14ac:dyDescent="0.25">
      <c r="B41" s="38"/>
      <c r="C41" s="38"/>
      <c r="D41" s="38"/>
      <c r="E41" s="559"/>
      <c r="F41" s="130" t="s">
        <v>2</v>
      </c>
      <c r="G41" s="131"/>
      <c r="H41" s="131"/>
      <c r="I41" s="558"/>
      <c r="J41" s="1245" t="s">
        <v>88</v>
      </c>
      <c r="K41" s="1246"/>
      <c r="L41" s="38"/>
      <c r="M41" s="712"/>
      <c r="N41" s="656" t="s">
        <v>90</v>
      </c>
      <c r="O41" s="38"/>
      <c r="P41" s="1"/>
      <c r="Q41" s="1"/>
      <c r="R41" s="1"/>
      <c r="S41" s="1"/>
      <c r="T41" s="1127" t="s">
        <v>78</v>
      </c>
      <c r="U41" s="1128"/>
      <c r="V41" s="1129"/>
      <c r="W41" s="107">
        <f>SUM(W37:W40)</f>
        <v>9</v>
      </c>
      <c r="X41" s="103">
        <f>SUM(X37:X40)</f>
        <v>7</v>
      </c>
      <c r="Y41" s="123">
        <f>SUM(Y37:Y40)</f>
        <v>16</v>
      </c>
    </row>
    <row r="42" spans="2:26" s="10" customFormat="1" ht="15" customHeight="1" thickBot="1" x14ac:dyDescent="0.25">
      <c r="B42" s="310"/>
      <c r="C42" s="482"/>
      <c r="D42" s="482"/>
      <c r="E42" s="482"/>
      <c r="F42" s="482"/>
      <c r="G42" s="482"/>
      <c r="H42" s="482"/>
      <c r="I42" s="482"/>
      <c r="J42" s="482"/>
      <c r="K42" s="482"/>
      <c r="L42" s="482"/>
      <c r="M42" s="482"/>
      <c r="N42" s="482"/>
      <c r="O42" s="482"/>
      <c r="P42" s="482"/>
      <c r="Q42" s="482"/>
      <c r="S42" s="482"/>
      <c r="T42" s="482"/>
      <c r="U42" s="482"/>
      <c r="V42" s="24"/>
      <c r="W42" s="482"/>
      <c r="X42" s="482"/>
      <c r="Y42" s="482"/>
    </row>
    <row r="43" spans="2:26" s="48" customFormat="1" ht="30" customHeight="1" thickBot="1" x14ac:dyDescent="0.3">
      <c r="B43" s="51" t="s">
        <v>73</v>
      </c>
      <c r="C43" s="1097" t="s">
        <v>65</v>
      </c>
      <c r="D43" s="1098"/>
      <c r="E43" s="1097" t="s">
        <v>18</v>
      </c>
      <c r="F43" s="1098"/>
      <c r="G43" s="1097" t="s">
        <v>5</v>
      </c>
      <c r="H43" s="1098"/>
      <c r="I43" s="1097" t="s">
        <v>66</v>
      </c>
      <c r="J43" s="1098"/>
      <c r="K43" s="1097" t="s">
        <v>67</v>
      </c>
      <c r="L43" s="1098"/>
      <c r="M43" s="1097" t="s">
        <v>19</v>
      </c>
      <c r="N43" s="1098"/>
      <c r="O43" s="1116" t="s">
        <v>3</v>
      </c>
      <c r="P43" s="1117"/>
      <c r="Q43" s="120"/>
      <c r="R43" s="1130" t="s">
        <v>28</v>
      </c>
      <c r="S43" s="1131"/>
      <c r="T43" s="1131"/>
      <c r="U43" s="1132"/>
      <c r="V43" s="47"/>
      <c r="W43" s="1113" t="str">
        <f>B43</f>
        <v>Personnel Accidents</v>
      </c>
      <c r="X43" s="1114"/>
      <c r="Y43" s="1115"/>
      <c r="Z43" s="42"/>
    </row>
    <row r="44" spans="2:26" s="50" customFormat="1" ht="30" customHeight="1" thickBot="1" x14ac:dyDescent="0.3">
      <c r="B44" s="216" t="str">
        <f>T7</f>
        <v>2013  ~  2014</v>
      </c>
      <c r="C44" s="184" t="s">
        <v>6</v>
      </c>
      <c r="D44" s="185" t="s">
        <v>4</v>
      </c>
      <c r="E44" s="184" t="s">
        <v>6</v>
      </c>
      <c r="F44" s="185" t="s">
        <v>4</v>
      </c>
      <c r="G44" s="184" t="s">
        <v>6</v>
      </c>
      <c r="H44" s="185" t="s">
        <v>4</v>
      </c>
      <c r="I44" s="184" t="s">
        <v>6</v>
      </c>
      <c r="J44" s="185" t="s">
        <v>4</v>
      </c>
      <c r="K44" s="184" t="s">
        <v>6</v>
      </c>
      <c r="L44" s="185" t="s">
        <v>4</v>
      </c>
      <c r="M44" s="184" t="s">
        <v>6</v>
      </c>
      <c r="N44" s="185" t="s">
        <v>4</v>
      </c>
      <c r="O44" s="184" t="s">
        <v>6</v>
      </c>
      <c r="P44" s="185" t="s">
        <v>4</v>
      </c>
      <c r="Q44" s="120"/>
      <c r="R44" s="195" t="s">
        <v>49</v>
      </c>
      <c r="S44" s="196" t="s">
        <v>69</v>
      </c>
      <c r="T44" s="197" t="s">
        <v>70</v>
      </c>
      <c r="U44" s="198" t="s">
        <v>48</v>
      </c>
      <c r="V44" s="49"/>
      <c r="W44" s="184" t="s">
        <v>6</v>
      </c>
      <c r="X44" s="185" t="s">
        <v>4</v>
      </c>
      <c r="Y44" s="67" t="s">
        <v>28</v>
      </c>
      <c r="Z44" s="42"/>
    </row>
    <row r="45" spans="2:26" ht="15" customHeight="1" x14ac:dyDescent="0.2">
      <c r="B45" s="63" t="s">
        <v>30</v>
      </c>
      <c r="C45" s="84"/>
      <c r="D45" s="758">
        <v>1</v>
      </c>
      <c r="E45" s="26"/>
      <c r="F45" s="27"/>
      <c r="G45" s="109"/>
      <c r="H45" s="85"/>
      <c r="I45" s="26"/>
      <c r="J45" s="769">
        <v>1</v>
      </c>
      <c r="K45" s="109"/>
      <c r="L45" s="770">
        <v>1</v>
      </c>
      <c r="M45" s="26"/>
      <c r="N45" s="27"/>
      <c r="O45" s="165"/>
      <c r="P45" s="166"/>
      <c r="Q45" s="121"/>
      <c r="R45" s="201">
        <f t="shared" ref="R45:R52" si="16">Y45-SUM(S45:U45)</f>
        <v>3</v>
      </c>
      <c r="S45" s="228"/>
      <c r="T45" s="229"/>
      <c r="U45" s="230"/>
      <c r="W45" s="172">
        <f>I45+K45+M45+O45+G45+E45+C45</f>
        <v>0</v>
      </c>
      <c r="X45" s="173">
        <f>J45+L45+N45+P45+H45+F45+D45</f>
        <v>3</v>
      </c>
      <c r="Y45" s="68">
        <f>W45+X45</f>
        <v>3</v>
      </c>
    </row>
    <row r="46" spans="2:26" ht="15" customHeight="1" x14ac:dyDescent="0.2">
      <c r="B46" s="63" t="s">
        <v>31</v>
      </c>
      <c r="C46" s="22"/>
      <c r="D46" s="572">
        <v>1</v>
      </c>
      <c r="E46" s="16"/>
      <c r="F46" s="15"/>
      <c r="G46" s="110"/>
      <c r="H46" s="87"/>
      <c r="I46" s="563">
        <v>1</v>
      </c>
      <c r="J46" s="760">
        <v>2</v>
      </c>
      <c r="K46" s="110"/>
      <c r="L46" s="572">
        <v>1</v>
      </c>
      <c r="M46" s="16"/>
      <c r="N46" s="15"/>
      <c r="O46" s="155"/>
      <c r="P46" s="167"/>
      <c r="Q46" s="121"/>
      <c r="R46" s="202">
        <f t="shared" si="16"/>
        <v>5</v>
      </c>
      <c r="S46" s="231"/>
      <c r="T46" s="232"/>
      <c r="U46" s="233"/>
      <c r="W46" s="174">
        <f t="shared" ref="W46:X56" si="17">I46+K46+M46+O46+G46+E46+C46</f>
        <v>1</v>
      </c>
      <c r="X46" s="175">
        <f t="shared" si="17"/>
        <v>4</v>
      </c>
      <c r="Y46" s="69">
        <f t="shared" ref="Y46:Y57" si="18">W46+X46</f>
        <v>5</v>
      </c>
    </row>
    <row r="47" spans="2:26" ht="15" customHeight="1" x14ac:dyDescent="0.2">
      <c r="B47" s="63" t="s">
        <v>58</v>
      </c>
      <c r="C47" s="22"/>
      <c r="D47" s="87"/>
      <c r="E47" s="16"/>
      <c r="F47" s="15"/>
      <c r="G47" s="110"/>
      <c r="H47" s="87"/>
      <c r="I47" s="16"/>
      <c r="J47" s="585">
        <v>1</v>
      </c>
      <c r="K47" s="110"/>
      <c r="L47" s="87"/>
      <c r="M47" s="16"/>
      <c r="N47" s="15"/>
      <c r="O47" s="155"/>
      <c r="P47" s="167"/>
      <c r="Q47" s="121"/>
      <c r="R47" s="202">
        <f t="shared" si="16"/>
        <v>1</v>
      </c>
      <c r="S47" s="231"/>
      <c r="T47" s="232"/>
      <c r="U47" s="234"/>
      <c r="W47" s="174">
        <f t="shared" si="17"/>
        <v>0</v>
      </c>
      <c r="X47" s="175">
        <f t="shared" si="17"/>
        <v>1</v>
      </c>
      <c r="Y47" s="69">
        <f t="shared" si="18"/>
        <v>1</v>
      </c>
    </row>
    <row r="48" spans="2:26" ht="15" customHeight="1" x14ac:dyDescent="0.2">
      <c r="B48" s="64" t="s">
        <v>32</v>
      </c>
      <c r="C48" s="88"/>
      <c r="D48" s="89"/>
      <c r="E48" s="30"/>
      <c r="F48" s="31"/>
      <c r="G48" s="112"/>
      <c r="H48" s="89"/>
      <c r="I48" s="30"/>
      <c r="J48" s="31"/>
      <c r="K48" s="112"/>
      <c r="L48" s="89"/>
      <c r="M48" s="30"/>
      <c r="N48" s="31"/>
      <c r="O48" s="158"/>
      <c r="P48" s="168"/>
      <c r="Q48" s="121"/>
      <c r="R48" s="203">
        <f t="shared" si="16"/>
        <v>0</v>
      </c>
      <c r="S48" s="235"/>
      <c r="T48" s="236"/>
      <c r="U48" s="237"/>
      <c r="W48" s="176">
        <f t="shared" si="17"/>
        <v>0</v>
      </c>
      <c r="X48" s="177">
        <f t="shared" si="17"/>
        <v>0</v>
      </c>
      <c r="Y48" s="70">
        <f t="shared" si="18"/>
        <v>0</v>
      </c>
    </row>
    <row r="49" spans="2:26" ht="15" customHeight="1" x14ac:dyDescent="0.2">
      <c r="B49" s="63" t="s">
        <v>33</v>
      </c>
      <c r="C49" s="22"/>
      <c r="D49" s="87"/>
      <c r="E49" s="16"/>
      <c r="F49" s="15"/>
      <c r="G49" s="564">
        <v>2</v>
      </c>
      <c r="H49" s="572">
        <v>1</v>
      </c>
      <c r="I49" s="563">
        <v>1</v>
      </c>
      <c r="J49" s="15"/>
      <c r="K49" s="110"/>
      <c r="L49" s="87"/>
      <c r="M49" s="16"/>
      <c r="N49" s="15"/>
      <c r="O49" s="155"/>
      <c r="P49" s="167"/>
      <c r="Q49" s="121"/>
      <c r="R49" s="202">
        <f t="shared" si="16"/>
        <v>4</v>
      </c>
      <c r="S49" s="231"/>
      <c r="T49" s="232"/>
      <c r="U49" s="233"/>
      <c r="W49" s="174">
        <f t="shared" si="17"/>
        <v>3</v>
      </c>
      <c r="X49" s="175">
        <f t="shared" si="17"/>
        <v>1</v>
      </c>
      <c r="Y49" s="69">
        <f t="shared" si="18"/>
        <v>4</v>
      </c>
    </row>
    <row r="50" spans="2:26" ht="15" customHeight="1" x14ac:dyDescent="0.2">
      <c r="B50" s="65" t="s">
        <v>34</v>
      </c>
      <c r="C50" s="766">
        <v>1</v>
      </c>
      <c r="D50" s="562">
        <v>1</v>
      </c>
      <c r="E50" s="33"/>
      <c r="F50" s="759">
        <v>1</v>
      </c>
      <c r="G50" s="108"/>
      <c r="H50" s="94"/>
      <c r="I50" s="33"/>
      <c r="J50" s="34"/>
      <c r="K50" s="108"/>
      <c r="L50" s="761">
        <v>1</v>
      </c>
      <c r="M50" s="33"/>
      <c r="N50" s="34"/>
      <c r="O50" s="159"/>
      <c r="P50" s="169"/>
      <c r="Q50" s="121"/>
      <c r="R50" s="204">
        <f>Y50-SUM(S50:U50)</f>
        <v>4</v>
      </c>
      <c r="S50" s="238"/>
      <c r="T50" s="239"/>
      <c r="U50" s="234"/>
      <c r="W50" s="178">
        <f t="shared" si="17"/>
        <v>1</v>
      </c>
      <c r="X50" s="179">
        <f t="shared" si="17"/>
        <v>3</v>
      </c>
      <c r="Y50" s="71">
        <f t="shared" si="18"/>
        <v>4</v>
      </c>
    </row>
    <row r="51" spans="2:26" ht="15" customHeight="1" x14ac:dyDescent="0.2">
      <c r="B51" s="63" t="s">
        <v>35</v>
      </c>
      <c r="C51" s="22"/>
      <c r="D51" s="572">
        <v>1</v>
      </c>
      <c r="E51" s="16"/>
      <c r="F51" s="15"/>
      <c r="G51" s="110"/>
      <c r="H51" s="87"/>
      <c r="I51" s="16"/>
      <c r="J51" s="15"/>
      <c r="K51" s="110"/>
      <c r="L51" s="87"/>
      <c r="M51" s="16"/>
      <c r="N51" s="15"/>
      <c r="O51" s="765">
        <v>1</v>
      </c>
      <c r="P51" s="167"/>
      <c r="Q51" s="121"/>
      <c r="R51" s="203">
        <f t="shared" si="16"/>
        <v>2</v>
      </c>
      <c r="S51" s="235"/>
      <c r="T51" s="236"/>
      <c r="U51" s="237"/>
      <c r="W51" s="176">
        <f t="shared" si="17"/>
        <v>1</v>
      </c>
      <c r="X51" s="177">
        <f t="shared" si="17"/>
        <v>1</v>
      </c>
      <c r="Y51" s="70">
        <f t="shared" si="18"/>
        <v>2</v>
      </c>
    </row>
    <row r="52" spans="2:26" ht="15" customHeight="1" x14ac:dyDescent="0.2">
      <c r="B52" s="63" t="s">
        <v>36</v>
      </c>
      <c r="C52" s="565">
        <v>1</v>
      </c>
      <c r="D52" s="87"/>
      <c r="E52" s="563">
        <v>1</v>
      </c>
      <c r="F52" s="15"/>
      <c r="G52" s="110"/>
      <c r="H52" s="87"/>
      <c r="I52" s="16"/>
      <c r="J52" s="15"/>
      <c r="K52" s="110"/>
      <c r="L52" s="87"/>
      <c r="M52" s="16"/>
      <c r="N52" s="15"/>
      <c r="O52" s="155"/>
      <c r="P52" s="764">
        <v>1</v>
      </c>
      <c r="Q52" s="121"/>
      <c r="R52" s="202">
        <f t="shared" si="16"/>
        <v>2</v>
      </c>
      <c r="S52" s="231">
        <v>1</v>
      </c>
      <c r="T52" s="232"/>
      <c r="U52" s="233"/>
      <c r="W52" s="174">
        <f t="shared" si="17"/>
        <v>2</v>
      </c>
      <c r="X52" s="175">
        <f t="shared" si="17"/>
        <v>1</v>
      </c>
      <c r="Y52" s="69">
        <f t="shared" si="18"/>
        <v>3</v>
      </c>
    </row>
    <row r="53" spans="2:26" ht="15" customHeight="1" x14ac:dyDescent="0.2">
      <c r="B53" s="63" t="s">
        <v>37</v>
      </c>
      <c r="C53" s="22"/>
      <c r="D53" s="87"/>
      <c r="E53" s="16"/>
      <c r="F53" s="15"/>
      <c r="G53" s="110"/>
      <c r="H53" s="768">
        <v>1</v>
      </c>
      <c r="I53" s="568">
        <v>1</v>
      </c>
      <c r="J53" s="15"/>
      <c r="K53" s="110"/>
      <c r="L53" s="87"/>
      <c r="M53" s="16"/>
      <c r="N53" s="15"/>
      <c r="O53" s="155"/>
      <c r="P53" s="167"/>
      <c r="Q53" s="121"/>
      <c r="R53" s="204">
        <f>Y53-SUM(S53:U53)</f>
        <v>2</v>
      </c>
      <c r="S53" s="238"/>
      <c r="T53" s="239"/>
      <c r="U53" s="234"/>
      <c r="W53" s="178">
        <f t="shared" si="17"/>
        <v>1</v>
      </c>
      <c r="X53" s="179">
        <f t="shared" si="17"/>
        <v>1</v>
      </c>
      <c r="Y53" s="71">
        <f t="shared" si="18"/>
        <v>2</v>
      </c>
    </row>
    <row r="54" spans="2:26" ht="15" customHeight="1" x14ac:dyDescent="0.2">
      <c r="B54" s="64" t="s">
        <v>38</v>
      </c>
      <c r="C54" s="767">
        <v>1</v>
      </c>
      <c r="D54" s="89"/>
      <c r="E54" s="30"/>
      <c r="F54" s="31"/>
      <c r="G54" s="112"/>
      <c r="H54" s="89"/>
      <c r="I54" s="30"/>
      <c r="J54" s="31"/>
      <c r="K54" s="763">
        <v>1</v>
      </c>
      <c r="L54" s="89"/>
      <c r="M54" s="30"/>
      <c r="N54" s="31"/>
      <c r="O54" s="573">
        <v>1</v>
      </c>
      <c r="P54" s="168"/>
      <c r="Q54" s="121"/>
      <c r="R54" s="202">
        <f>Y54-SUM(S54:U54)</f>
        <v>3</v>
      </c>
      <c r="S54" s="231"/>
      <c r="T54" s="232"/>
      <c r="U54" s="237"/>
      <c r="W54" s="174">
        <f t="shared" si="17"/>
        <v>3</v>
      </c>
      <c r="X54" s="175">
        <f t="shared" si="17"/>
        <v>0</v>
      </c>
      <c r="Y54" s="69">
        <f t="shared" si="18"/>
        <v>3</v>
      </c>
    </row>
    <row r="55" spans="2:26" ht="15" customHeight="1" x14ac:dyDescent="0.2">
      <c r="B55" s="63" t="s">
        <v>39</v>
      </c>
      <c r="C55" s="22"/>
      <c r="D55" s="87"/>
      <c r="E55" s="16"/>
      <c r="F55" s="15"/>
      <c r="G55" s="110"/>
      <c r="H55" s="572">
        <v>1</v>
      </c>
      <c r="I55" s="563">
        <v>1</v>
      </c>
      <c r="J55" s="760">
        <v>2</v>
      </c>
      <c r="K55" s="564">
        <v>1</v>
      </c>
      <c r="L55" s="572">
        <v>1</v>
      </c>
      <c r="M55" s="16"/>
      <c r="N55" s="15"/>
      <c r="O55" s="155"/>
      <c r="P55" s="167"/>
      <c r="Q55" s="121"/>
      <c r="R55" s="202">
        <f>Y55-SUM(S55:U55)</f>
        <v>5</v>
      </c>
      <c r="S55" s="231">
        <v>1</v>
      </c>
      <c r="T55" s="232"/>
      <c r="U55" s="233"/>
      <c r="W55" s="174">
        <f t="shared" si="17"/>
        <v>2</v>
      </c>
      <c r="X55" s="175">
        <f t="shared" si="17"/>
        <v>4</v>
      </c>
      <c r="Y55" s="69">
        <f t="shared" si="18"/>
        <v>6</v>
      </c>
    </row>
    <row r="56" spans="2:26" ht="15" customHeight="1" thickBot="1" x14ac:dyDescent="0.25">
      <c r="B56" s="63" t="s">
        <v>40</v>
      </c>
      <c r="C56" s="96"/>
      <c r="D56" s="97"/>
      <c r="E56" s="115"/>
      <c r="F56" s="28"/>
      <c r="G56" s="113"/>
      <c r="H56" s="97"/>
      <c r="I56" s="115"/>
      <c r="J56" s="28"/>
      <c r="K56" s="113"/>
      <c r="L56" s="762">
        <v>1</v>
      </c>
      <c r="M56" s="115"/>
      <c r="N56" s="28"/>
      <c r="O56" s="170"/>
      <c r="P56" s="171"/>
      <c r="Q56" s="121"/>
      <c r="R56" s="205">
        <f>Y56-SUM(S56:U56)</f>
        <v>1</v>
      </c>
      <c r="S56" s="240"/>
      <c r="T56" s="241"/>
      <c r="U56" s="242"/>
      <c r="W56" s="199">
        <f t="shared" si="17"/>
        <v>0</v>
      </c>
      <c r="X56" s="200">
        <f t="shared" si="17"/>
        <v>1</v>
      </c>
      <c r="Y56" s="72">
        <f t="shared" si="18"/>
        <v>1</v>
      </c>
    </row>
    <row r="57" spans="2:26" s="2" customFormat="1" ht="15" customHeight="1" thickBot="1" x14ac:dyDescent="0.25">
      <c r="B57" s="66" t="s">
        <v>29</v>
      </c>
      <c r="C57" s="154">
        <f t="shared" ref="C57:P57" si="19">SUM(C45:C56)</f>
        <v>3</v>
      </c>
      <c r="D57" s="82">
        <f t="shared" si="19"/>
        <v>4</v>
      </c>
      <c r="E57" s="154">
        <f t="shared" si="19"/>
        <v>1</v>
      </c>
      <c r="F57" s="82">
        <f t="shared" si="19"/>
        <v>1</v>
      </c>
      <c r="G57" s="154">
        <f t="shared" si="19"/>
        <v>2</v>
      </c>
      <c r="H57" s="82">
        <f t="shared" si="19"/>
        <v>3</v>
      </c>
      <c r="I57" s="154">
        <f t="shared" si="19"/>
        <v>4</v>
      </c>
      <c r="J57" s="82">
        <f t="shared" si="19"/>
        <v>6</v>
      </c>
      <c r="K57" s="154">
        <f t="shared" si="19"/>
        <v>2</v>
      </c>
      <c r="L57" s="82">
        <f t="shared" si="19"/>
        <v>5</v>
      </c>
      <c r="M57" s="154">
        <f t="shared" si="19"/>
        <v>0</v>
      </c>
      <c r="N57" s="82">
        <f t="shared" si="19"/>
        <v>0</v>
      </c>
      <c r="O57" s="154">
        <f t="shared" si="19"/>
        <v>2</v>
      </c>
      <c r="P57" s="82">
        <f t="shared" si="19"/>
        <v>1</v>
      </c>
      <c r="Q57" s="121"/>
      <c r="R57" s="72">
        <f>Y57-SUM(S57:U57)</f>
        <v>32</v>
      </c>
      <c r="S57" s="217">
        <f>SUM(S45:S56)</f>
        <v>2</v>
      </c>
      <c r="T57" s="218">
        <f>SUM(T45:T56)</f>
        <v>0</v>
      </c>
      <c r="U57" s="219">
        <f>SUM(U45:U56)</f>
        <v>0</v>
      </c>
      <c r="V57" s="14"/>
      <c r="W57" s="55">
        <f>I57+K57+M57+O57+G57+E57+C57</f>
        <v>14</v>
      </c>
      <c r="X57" s="61">
        <f>J57+L57+N57+P57+H57+F57+D57</f>
        <v>20</v>
      </c>
      <c r="Y57" s="57">
        <f t="shared" si="18"/>
        <v>34</v>
      </c>
      <c r="Z57" s="1"/>
    </row>
    <row r="58" spans="2:26" s="2" customFormat="1" ht="15" hidden="1" customHeight="1" x14ac:dyDescent="0.2">
      <c r="B58" s="442" t="s">
        <v>30</v>
      </c>
      <c r="C58" s="447">
        <f>C45</f>
        <v>0</v>
      </c>
      <c r="D58" s="467">
        <f t="shared" ref="D58:P58" si="20">D45</f>
        <v>1</v>
      </c>
      <c r="E58" s="447">
        <f t="shared" si="20"/>
        <v>0</v>
      </c>
      <c r="F58" s="467">
        <f t="shared" si="20"/>
        <v>0</v>
      </c>
      <c r="G58" s="447">
        <f t="shared" si="20"/>
        <v>0</v>
      </c>
      <c r="H58" s="467">
        <f t="shared" si="20"/>
        <v>0</v>
      </c>
      <c r="I58" s="447">
        <f t="shared" si="20"/>
        <v>0</v>
      </c>
      <c r="J58" s="467">
        <f t="shared" si="20"/>
        <v>1</v>
      </c>
      <c r="K58" s="447">
        <f t="shared" si="20"/>
        <v>0</v>
      </c>
      <c r="L58" s="467">
        <f t="shared" si="20"/>
        <v>1</v>
      </c>
      <c r="M58" s="447">
        <f t="shared" si="20"/>
        <v>0</v>
      </c>
      <c r="N58" s="467">
        <f t="shared" si="20"/>
        <v>0</v>
      </c>
      <c r="O58" s="447">
        <f t="shared" si="20"/>
        <v>0</v>
      </c>
      <c r="P58" s="467">
        <f t="shared" si="20"/>
        <v>0</v>
      </c>
      <c r="Q58" s="275"/>
      <c r="R58" s="447">
        <f>R45</f>
        <v>3</v>
      </c>
      <c r="S58" s="447">
        <f>S45</f>
        <v>0</v>
      </c>
      <c r="T58" s="475">
        <f>T45</f>
        <v>0</v>
      </c>
      <c r="U58" s="476">
        <f>U45</f>
        <v>0</v>
      </c>
      <c r="V58" s="14"/>
      <c r="W58" s="447">
        <f>W45</f>
        <v>0</v>
      </c>
      <c r="X58" s="449">
        <f>X45</f>
        <v>3</v>
      </c>
      <c r="Y58" s="456">
        <f>Y45</f>
        <v>3</v>
      </c>
      <c r="Z58" s="1"/>
    </row>
    <row r="59" spans="2:26" s="2" customFormat="1" ht="15" hidden="1" customHeight="1" x14ac:dyDescent="0.2">
      <c r="B59" s="443" t="s">
        <v>31</v>
      </c>
      <c r="C59" s="461">
        <f>C46+C58</f>
        <v>0</v>
      </c>
      <c r="D59" s="468">
        <f t="shared" ref="D59:P69" si="21">D46+D58</f>
        <v>2</v>
      </c>
      <c r="E59" s="461">
        <f t="shared" si="21"/>
        <v>0</v>
      </c>
      <c r="F59" s="468">
        <f t="shared" si="21"/>
        <v>0</v>
      </c>
      <c r="G59" s="461">
        <f t="shared" si="21"/>
        <v>0</v>
      </c>
      <c r="H59" s="468">
        <f t="shared" si="21"/>
        <v>0</v>
      </c>
      <c r="I59" s="461">
        <f t="shared" si="21"/>
        <v>1</v>
      </c>
      <c r="J59" s="468">
        <f t="shared" si="21"/>
        <v>3</v>
      </c>
      <c r="K59" s="461">
        <f t="shared" si="21"/>
        <v>0</v>
      </c>
      <c r="L59" s="468">
        <f t="shared" si="21"/>
        <v>2</v>
      </c>
      <c r="M59" s="461">
        <f t="shared" si="21"/>
        <v>0</v>
      </c>
      <c r="N59" s="468">
        <f t="shared" si="21"/>
        <v>0</v>
      </c>
      <c r="O59" s="461">
        <f t="shared" si="21"/>
        <v>0</v>
      </c>
      <c r="P59" s="468">
        <f t="shared" si="21"/>
        <v>0</v>
      </c>
      <c r="Q59" s="275"/>
      <c r="R59" s="461">
        <f t="shared" ref="R59:U69" si="22">R46+R58</f>
        <v>8</v>
      </c>
      <c r="S59" s="461">
        <f t="shared" si="22"/>
        <v>0</v>
      </c>
      <c r="T59" s="473">
        <f t="shared" si="22"/>
        <v>0</v>
      </c>
      <c r="U59" s="477">
        <f t="shared" si="22"/>
        <v>0</v>
      </c>
      <c r="V59" s="14"/>
      <c r="W59" s="461">
        <f t="shared" ref="W59:Y69" si="23">W46+W58</f>
        <v>1</v>
      </c>
      <c r="X59" s="450">
        <f t="shared" si="23"/>
        <v>7</v>
      </c>
      <c r="Y59" s="457">
        <f t="shared" si="23"/>
        <v>8</v>
      </c>
      <c r="Z59" s="1"/>
    </row>
    <row r="60" spans="2:26" s="2" customFormat="1" ht="15" hidden="1" customHeight="1" x14ac:dyDescent="0.2">
      <c r="B60" s="443" t="s">
        <v>58</v>
      </c>
      <c r="C60" s="462">
        <f t="shared" ref="C60:C69" si="24">C47+C59</f>
        <v>0</v>
      </c>
      <c r="D60" s="469">
        <f t="shared" si="21"/>
        <v>2</v>
      </c>
      <c r="E60" s="462">
        <f t="shared" si="21"/>
        <v>0</v>
      </c>
      <c r="F60" s="469">
        <f t="shared" si="21"/>
        <v>0</v>
      </c>
      <c r="G60" s="462">
        <f t="shared" si="21"/>
        <v>0</v>
      </c>
      <c r="H60" s="469">
        <f t="shared" si="21"/>
        <v>0</v>
      </c>
      <c r="I60" s="462">
        <f t="shared" si="21"/>
        <v>1</v>
      </c>
      <c r="J60" s="469">
        <f t="shared" si="21"/>
        <v>4</v>
      </c>
      <c r="K60" s="462">
        <f t="shared" si="21"/>
        <v>0</v>
      </c>
      <c r="L60" s="469">
        <f t="shared" si="21"/>
        <v>2</v>
      </c>
      <c r="M60" s="462">
        <f t="shared" si="21"/>
        <v>0</v>
      </c>
      <c r="N60" s="469">
        <f t="shared" si="21"/>
        <v>0</v>
      </c>
      <c r="O60" s="462">
        <f t="shared" si="21"/>
        <v>0</v>
      </c>
      <c r="P60" s="469">
        <f t="shared" si="21"/>
        <v>0</v>
      </c>
      <c r="Q60" s="275"/>
      <c r="R60" s="462">
        <f t="shared" si="22"/>
        <v>9</v>
      </c>
      <c r="S60" s="462">
        <f t="shared" si="22"/>
        <v>0</v>
      </c>
      <c r="T60" s="474">
        <f t="shared" si="22"/>
        <v>0</v>
      </c>
      <c r="U60" s="478">
        <f t="shared" si="22"/>
        <v>0</v>
      </c>
      <c r="V60" s="14"/>
      <c r="W60" s="462">
        <f t="shared" si="23"/>
        <v>1</v>
      </c>
      <c r="X60" s="452">
        <f t="shared" si="23"/>
        <v>8</v>
      </c>
      <c r="Y60" s="458">
        <f t="shared" si="23"/>
        <v>9</v>
      </c>
      <c r="Z60" s="1"/>
    </row>
    <row r="61" spans="2:26" s="2" customFormat="1" ht="15" hidden="1" customHeight="1" x14ac:dyDescent="0.2">
      <c r="B61" s="444" t="s">
        <v>32</v>
      </c>
      <c r="C61" s="461">
        <f t="shared" si="24"/>
        <v>0</v>
      </c>
      <c r="D61" s="468">
        <f t="shared" si="21"/>
        <v>2</v>
      </c>
      <c r="E61" s="461">
        <f t="shared" si="21"/>
        <v>0</v>
      </c>
      <c r="F61" s="468">
        <f t="shared" si="21"/>
        <v>0</v>
      </c>
      <c r="G61" s="461">
        <f t="shared" si="21"/>
        <v>0</v>
      </c>
      <c r="H61" s="468">
        <f t="shared" si="21"/>
        <v>0</v>
      </c>
      <c r="I61" s="461">
        <f t="shared" si="21"/>
        <v>1</v>
      </c>
      <c r="J61" s="468">
        <f t="shared" si="21"/>
        <v>4</v>
      </c>
      <c r="K61" s="461">
        <f t="shared" si="21"/>
        <v>0</v>
      </c>
      <c r="L61" s="468">
        <f t="shared" si="21"/>
        <v>2</v>
      </c>
      <c r="M61" s="461">
        <f t="shared" si="21"/>
        <v>0</v>
      </c>
      <c r="N61" s="468">
        <f t="shared" si="21"/>
        <v>0</v>
      </c>
      <c r="O61" s="461">
        <f t="shared" si="21"/>
        <v>0</v>
      </c>
      <c r="P61" s="468">
        <f t="shared" si="21"/>
        <v>0</v>
      </c>
      <c r="Q61" s="275"/>
      <c r="R61" s="461">
        <f t="shared" si="22"/>
        <v>9</v>
      </c>
      <c r="S61" s="461">
        <f t="shared" si="22"/>
        <v>0</v>
      </c>
      <c r="T61" s="473">
        <f t="shared" si="22"/>
        <v>0</v>
      </c>
      <c r="U61" s="477">
        <f t="shared" si="22"/>
        <v>0</v>
      </c>
      <c r="V61" s="14"/>
      <c r="W61" s="461">
        <f t="shared" si="23"/>
        <v>1</v>
      </c>
      <c r="X61" s="450">
        <f t="shared" si="23"/>
        <v>8</v>
      </c>
      <c r="Y61" s="457">
        <f t="shared" si="23"/>
        <v>9</v>
      </c>
      <c r="Z61" s="1"/>
    </row>
    <row r="62" spans="2:26" s="2" customFormat="1" ht="15" hidden="1" customHeight="1" x14ac:dyDescent="0.2">
      <c r="B62" s="443" t="s">
        <v>33</v>
      </c>
      <c r="C62" s="461">
        <f t="shared" si="24"/>
        <v>0</v>
      </c>
      <c r="D62" s="468">
        <f t="shared" si="21"/>
        <v>2</v>
      </c>
      <c r="E62" s="461">
        <f t="shared" si="21"/>
        <v>0</v>
      </c>
      <c r="F62" s="468">
        <f t="shared" si="21"/>
        <v>0</v>
      </c>
      <c r="G62" s="461">
        <f t="shared" si="21"/>
        <v>2</v>
      </c>
      <c r="H62" s="468">
        <f t="shared" si="21"/>
        <v>1</v>
      </c>
      <c r="I62" s="461">
        <f t="shared" si="21"/>
        <v>2</v>
      </c>
      <c r="J62" s="468">
        <f t="shared" si="21"/>
        <v>4</v>
      </c>
      <c r="K62" s="461">
        <f t="shared" si="21"/>
        <v>0</v>
      </c>
      <c r="L62" s="468">
        <f t="shared" si="21"/>
        <v>2</v>
      </c>
      <c r="M62" s="461">
        <f t="shared" si="21"/>
        <v>0</v>
      </c>
      <c r="N62" s="468">
        <f t="shared" si="21"/>
        <v>0</v>
      </c>
      <c r="O62" s="461">
        <f t="shared" si="21"/>
        <v>0</v>
      </c>
      <c r="P62" s="468">
        <f t="shared" si="21"/>
        <v>0</v>
      </c>
      <c r="Q62" s="275"/>
      <c r="R62" s="461">
        <f t="shared" si="22"/>
        <v>13</v>
      </c>
      <c r="S62" s="461">
        <f t="shared" si="22"/>
        <v>0</v>
      </c>
      <c r="T62" s="473">
        <f t="shared" si="22"/>
        <v>0</v>
      </c>
      <c r="U62" s="477">
        <f t="shared" si="22"/>
        <v>0</v>
      </c>
      <c r="V62" s="14"/>
      <c r="W62" s="461">
        <f t="shared" si="23"/>
        <v>4</v>
      </c>
      <c r="X62" s="450">
        <f t="shared" si="23"/>
        <v>9</v>
      </c>
      <c r="Y62" s="457">
        <f t="shared" si="23"/>
        <v>13</v>
      </c>
      <c r="Z62" s="1"/>
    </row>
    <row r="63" spans="2:26" s="2" customFormat="1" ht="15" hidden="1" customHeight="1" x14ac:dyDescent="0.2">
      <c r="B63" s="445" t="s">
        <v>34</v>
      </c>
      <c r="C63" s="461">
        <f t="shared" si="24"/>
        <v>1</v>
      </c>
      <c r="D63" s="468">
        <f t="shared" si="21"/>
        <v>3</v>
      </c>
      <c r="E63" s="461">
        <f t="shared" si="21"/>
        <v>0</v>
      </c>
      <c r="F63" s="468">
        <f t="shared" si="21"/>
        <v>1</v>
      </c>
      <c r="G63" s="461">
        <f t="shared" si="21"/>
        <v>2</v>
      </c>
      <c r="H63" s="468">
        <f t="shared" si="21"/>
        <v>1</v>
      </c>
      <c r="I63" s="461">
        <f t="shared" si="21"/>
        <v>2</v>
      </c>
      <c r="J63" s="468">
        <f t="shared" si="21"/>
        <v>4</v>
      </c>
      <c r="K63" s="461">
        <f t="shared" si="21"/>
        <v>0</v>
      </c>
      <c r="L63" s="468">
        <f t="shared" si="21"/>
        <v>3</v>
      </c>
      <c r="M63" s="461">
        <f t="shared" si="21"/>
        <v>0</v>
      </c>
      <c r="N63" s="468">
        <f t="shared" si="21"/>
        <v>0</v>
      </c>
      <c r="O63" s="461">
        <f t="shared" si="21"/>
        <v>0</v>
      </c>
      <c r="P63" s="468">
        <f t="shared" si="21"/>
        <v>0</v>
      </c>
      <c r="Q63" s="275"/>
      <c r="R63" s="461">
        <f t="shared" si="22"/>
        <v>17</v>
      </c>
      <c r="S63" s="461">
        <f t="shared" si="22"/>
        <v>0</v>
      </c>
      <c r="T63" s="473">
        <f t="shared" si="22"/>
        <v>0</v>
      </c>
      <c r="U63" s="477">
        <f t="shared" si="22"/>
        <v>0</v>
      </c>
      <c r="V63" s="14"/>
      <c r="W63" s="461">
        <f t="shared" si="23"/>
        <v>5</v>
      </c>
      <c r="X63" s="450">
        <f t="shared" si="23"/>
        <v>12</v>
      </c>
      <c r="Y63" s="457">
        <f t="shared" si="23"/>
        <v>17</v>
      </c>
      <c r="Z63" s="1"/>
    </row>
    <row r="64" spans="2:26" s="2" customFormat="1" ht="15" hidden="1" customHeight="1" x14ac:dyDescent="0.2">
      <c r="B64" s="443" t="s">
        <v>35</v>
      </c>
      <c r="C64" s="463">
        <f t="shared" si="24"/>
        <v>1</v>
      </c>
      <c r="D64" s="470">
        <f t="shared" si="21"/>
        <v>4</v>
      </c>
      <c r="E64" s="463">
        <f t="shared" si="21"/>
        <v>0</v>
      </c>
      <c r="F64" s="470">
        <f t="shared" si="21"/>
        <v>1</v>
      </c>
      <c r="G64" s="463">
        <f t="shared" si="21"/>
        <v>2</v>
      </c>
      <c r="H64" s="470">
        <f t="shared" si="21"/>
        <v>1</v>
      </c>
      <c r="I64" s="463">
        <f t="shared" si="21"/>
        <v>2</v>
      </c>
      <c r="J64" s="470">
        <f t="shared" si="21"/>
        <v>4</v>
      </c>
      <c r="K64" s="463">
        <f t="shared" si="21"/>
        <v>0</v>
      </c>
      <c r="L64" s="470">
        <f t="shared" si="21"/>
        <v>3</v>
      </c>
      <c r="M64" s="463">
        <f t="shared" si="21"/>
        <v>0</v>
      </c>
      <c r="N64" s="470">
        <f t="shared" si="21"/>
        <v>0</v>
      </c>
      <c r="O64" s="463">
        <f t="shared" si="21"/>
        <v>1</v>
      </c>
      <c r="P64" s="470">
        <f t="shared" si="21"/>
        <v>0</v>
      </c>
      <c r="Q64" s="275"/>
      <c r="R64" s="463">
        <f t="shared" si="22"/>
        <v>19</v>
      </c>
      <c r="S64" s="463">
        <f t="shared" si="22"/>
        <v>0</v>
      </c>
      <c r="T64" s="472">
        <f t="shared" si="22"/>
        <v>0</v>
      </c>
      <c r="U64" s="479">
        <f t="shared" si="22"/>
        <v>0</v>
      </c>
      <c r="V64" s="14"/>
      <c r="W64" s="463">
        <f t="shared" si="23"/>
        <v>6</v>
      </c>
      <c r="X64" s="454">
        <f t="shared" si="23"/>
        <v>13</v>
      </c>
      <c r="Y64" s="459">
        <f t="shared" si="23"/>
        <v>19</v>
      </c>
      <c r="Z64" s="1"/>
    </row>
    <row r="65" spans="2:26" s="2" customFormat="1" ht="15" hidden="1" customHeight="1" x14ac:dyDescent="0.2">
      <c r="B65" s="443" t="s">
        <v>36</v>
      </c>
      <c r="C65" s="461">
        <f t="shared" si="24"/>
        <v>2</v>
      </c>
      <c r="D65" s="468">
        <f t="shared" si="21"/>
        <v>4</v>
      </c>
      <c r="E65" s="461">
        <f t="shared" si="21"/>
        <v>1</v>
      </c>
      <c r="F65" s="468">
        <f t="shared" si="21"/>
        <v>1</v>
      </c>
      <c r="G65" s="461">
        <f t="shared" si="21"/>
        <v>2</v>
      </c>
      <c r="H65" s="468">
        <f t="shared" si="21"/>
        <v>1</v>
      </c>
      <c r="I65" s="461">
        <f t="shared" si="21"/>
        <v>2</v>
      </c>
      <c r="J65" s="468">
        <f t="shared" si="21"/>
        <v>4</v>
      </c>
      <c r="K65" s="461">
        <f t="shared" si="21"/>
        <v>0</v>
      </c>
      <c r="L65" s="468">
        <f t="shared" si="21"/>
        <v>3</v>
      </c>
      <c r="M65" s="461">
        <f t="shared" si="21"/>
        <v>0</v>
      </c>
      <c r="N65" s="468">
        <f t="shared" si="21"/>
        <v>0</v>
      </c>
      <c r="O65" s="461">
        <f t="shared" si="21"/>
        <v>1</v>
      </c>
      <c r="P65" s="468">
        <f t="shared" si="21"/>
        <v>1</v>
      </c>
      <c r="Q65" s="275"/>
      <c r="R65" s="461">
        <f t="shared" si="22"/>
        <v>21</v>
      </c>
      <c r="S65" s="461">
        <f t="shared" si="22"/>
        <v>1</v>
      </c>
      <c r="T65" s="473">
        <f t="shared" si="22"/>
        <v>0</v>
      </c>
      <c r="U65" s="477">
        <f t="shared" si="22"/>
        <v>0</v>
      </c>
      <c r="V65" s="14"/>
      <c r="W65" s="461">
        <f t="shared" si="23"/>
        <v>8</v>
      </c>
      <c r="X65" s="450">
        <f t="shared" si="23"/>
        <v>14</v>
      </c>
      <c r="Y65" s="457">
        <f t="shared" si="23"/>
        <v>22</v>
      </c>
      <c r="Z65" s="1"/>
    </row>
    <row r="66" spans="2:26" s="2" customFormat="1" ht="15" hidden="1" customHeight="1" x14ac:dyDescent="0.2">
      <c r="B66" s="443" t="s">
        <v>37</v>
      </c>
      <c r="C66" s="462">
        <f t="shared" si="24"/>
        <v>2</v>
      </c>
      <c r="D66" s="469">
        <f t="shared" si="21"/>
        <v>4</v>
      </c>
      <c r="E66" s="462">
        <f t="shared" si="21"/>
        <v>1</v>
      </c>
      <c r="F66" s="469">
        <f t="shared" si="21"/>
        <v>1</v>
      </c>
      <c r="G66" s="462">
        <f t="shared" si="21"/>
        <v>2</v>
      </c>
      <c r="H66" s="469">
        <f t="shared" si="21"/>
        <v>2</v>
      </c>
      <c r="I66" s="462">
        <f t="shared" si="21"/>
        <v>3</v>
      </c>
      <c r="J66" s="469">
        <f t="shared" si="21"/>
        <v>4</v>
      </c>
      <c r="K66" s="462">
        <f t="shared" si="21"/>
        <v>0</v>
      </c>
      <c r="L66" s="469">
        <f t="shared" si="21"/>
        <v>3</v>
      </c>
      <c r="M66" s="462">
        <f t="shared" si="21"/>
        <v>0</v>
      </c>
      <c r="N66" s="469">
        <f t="shared" si="21"/>
        <v>0</v>
      </c>
      <c r="O66" s="462">
        <f t="shared" si="21"/>
        <v>1</v>
      </c>
      <c r="P66" s="469">
        <f t="shared" si="21"/>
        <v>1</v>
      </c>
      <c r="Q66" s="275"/>
      <c r="R66" s="462">
        <f t="shared" si="22"/>
        <v>23</v>
      </c>
      <c r="S66" s="462">
        <f t="shared" si="22"/>
        <v>1</v>
      </c>
      <c r="T66" s="474">
        <f t="shared" si="22"/>
        <v>0</v>
      </c>
      <c r="U66" s="478">
        <f t="shared" si="22"/>
        <v>0</v>
      </c>
      <c r="V66" s="14"/>
      <c r="W66" s="462">
        <f t="shared" si="23"/>
        <v>9</v>
      </c>
      <c r="X66" s="452">
        <f t="shared" si="23"/>
        <v>15</v>
      </c>
      <c r="Y66" s="458">
        <f t="shared" si="23"/>
        <v>24</v>
      </c>
      <c r="Z66" s="1"/>
    </row>
    <row r="67" spans="2:26" s="2" customFormat="1" ht="15" hidden="1" customHeight="1" x14ac:dyDescent="0.2">
      <c r="B67" s="444" t="s">
        <v>38</v>
      </c>
      <c r="C67" s="461">
        <f t="shared" si="24"/>
        <v>3</v>
      </c>
      <c r="D67" s="468">
        <f t="shared" si="21"/>
        <v>4</v>
      </c>
      <c r="E67" s="461">
        <f t="shared" si="21"/>
        <v>1</v>
      </c>
      <c r="F67" s="468">
        <f t="shared" si="21"/>
        <v>1</v>
      </c>
      <c r="G67" s="461">
        <f t="shared" si="21"/>
        <v>2</v>
      </c>
      <c r="H67" s="468">
        <f t="shared" si="21"/>
        <v>2</v>
      </c>
      <c r="I67" s="461">
        <f t="shared" si="21"/>
        <v>3</v>
      </c>
      <c r="J67" s="468">
        <f t="shared" si="21"/>
        <v>4</v>
      </c>
      <c r="K67" s="461">
        <f t="shared" si="21"/>
        <v>1</v>
      </c>
      <c r="L67" s="468">
        <f t="shared" si="21"/>
        <v>3</v>
      </c>
      <c r="M67" s="461">
        <f t="shared" si="21"/>
        <v>0</v>
      </c>
      <c r="N67" s="468">
        <f t="shared" si="21"/>
        <v>0</v>
      </c>
      <c r="O67" s="461">
        <f t="shared" si="21"/>
        <v>2</v>
      </c>
      <c r="P67" s="468">
        <f t="shared" si="21"/>
        <v>1</v>
      </c>
      <c r="Q67" s="275"/>
      <c r="R67" s="461">
        <f t="shared" si="22"/>
        <v>26</v>
      </c>
      <c r="S67" s="461">
        <f t="shared" si="22"/>
        <v>1</v>
      </c>
      <c r="T67" s="473">
        <f t="shared" si="22"/>
        <v>0</v>
      </c>
      <c r="U67" s="477">
        <f t="shared" si="22"/>
        <v>0</v>
      </c>
      <c r="V67" s="14"/>
      <c r="W67" s="461">
        <f t="shared" si="23"/>
        <v>12</v>
      </c>
      <c r="X67" s="450">
        <f t="shared" si="23"/>
        <v>15</v>
      </c>
      <c r="Y67" s="457">
        <f t="shared" si="23"/>
        <v>27</v>
      </c>
      <c r="Z67" s="1"/>
    </row>
    <row r="68" spans="2:26" s="2" customFormat="1" ht="15" hidden="1" customHeight="1" x14ac:dyDescent="0.2">
      <c r="B68" s="443" t="s">
        <v>39</v>
      </c>
      <c r="C68" s="461">
        <f t="shared" si="24"/>
        <v>3</v>
      </c>
      <c r="D68" s="468">
        <f t="shared" si="21"/>
        <v>4</v>
      </c>
      <c r="E68" s="461">
        <f t="shared" si="21"/>
        <v>1</v>
      </c>
      <c r="F68" s="468">
        <f t="shared" si="21"/>
        <v>1</v>
      </c>
      <c r="G68" s="461">
        <f t="shared" si="21"/>
        <v>2</v>
      </c>
      <c r="H68" s="468">
        <f t="shared" si="21"/>
        <v>3</v>
      </c>
      <c r="I68" s="461">
        <f t="shared" si="21"/>
        <v>4</v>
      </c>
      <c r="J68" s="468">
        <f t="shared" si="21"/>
        <v>6</v>
      </c>
      <c r="K68" s="461">
        <f t="shared" si="21"/>
        <v>2</v>
      </c>
      <c r="L68" s="468">
        <f t="shared" si="21"/>
        <v>4</v>
      </c>
      <c r="M68" s="461">
        <f t="shared" si="21"/>
        <v>0</v>
      </c>
      <c r="N68" s="468">
        <f t="shared" si="21"/>
        <v>0</v>
      </c>
      <c r="O68" s="461">
        <f t="shared" si="21"/>
        <v>2</v>
      </c>
      <c r="P68" s="468">
        <f t="shared" si="21"/>
        <v>1</v>
      </c>
      <c r="Q68" s="275"/>
      <c r="R68" s="461">
        <f t="shared" si="22"/>
        <v>31</v>
      </c>
      <c r="S68" s="461">
        <f t="shared" si="22"/>
        <v>2</v>
      </c>
      <c r="T68" s="473">
        <f t="shared" si="22"/>
        <v>0</v>
      </c>
      <c r="U68" s="477">
        <f t="shared" si="22"/>
        <v>0</v>
      </c>
      <c r="V68" s="14"/>
      <c r="W68" s="461">
        <f t="shared" si="23"/>
        <v>14</v>
      </c>
      <c r="X68" s="450">
        <f t="shared" si="23"/>
        <v>19</v>
      </c>
      <c r="Y68" s="457">
        <f t="shared" si="23"/>
        <v>33</v>
      </c>
      <c r="Z68" s="1"/>
    </row>
    <row r="69" spans="2:26" s="2" customFormat="1" ht="15" hidden="1" customHeight="1" thickBot="1" x14ac:dyDescent="0.25">
      <c r="B69" s="446" t="s">
        <v>40</v>
      </c>
      <c r="C69" s="464">
        <f t="shared" si="24"/>
        <v>3</v>
      </c>
      <c r="D69" s="471">
        <f t="shared" si="21"/>
        <v>4</v>
      </c>
      <c r="E69" s="464">
        <f t="shared" si="21"/>
        <v>1</v>
      </c>
      <c r="F69" s="471">
        <f t="shared" si="21"/>
        <v>1</v>
      </c>
      <c r="G69" s="464">
        <f t="shared" si="21"/>
        <v>2</v>
      </c>
      <c r="H69" s="471">
        <f t="shared" si="21"/>
        <v>3</v>
      </c>
      <c r="I69" s="464">
        <f t="shared" si="21"/>
        <v>4</v>
      </c>
      <c r="J69" s="471">
        <f t="shared" si="21"/>
        <v>6</v>
      </c>
      <c r="K69" s="464">
        <f t="shared" si="21"/>
        <v>2</v>
      </c>
      <c r="L69" s="471">
        <f t="shared" si="21"/>
        <v>5</v>
      </c>
      <c r="M69" s="464">
        <f t="shared" si="21"/>
        <v>0</v>
      </c>
      <c r="N69" s="471">
        <f t="shared" si="21"/>
        <v>0</v>
      </c>
      <c r="O69" s="464">
        <f t="shared" si="21"/>
        <v>2</v>
      </c>
      <c r="P69" s="471">
        <f t="shared" si="21"/>
        <v>1</v>
      </c>
      <c r="Q69" s="275"/>
      <c r="R69" s="464">
        <f t="shared" si="22"/>
        <v>32</v>
      </c>
      <c r="S69" s="464">
        <f t="shared" si="22"/>
        <v>2</v>
      </c>
      <c r="T69" s="480">
        <f t="shared" si="22"/>
        <v>0</v>
      </c>
      <c r="U69" s="481">
        <f t="shared" si="22"/>
        <v>0</v>
      </c>
      <c r="V69" s="14"/>
      <c r="W69" s="464">
        <f t="shared" si="23"/>
        <v>14</v>
      </c>
      <c r="X69" s="465">
        <f t="shared" si="23"/>
        <v>20</v>
      </c>
      <c r="Y69" s="460">
        <f t="shared" si="23"/>
        <v>34</v>
      </c>
      <c r="Z69" s="1"/>
    </row>
    <row r="70" spans="2:26" s="14" customFormat="1" ht="15" customHeight="1" x14ac:dyDescent="0.2">
      <c r="B70" s="3"/>
      <c r="C70" s="37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38"/>
      <c r="Q70" s="12"/>
      <c r="R70" s="12"/>
      <c r="S70" s="12"/>
      <c r="T70" s="12"/>
      <c r="U70" s="12"/>
      <c r="W70" s="12"/>
      <c r="X70" s="12"/>
      <c r="Y70" s="12"/>
      <c r="Z70" s="10"/>
    </row>
    <row r="71" spans="2:26" s="14" customFormat="1" ht="15" customHeight="1" x14ac:dyDescent="0.2">
      <c r="B71" s="3"/>
      <c r="C71" s="37"/>
      <c r="D71" s="21"/>
      <c r="E71" s="129"/>
      <c r="F71" s="130" t="s">
        <v>42</v>
      </c>
      <c r="G71" s="131"/>
      <c r="H71" s="131"/>
      <c r="I71" s="132"/>
      <c r="J71" s="133" t="s">
        <v>0</v>
      </c>
      <c r="K71" s="21"/>
      <c r="L71" s="21"/>
      <c r="M71" s="21"/>
      <c r="N71" s="21"/>
      <c r="O71" s="38"/>
      <c r="Q71" s="12"/>
      <c r="R71" s="12"/>
      <c r="S71" s="12"/>
      <c r="T71" s="140"/>
      <c r="U71" s="141"/>
      <c r="W71" s="12"/>
      <c r="X71" s="12"/>
      <c r="Y71" s="12"/>
      <c r="Z71" s="10"/>
    </row>
    <row r="72" spans="2:26" s="14" customFormat="1" ht="15" customHeight="1" thickBot="1" x14ac:dyDescent="0.25">
      <c r="B72" s="3"/>
      <c r="C72" s="37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38"/>
      <c r="Q72" s="12"/>
      <c r="R72" s="12"/>
      <c r="S72" s="12"/>
      <c r="T72" s="12"/>
      <c r="U72" s="12"/>
      <c r="W72" s="12"/>
      <c r="X72" s="12"/>
      <c r="Y72" s="12"/>
      <c r="Z72" s="10"/>
    </row>
    <row r="73" spans="2:26" s="46" customFormat="1" ht="30" customHeight="1" thickBot="1" x14ac:dyDescent="0.3">
      <c r="B73" s="51" t="s">
        <v>57</v>
      </c>
      <c r="C73" s="1097" t="s">
        <v>59</v>
      </c>
      <c r="D73" s="1098"/>
      <c r="E73" s="1097" t="s">
        <v>60</v>
      </c>
      <c r="F73" s="1098"/>
      <c r="G73" s="1097" t="s">
        <v>71</v>
      </c>
      <c r="H73" s="1098"/>
      <c r="I73" s="1097" t="s">
        <v>61</v>
      </c>
      <c r="J73" s="1098"/>
      <c r="K73" s="1097" t="s">
        <v>72</v>
      </c>
      <c r="L73" s="1098"/>
      <c r="M73" s="1097" t="s">
        <v>62</v>
      </c>
      <c r="N73" s="1098"/>
      <c r="O73" s="1097" t="s">
        <v>63</v>
      </c>
      <c r="P73" s="1098"/>
      <c r="Q73" s="1116" t="s">
        <v>64</v>
      </c>
      <c r="R73" s="1117"/>
      <c r="T73" s="1118" t="s">
        <v>57</v>
      </c>
      <c r="U73" s="1119"/>
      <c r="V73" s="1104" t="s">
        <v>90</v>
      </c>
      <c r="W73" s="1113" t="str">
        <f>B73</f>
        <v>Personal Accidents</v>
      </c>
      <c r="X73" s="1114"/>
      <c r="Y73" s="1115"/>
    </row>
    <row r="74" spans="2:26" s="52" customFormat="1" ht="30" customHeight="1" thickBot="1" x14ac:dyDescent="0.3">
      <c r="B74" s="216" t="str">
        <f>T7</f>
        <v>2013  ~  2014</v>
      </c>
      <c r="C74" s="184" t="s">
        <v>6</v>
      </c>
      <c r="D74" s="185" t="s">
        <v>4</v>
      </c>
      <c r="E74" s="184" t="s">
        <v>6</v>
      </c>
      <c r="F74" s="185" t="s">
        <v>4</v>
      </c>
      <c r="G74" s="184" t="s">
        <v>6</v>
      </c>
      <c r="H74" s="185" t="s">
        <v>4</v>
      </c>
      <c r="I74" s="184" t="s">
        <v>6</v>
      </c>
      <c r="J74" s="185" t="s">
        <v>4</v>
      </c>
      <c r="K74" s="184" t="s">
        <v>6</v>
      </c>
      <c r="L74" s="185" t="s">
        <v>4</v>
      </c>
      <c r="M74" s="184" t="s">
        <v>6</v>
      </c>
      <c r="N74" s="185" t="s">
        <v>4</v>
      </c>
      <c r="O74" s="184" t="s">
        <v>6</v>
      </c>
      <c r="P74" s="185" t="s">
        <v>4</v>
      </c>
      <c r="Q74" s="184" t="s">
        <v>6</v>
      </c>
      <c r="R74" s="185" t="s">
        <v>4</v>
      </c>
      <c r="S74" s="43"/>
      <c r="T74" s="142" t="s">
        <v>74</v>
      </c>
      <c r="U74" s="143" t="s">
        <v>1</v>
      </c>
      <c r="V74" s="1104"/>
      <c r="W74" s="184" t="s">
        <v>6</v>
      </c>
      <c r="X74" s="185" t="s">
        <v>4</v>
      </c>
      <c r="Y74" s="67" t="s">
        <v>28</v>
      </c>
    </row>
    <row r="75" spans="2:26" ht="15" customHeight="1" x14ac:dyDescent="0.2">
      <c r="B75" s="63" t="s">
        <v>30</v>
      </c>
      <c r="C75" s="84"/>
      <c r="D75" s="85"/>
      <c r="E75" s="26"/>
      <c r="F75" s="27"/>
      <c r="G75" s="109"/>
      <c r="H75" s="593">
        <v>3</v>
      </c>
      <c r="I75" s="26"/>
      <c r="J75" s="27"/>
      <c r="K75" s="109"/>
      <c r="L75" s="85"/>
      <c r="M75" s="26"/>
      <c r="N75" s="27"/>
      <c r="O75" s="109"/>
      <c r="P75" s="85"/>
      <c r="Q75" s="144"/>
      <c r="R75" s="145"/>
      <c r="T75" s="148">
        <v>1</v>
      </c>
      <c r="U75" s="149">
        <v>2</v>
      </c>
      <c r="V75" s="721"/>
      <c r="W75" s="172">
        <f>I75+K75+M75+O75+G75+E75+C75+Q75</f>
        <v>0</v>
      </c>
      <c r="X75" s="206">
        <f>J75+L75+N75+P75+H75+F75+D75+R75</f>
        <v>3</v>
      </c>
      <c r="Y75" s="73">
        <f>W75+X75</f>
        <v>3</v>
      </c>
    </row>
    <row r="76" spans="2:26" ht="15" customHeight="1" x14ac:dyDescent="0.2">
      <c r="B76" s="63" t="s">
        <v>31</v>
      </c>
      <c r="C76" s="22"/>
      <c r="D76" s="87"/>
      <c r="E76" s="16"/>
      <c r="F76" s="544">
        <v>1</v>
      </c>
      <c r="G76" s="546">
        <v>1</v>
      </c>
      <c r="H76" s="543">
        <v>2</v>
      </c>
      <c r="I76" s="16"/>
      <c r="J76" s="580">
        <v>1</v>
      </c>
      <c r="K76" s="110"/>
      <c r="L76" s="87"/>
      <c r="M76" s="16"/>
      <c r="N76" s="15"/>
      <c r="O76" s="110"/>
      <c r="P76" s="87"/>
      <c r="Q76" s="146"/>
      <c r="R76" s="147"/>
      <c r="T76" s="146">
        <v>4</v>
      </c>
      <c r="U76" s="147">
        <v>1</v>
      </c>
      <c r="V76" s="721"/>
      <c r="W76" s="174">
        <f t="shared" ref="W76:X87" si="25">I76+K76+M76+O76+G76+E76+C76+Q76</f>
        <v>1</v>
      </c>
      <c r="X76" s="207">
        <f t="shared" si="25"/>
        <v>4</v>
      </c>
      <c r="Y76" s="74">
        <f t="shared" ref="Y76:Y87" si="26">W76+X76</f>
        <v>5</v>
      </c>
    </row>
    <row r="77" spans="2:26" ht="15" customHeight="1" x14ac:dyDescent="0.2">
      <c r="B77" s="63" t="s">
        <v>58</v>
      </c>
      <c r="C77" s="22"/>
      <c r="D77" s="87"/>
      <c r="E77" s="16"/>
      <c r="F77" s="15"/>
      <c r="G77" s="110"/>
      <c r="H77" s="87"/>
      <c r="I77" s="16"/>
      <c r="J77" s="15"/>
      <c r="K77" s="110"/>
      <c r="L77" s="581">
        <v>1</v>
      </c>
      <c r="M77" s="16"/>
      <c r="N77" s="15"/>
      <c r="O77" s="110"/>
      <c r="P77" s="87"/>
      <c r="Q77" s="146"/>
      <c r="R77" s="147"/>
      <c r="T77" s="150"/>
      <c r="U77" s="151">
        <v>1</v>
      </c>
      <c r="V77" s="721"/>
      <c r="W77" s="174">
        <f t="shared" si="25"/>
        <v>0</v>
      </c>
      <c r="X77" s="207">
        <f t="shared" si="25"/>
        <v>1</v>
      </c>
      <c r="Y77" s="74">
        <f t="shared" si="26"/>
        <v>1</v>
      </c>
    </row>
    <row r="78" spans="2:26" ht="15" customHeight="1" x14ac:dyDescent="0.2">
      <c r="B78" s="64" t="s">
        <v>32</v>
      </c>
      <c r="C78" s="88"/>
      <c r="D78" s="89"/>
      <c r="E78" s="30"/>
      <c r="F78" s="31"/>
      <c r="G78" s="112"/>
      <c r="H78" s="89"/>
      <c r="I78" s="30"/>
      <c r="J78" s="31"/>
      <c r="K78" s="112"/>
      <c r="L78" s="89"/>
      <c r="M78" s="30"/>
      <c r="N78" s="31"/>
      <c r="O78" s="112"/>
      <c r="P78" s="89"/>
      <c r="Q78" s="148"/>
      <c r="R78" s="149"/>
      <c r="T78" s="146"/>
      <c r="U78" s="147"/>
      <c r="V78" s="721"/>
      <c r="W78" s="176">
        <f t="shared" si="25"/>
        <v>0</v>
      </c>
      <c r="X78" s="208">
        <f t="shared" si="25"/>
        <v>0</v>
      </c>
      <c r="Y78" s="75">
        <f t="shared" si="26"/>
        <v>0</v>
      </c>
    </row>
    <row r="79" spans="2:26" ht="15" customHeight="1" x14ac:dyDescent="0.2">
      <c r="B79" s="63" t="s">
        <v>33</v>
      </c>
      <c r="C79" s="22"/>
      <c r="D79" s="87"/>
      <c r="E79" s="542">
        <v>1</v>
      </c>
      <c r="F79" s="15"/>
      <c r="G79" s="546">
        <v>1</v>
      </c>
      <c r="H79" s="87"/>
      <c r="I79" s="16"/>
      <c r="J79" s="15"/>
      <c r="K79" s="546">
        <v>1</v>
      </c>
      <c r="L79" s="87"/>
      <c r="M79" s="16"/>
      <c r="N79" s="544">
        <v>1</v>
      </c>
      <c r="O79" s="110"/>
      <c r="P79" s="87"/>
      <c r="Q79" s="146"/>
      <c r="R79" s="147"/>
      <c r="T79" s="146">
        <v>1</v>
      </c>
      <c r="U79" s="147">
        <v>3</v>
      </c>
      <c r="V79" s="721"/>
      <c r="W79" s="174">
        <f t="shared" si="25"/>
        <v>3</v>
      </c>
      <c r="X79" s="207">
        <f t="shared" si="25"/>
        <v>1</v>
      </c>
      <c r="Y79" s="74">
        <f t="shared" si="26"/>
        <v>4</v>
      </c>
    </row>
    <row r="80" spans="2:26" ht="15" customHeight="1" x14ac:dyDescent="0.2">
      <c r="B80" s="65" t="s">
        <v>34</v>
      </c>
      <c r="C80" s="93"/>
      <c r="D80" s="94"/>
      <c r="E80" s="575">
        <v>1</v>
      </c>
      <c r="F80" s="771">
        <v>1</v>
      </c>
      <c r="G80" s="108"/>
      <c r="H80" s="777">
        <v>1</v>
      </c>
      <c r="I80" s="33"/>
      <c r="J80" s="34"/>
      <c r="K80" s="108"/>
      <c r="L80" s="94"/>
      <c r="M80" s="33"/>
      <c r="N80" s="34"/>
      <c r="O80" s="108"/>
      <c r="P80" s="583">
        <v>1</v>
      </c>
      <c r="Q80" s="150"/>
      <c r="R80" s="151"/>
      <c r="T80" s="146">
        <v>2</v>
      </c>
      <c r="U80" s="147">
        <v>2</v>
      </c>
      <c r="V80" s="721"/>
      <c r="W80" s="178">
        <f t="shared" si="25"/>
        <v>1</v>
      </c>
      <c r="X80" s="209">
        <f t="shared" si="25"/>
        <v>3</v>
      </c>
      <c r="Y80" s="76">
        <f t="shared" si="26"/>
        <v>4</v>
      </c>
    </row>
    <row r="81" spans="2:26" ht="15" customHeight="1" x14ac:dyDescent="0.2">
      <c r="B81" s="63" t="s">
        <v>35</v>
      </c>
      <c r="C81" s="22"/>
      <c r="D81" s="87"/>
      <c r="E81" s="16"/>
      <c r="F81" s="15"/>
      <c r="G81" s="110"/>
      <c r="H81" s="87"/>
      <c r="I81" s="16"/>
      <c r="J81" s="15"/>
      <c r="K81" s="110"/>
      <c r="L81" s="543">
        <v>1</v>
      </c>
      <c r="M81" s="16"/>
      <c r="N81" s="15"/>
      <c r="O81" s="110"/>
      <c r="P81" s="87"/>
      <c r="Q81" s="548">
        <v>1</v>
      </c>
      <c r="R81" s="147"/>
      <c r="T81" s="148">
        <v>2</v>
      </c>
      <c r="U81" s="149"/>
      <c r="V81" s="721"/>
      <c r="W81" s="176">
        <f t="shared" si="25"/>
        <v>1</v>
      </c>
      <c r="X81" s="208">
        <f t="shared" si="25"/>
        <v>1</v>
      </c>
      <c r="Y81" s="75">
        <f t="shared" si="26"/>
        <v>2</v>
      </c>
    </row>
    <row r="82" spans="2:26" ht="15" customHeight="1" x14ac:dyDescent="0.2">
      <c r="B82" s="63" t="s">
        <v>36</v>
      </c>
      <c r="C82" s="22"/>
      <c r="D82" s="87"/>
      <c r="E82" s="545">
        <v>1</v>
      </c>
      <c r="F82" s="15"/>
      <c r="G82" s="546">
        <v>1</v>
      </c>
      <c r="H82" s="543">
        <v>1</v>
      </c>
      <c r="I82" s="16"/>
      <c r="J82" s="15"/>
      <c r="K82" s="110"/>
      <c r="L82" s="87"/>
      <c r="M82" s="16"/>
      <c r="N82" s="15"/>
      <c r="O82" s="110"/>
      <c r="P82" s="87"/>
      <c r="Q82" s="146"/>
      <c r="R82" s="147"/>
      <c r="T82" s="146">
        <v>2</v>
      </c>
      <c r="U82" s="147">
        <v>1</v>
      </c>
      <c r="V82" s="721"/>
      <c r="W82" s="174">
        <f t="shared" si="25"/>
        <v>2</v>
      </c>
      <c r="X82" s="207">
        <f t="shared" si="25"/>
        <v>1</v>
      </c>
      <c r="Y82" s="74">
        <f t="shared" si="26"/>
        <v>3</v>
      </c>
    </row>
    <row r="83" spans="2:26" ht="15" customHeight="1" x14ac:dyDescent="0.2">
      <c r="B83" s="63" t="s">
        <v>37</v>
      </c>
      <c r="C83" s="22"/>
      <c r="D83" s="87"/>
      <c r="E83" s="16"/>
      <c r="F83" s="544">
        <v>1</v>
      </c>
      <c r="G83" s="546">
        <v>1</v>
      </c>
      <c r="H83" s="87"/>
      <c r="I83" s="16"/>
      <c r="J83" s="15"/>
      <c r="K83" s="110"/>
      <c r="L83" s="87"/>
      <c r="M83" s="16"/>
      <c r="N83" s="15"/>
      <c r="O83" s="110"/>
      <c r="P83" s="87"/>
      <c r="Q83" s="146"/>
      <c r="R83" s="147"/>
      <c r="T83" s="150">
        <v>1</v>
      </c>
      <c r="U83" s="151">
        <v>1</v>
      </c>
      <c r="V83" s="721"/>
      <c r="W83" s="178">
        <f t="shared" si="25"/>
        <v>1</v>
      </c>
      <c r="X83" s="209">
        <f t="shared" si="25"/>
        <v>1</v>
      </c>
      <c r="Y83" s="76">
        <f t="shared" si="26"/>
        <v>2</v>
      </c>
    </row>
    <row r="84" spans="2:26" ht="15" customHeight="1" x14ac:dyDescent="0.2">
      <c r="B84" s="64" t="s">
        <v>38</v>
      </c>
      <c r="C84" s="654">
        <v>1</v>
      </c>
      <c r="D84" s="89"/>
      <c r="E84" s="30"/>
      <c r="F84" s="31"/>
      <c r="G84" s="579">
        <v>1</v>
      </c>
      <c r="H84" s="89"/>
      <c r="I84" s="30"/>
      <c r="J84" s="31"/>
      <c r="K84" s="112"/>
      <c r="L84" s="89"/>
      <c r="M84" s="30"/>
      <c r="N84" s="31"/>
      <c r="O84" s="773">
        <v>1</v>
      </c>
      <c r="P84" s="89"/>
      <c r="Q84" s="148"/>
      <c r="R84" s="149"/>
      <c r="T84" s="146">
        <v>2</v>
      </c>
      <c r="U84" s="147">
        <v>1</v>
      </c>
      <c r="V84" s="721"/>
      <c r="W84" s="174">
        <f t="shared" si="25"/>
        <v>3</v>
      </c>
      <c r="X84" s="207">
        <f t="shared" si="25"/>
        <v>0</v>
      </c>
      <c r="Y84" s="74">
        <f t="shared" si="26"/>
        <v>3</v>
      </c>
    </row>
    <row r="85" spans="2:26" ht="15" customHeight="1" x14ac:dyDescent="0.2">
      <c r="B85" s="63" t="s">
        <v>39</v>
      </c>
      <c r="C85" s="22"/>
      <c r="D85" s="87"/>
      <c r="E85" s="545">
        <v>1</v>
      </c>
      <c r="F85" s="544">
        <v>3</v>
      </c>
      <c r="G85" s="110"/>
      <c r="H85" s="87"/>
      <c r="I85" s="16"/>
      <c r="J85" s="15"/>
      <c r="K85" s="774">
        <v>1</v>
      </c>
      <c r="L85" s="543">
        <v>1</v>
      </c>
      <c r="M85" s="16"/>
      <c r="N85" s="15"/>
      <c r="O85" s="110"/>
      <c r="P85" s="87"/>
      <c r="Q85" s="146"/>
      <c r="R85" s="147"/>
      <c r="T85" s="146">
        <v>4</v>
      </c>
      <c r="U85" s="147">
        <v>2</v>
      </c>
      <c r="V85" s="721"/>
      <c r="W85" s="174">
        <f t="shared" si="25"/>
        <v>2</v>
      </c>
      <c r="X85" s="207">
        <f t="shared" si="25"/>
        <v>4</v>
      </c>
      <c r="Y85" s="74">
        <f t="shared" si="26"/>
        <v>6</v>
      </c>
    </row>
    <row r="86" spans="2:26" ht="15" customHeight="1" thickBot="1" x14ac:dyDescent="0.25">
      <c r="B86" s="63" t="s">
        <v>40</v>
      </c>
      <c r="C86" s="96"/>
      <c r="D86" s="97"/>
      <c r="E86" s="115"/>
      <c r="F86" s="28"/>
      <c r="G86" s="113"/>
      <c r="H86" s="772">
        <v>1</v>
      </c>
      <c r="I86" s="115"/>
      <c r="J86" s="28"/>
      <c r="K86" s="113"/>
      <c r="L86" s="97"/>
      <c r="M86" s="115"/>
      <c r="N86" s="28"/>
      <c r="O86" s="113"/>
      <c r="P86" s="97"/>
      <c r="Q86" s="152"/>
      <c r="R86" s="153"/>
      <c r="T86" s="146">
        <v>1</v>
      </c>
      <c r="U86" s="147">
        <v>0</v>
      </c>
      <c r="V86" s="721"/>
      <c r="W86" s="199">
        <f t="shared" si="25"/>
        <v>0</v>
      </c>
      <c r="X86" s="210">
        <f t="shared" si="25"/>
        <v>1</v>
      </c>
      <c r="Y86" s="77">
        <f t="shared" si="26"/>
        <v>1</v>
      </c>
    </row>
    <row r="87" spans="2:26" ht="15" customHeight="1" thickBot="1" x14ac:dyDescent="0.25">
      <c r="B87" s="66" t="s">
        <v>29</v>
      </c>
      <c r="C87" s="775">
        <f>SUM(C75:C86)</f>
        <v>1</v>
      </c>
      <c r="D87" s="776">
        <f>SUM(D75:D86)</f>
        <v>0</v>
      </c>
      <c r="E87" s="775">
        <f t="shared" ref="E87:R87" si="27">SUM(E75:E86)</f>
        <v>4</v>
      </c>
      <c r="F87" s="776">
        <f t="shared" si="27"/>
        <v>6</v>
      </c>
      <c r="G87" s="775">
        <f t="shared" si="27"/>
        <v>5</v>
      </c>
      <c r="H87" s="776">
        <f t="shared" si="27"/>
        <v>8</v>
      </c>
      <c r="I87" s="775">
        <f t="shared" si="27"/>
        <v>0</v>
      </c>
      <c r="J87" s="776">
        <f t="shared" si="27"/>
        <v>1</v>
      </c>
      <c r="K87" s="775">
        <f t="shared" si="27"/>
        <v>2</v>
      </c>
      <c r="L87" s="776">
        <f t="shared" si="27"/>
        <v>3</v>
      </c>
      <c r="M87" s="775">
        <f t="shared" si="27"/>
        <v>0</v>
      </c>
      <c r="N87" s="776">
        <f t="shared" si="27"/>
        <v>1</v>
      </c>
      <c r="O87" s="775">
        <f t="shared" si="27"/>
        <v>1</v>
      </c>
      <c r="P87" s="776">
        <f t="shared" si="27"/>
        <v>1</v>
      </c>
      <c r="Q87" s="775">
        <f t="shared" si="27"/>
        <v>1</v>
      </c>
      <c r="R87" s="776">
        <f t="shared" si="27"/>
        <v>0</v>
      </c>
      <c r="T87" s="59">
        <f t="shared" ref="T87:U87" si="28">SUM(T75:T86)</f>
        <v>20</v>
      </c>
      <c r="U87" s="56">
        <f t="shared" si="28"/>
        <v>14</v>
      </c>
      <c r="V87" s="721"/>
      <c r="W87" s="785">
        <f t="shared" si="25"/>
        <v>14</v>
      </c>
      <c r="X87" s="60">
        <f t="shared" si="25"/>
        <v>20</v>
      </c>
      <c r="Y87" s="57">
        <f t="shared" si="26"/>
        <v>34</v>
      </c>
    </row>
    <row r="88" spans="2:26" ht="15" hidden="1" customHeight="1" x14ac:dyDescent="0.2">
      <c r="B88" s="442" t="s">
        <v>30</v>
      </c>
      <c r="C88" s="447">
        <f>C75</f>
        <v>0</v>
      </c>
      <c r="D88" s="467">
        <f t="shared" ref="D88:R88" si="29">D75</f>
        <v>0</v>
      </c>
      <c r="E88" s="447">
        <f t="shared" si="29"/>
        <v>0</v>
      </c>
      <c r="F88" s="467">
        <f t="shared" si="29"/>
        <v>0</v>
      </c>
      <c r="G88" s="447">
        <f t="shared" si="29"/>
        <v>0</v>
      </c>
      <c r="H88" s="467">
        <f t="shared" si="29"/>
        <v>3</v>
      </c>
      <c r="I88" s="447">
        <f t="shared" si="29"/>
        <v>0</v>
      </c>
      <c r="J88" s="467">
        <f t="shared" si="29"/>
        <v>0</v>
      </c>
      <c r="K88" s="447">
        <f t="shared" si="29"/>
        <v>0</v>
      </c>
      <c r="L88" s="467">
        <f t="shared" si="29"/>
        <v>0</v>
      </c>
      <c r="M88" s="447">
        <f t="shared" si="29"/>
        <v>0</v>
      </c>
      <c r="N88" s="467">
        <f t="shared" si="29"/>
        <v>0</v>
      </c>
      <c r="O88" s="447">
        <f t="shared" si="29"/>
        <v>0</v>
      </c>
      <c r="P88" s="467">
        <f t="shared" si="29"/>
        <v>0</v>
      </c>
      <c r="Q88" s="447">
        <f t="shared" si="29"/>
        <v>0</v>
      </c>
      <c r="R88" s="467">
        <f t="shared" si="29"/>
        <v>0</v>
      </c>
      <c r="T88" s="447">
        <f>T75</f>
        <v>1</v>
      </c>
      <c r="U88" s="467">
        <f>U75</f>
        <v>2</v>
      </c>
      <c r="W88" s="447">
        <f>W75</f>
        <v>0</v>
      </c>
      <c r="X88" s="449">
        <f>X75</f>
        <v>3</v>
      </c>
      <c r="Y88" s="456">
        <f>Y75</f>
        <v>3</v>
      </c>
    </row>
    <row r="89" spans="2:26" s="14" customFormat="1" ht="15" hidden="1" customHeight="1" x14ac:dyDescent="0.2">
      <c r="B89" s="443" t="s">
        <v>31</v>
      </c>
      <c r="C89" s="461">
        <f>C76+C88</f>
        <v>0</v>
      </c>
      <c r="D89" s="468">
        <f t="shared" ref="D89:R99" si="30">D76+D88</f>
        <v>0</v>
      </c>
      <c r="E89" s="461">
        <f t="shared" si="30"/>
        <v>0</v>
      </c>
      <c r="F89" s="468">
        <f t="shared" si="30"/>
        <v>1</v>
      </c>
      <c r="G89" s="461">
        <f t="shared" si="30"/>
        <v>1</v>
      </c>
      <c r="H89" s="468">
        <f t="shared" si="30"/>
        <v>5</v>
      </c>
      <c r="I89" s="461">
        <f t="shared" si="30"/>
        <v>0</v>
      </c>
      <c r="J89" s="468">
        <f t="shared" si="30"/>
        <v>1</v>
      </c>
      <c r="K89" s="461">
        <f t="shared" si="30"/>
        <v>0</v>
      </c>
      <c r="L89" s="468">
        <f t="shared" si="30"/>
        <v>0</v>
      </c>
      <c r="M89" s="461">
        <f t="shared" si="30"/>
        <v>0</v>
      </c>
      <c r="N89" s="468">
        <f t="shared" si="30"/>
        <v>0</v>
      </c>
      <c r="O89" s="461">
        <f t="shared" si="30"/>
        <v>0</v>
      </c>
      <c r="P89" s="468">
        <f t="shared" si="30"/>
        <v>0</v>
      </c>
      <c r="Q89" s="461">
        <f t="shared" si="30"/>
        <v>0</v>
      </c>
      <c r="R89" s="468">
        <f t="shared" si="30"/>
        <v>0</v>
      </c>
      <c r="S89" s="1"/>
      <c r="T89" s="461">
        <f t="shared" ref="T89:U99" si="31">T76+T88</f>
        <v>5</v>
      </c>
      <c r="U89" s="468">
        <f t="shared" si="31"/>
        <v>3</v>
      </c>
      <c r="V89" s="10"/>
      <c r="W89" s="461">
        <f t="shared" ref="W89:Y99" si="32">W76+W88</f>
        <v>1</v>
      </c>
      <c r="X89" s="450">
        <f t="shared" si="32"/>
        <v>7</v>
      </c>
      <c r="Y89" s="457">
        <f t="shared" si="32"/>
        <v>8</v>
      </c>
      <c r="Z89" s="10"/>
    </row>
    <row r="90" spans="2:26" s="14" customFormat="1" ht="15" hidden="1" customHeight="1" x14ac:dyDescent="0.2">
      <c r="B90" s="443" t="s">
        <v>58</v>
      </c>
      <c r="C90" s="462">
        <f t="shared" ref="C90:C99" si="33">C77+C89</f>
        <v>0</v>
      </c>
      <c r="D90" s="469">
        <f t="shared" si="30"/>
        <v>0</v>
      </c>
      <c r="E90" s="462">
        <f t="shared" si="30"/>
        <v>0</v>
      </c>
      <c r="F90" s="469">
        <f t="shared" si="30"/>
        <v>1</v>
      </c>
      <c r="G90" s="462">
        <f t="shared" si="30"/>
        <v>1</v>
      </c>
      <c r="H90" s="469">
        <f t="shared" si="30"/>
        <v>5</v>
      </c>
      <c r="I90" s="462">
        <f t="shared" si="30"/>
        <v>0</v>
      </c>
      <c r="J90" s="469">
        <f t="shared" si="30"/>
        <v>1</v>
      </c>
      <c r="K90" s="462">
        <f t="shared" si="30"/>
        <v>0</v>
      </c>
      <c r="L90" s="469">
        <f t="shared" si="30"/>
        <v>1</v>
      </c>
      <c r="M90" s="462">
        <f t="shared" si="30"/>
        <v>0</v>
      </c>
      <c r="N90" s="469">
        <f t="shared" si="30"/>
        <v>0</v>
      </c>
      <c r="O90" s="462">
        <f t="shared" si="30"/>
        <v>0</v>
      </c>
      <c r="P90" s="469">
        <f t="shared" si="30"/>
        <v>0</v>
      </c>
      <c r="Q90" s="462">
        <f t="shared" si="30"/>
        <v>0</v>
      </c>
      <c r="R90" s="469">
        <f t="shared" si="30"/>
        <v>0</v>
      </c>
      <c r="S90" s="1"/>
      <c r="T90" s="462">
        <f t="shared" si="31"/>
        <v>5</v>
      </c>
      <c r="U90" s="469">
        <f t="shared" si="31"/>
        <v>4</v>
      </c>
      <c r="V90" s="10"/>
      <c r="W90" s="462">
        <f t="shared" si="32"/>
        <v>1</v>
      </c>
      <c r="X90" s="452">
        <f t="shared" si="32"/>
        <v>8</v>
      </c>
      <c r="Y90" s="458">
        <f t="shared" si="32"/>
        <v>9</v>
      </c>
      <c r="Z90" s="10"/>
    </row>
    <row r="91" spans="2:26" s="14" customFormat="1" ht="15" hidden="1" customHeight="1" x14ac:dyDescent="0.2">
      <c r="B91" s="444" t="s">
        <v>32</v>
      </c>
      <c r="C91" s="461">
        <f t="shared" si="33"/>
        <v>0</v>
      </c>
      <c r="D91" s="468">
        <f t="shared" si="30"/>
        <v>0</v>
      </c>
      <c r="E91" s="461">
        <f t="shared" si="30"/>
        <v>0</v>
      </c>
      <c r="F91" s="468">
        <f t="shared" si="30"/>
        <v>1</v>
      </c>
      <c r="G91" s="461">
        <f t="shared" si="30"/>
        <v>1</v>
      </c>
      <c r="H91" s="468">
        <f t="shared" si="30"/>
        <v>5</v>
      </c>
      <c r="I91" s="461">
        <f t="shared" si="30"/>
        <v>0</v>
      </c>
      <c r="J91" s="468">
        <f t="shared" si="30"/>
        <v>1</v>
      </c>
      <c r="K91" s="461">
        <f t="shared" si="30"/>
        <v>0</v>
      </c>
      <c r="L91" s="468">
        <f t="shared" si="30"/>
        <v>1</v>
      </c>
      <c r="M91" s="461">
        <f t="shared" si="30"/>
        <v>0</v>
      </c>
      <c r="N91" s="468">
        <f t="shared" si="30"/>
        <v>0</v>
      </c>
      <c r="O91" s="461">
        <f t="shared" si="30"/>
        <v>0</v>
      </c>
      <c r="P91" s="468">
        <f t="shared" si="30"/>
        <v>0</v>
      </c>
      <c r="Q91" s="461">
        <f t="shared" si="30"/>
        <v>0</v>
      </c>
      <c r="R91" s="468">
        <f t="shared" si="30"/>
        <v>0</v>
      </c>
      <c r="S91" s="1"/>
      <c r="T91" s="461">
        <f t="shared" si="31"/>
        <v>5</v>
      </c>
      <c r="U91" s="468">
        <f t="shared" si="31"/>
        <v>4</v>
      </c>
      <c r="V91" s="10"/>
      <c r="W91" s="461">
        <f t="shared" si="32"/>
        <v>1</v>
      </c>
      <c r="X91" s="450">
        <f t="shared" si="32"/>
        <v>8</v>
      </c>
      <c r="Y91" s="457">
        <f t="shared" si="32"/>
        <v>9</v>
      </c>
      <c r="Z91" s="10"/>
    </row>
    <row r="92" spans="2:26" s="14" customFormat="1" ht="15" hidden="1" customHeight="1" x14ac:dyDescent="0.2">
      <c r="B92" s="443" t="s">
        <v>33</v>
      </c>
      <c r="C92" s="461">
        <f t="shared" si="33"/>
        <v>0</v>
      </c>
      <c r="D92" s="468">
        <f t="shared" si="30"/>
        <v>0</v>
      </c>
      <c r="E92" s="461">
        <f t="shared" si="30"/>
        <v>1</v>
      </c>
      <c r="F92" s="468">
        <f t="shared" si="30"/>
        <v>1</v>
      </c>
      <c r="G92" s="461">
        <f t="shared" si="30"/>
        <v>2</v>
      </c>
      <c r="H92" s="468">
        <f t="shared" si="30"/>
        <v>5</v>
      </c>
      <c r="I92" s="461">
        <f t="shared" si="30"/>
        <v>0</v>
      </c>
      <c r="J92" s="468">
        <f t="shared" si="30"/>
        <v>1</v>
      </c>
      <c r="K92" s="461">
        <f t="shared" si="30"/>
        <v>1</v>
      </c>
      <c r="L92" s="468">
        <f t="shared" si="30"/>
        <v>1</v>
      </c>
      <c r="M92" s="461">
        <f t="shared" si="30"/>
        <v>0</v>
      </c>
      <c r="N92" s="468">
        <f t="shared" si="30"/>
        <v>1</v>
      </c>
      <c r="O92" s="461">
        <f t="shared" si="30"/>
        <v>0</v>
      </c>
      <c r="P92" s="468">
        <f t="shared" si="30"/>
        <v>0</v>
      </c>
      <c r="Q92" s="461">
        <f t="shared" si="30"/>
        <v>0</v>
      </c>
      <c r="R92" s="468">
        <f t="shared" si="30"/>
        <v>0</v>
      </c>
      <c r="S92" s="1"/>
      <c r="T92" s="461">
        <f t="shared" si="31"/>
        <v>6</v>
      </c>
      <c r="U92" s="468">
        <f t="shared" si="31"/>
        <v>7</v>
      </c>
      <c r="V92" s="10"/>
      <c r="W92" s="461">
        <f t="shared" si="32"/>
        <v>4</v>
      </c>
      <c r="X92" s="450">
        <f t="shared" si="32"/>
        <v>9</v>
      </c>
      <c r="Y92" s="457">
        <f t="shared" si="32"/>
        <v>13</v>
      </c>
      <c r="Z92" s="10"/>
    </row>
    <row r="93" spans="2:26" s="14" customFormat="1" ht="15" hidden="1" customHeight="1" x14ac:dyDescent="0.2">
      <c r="B93" s="445" t="s">
        <v>34</v>
      </c>
      <c r="C93" s="461">
        <f t="shared" si="33"/>
        <v>0</v>
      </c>
      <c r="D93" s="468">
        <f t="shared" si="30"/>
        <v>0</v>
      </c>
      <c r="E93" s="461">
        <f t="shared" si="30"/>
        <v>2</v>
      </c>
      <c r="F93" s="468">
        <f t="shared" si="30"/>
        <v>2</v>
      </c>
      <c r="G93" s="461">
        <f t="shared" si="30"/>
        <v>2</v>
      </c>
      <c r="H93" s="468">
        <f t="shared" si="30"/>
        <v>6</v>
      </c>
      <c r="I93" s="461">
        <f t="shared" si="30"/>
        <v>0</v>
      </c>
      <c r="J93" s="468">
        <f t="shared" si="30"/>
        <v>1</v>
      </c>
      <c r="K93" s="461">
        <f t="shared" si="30"/>
        <v>1</v>
      </c>
      <c r="L93" s="468">
        <f t="shared" si="30"/>
        <v>1</v>
      </c>
      <c r="M93" s="461">
        <f t="shared" si="30"/>
        <v>0</v>
      </c>
      <c r="N93" s="468">
        <f t="shared" si="30"/>
        <v>1</v>
      </c>
      <c r="O93" s="461">
        <f t="shared" si="30"/>
        <v>0</v>
      </c>
      <c r="P93" s="468">
        <f t="shared" si="30"/>
        <v>1</v>
      </c>
      <c r="Q93" s="461">
        <f t="shared" si="30"/>
        <v>0</v>
      </c>
      <c r="R93" s="468">
        <f t="shared" si="30"/>
        <v>0</v>
      </c>
      <c r="S93" s="1"/>
      <c r="T93" s="461">
        <f t="shared" si="31"/>
        <v>8</v>
      </c>
      <c r="U93" s="468">
        <f t="shared" si="31"/>
        <v>9</v>
      </c>
      <c r="V93" s="10"/>
      <c r="W93" s="461">
        <f t="shared" si="32"/>
        <v>5</v>
      </c>
      <c r="X93" s="450">
        <f t="shared" si="32"/>
        <v>12</v>
      </c>
      <c r="Y93" s="457">
        <f t="shared" si="32"/>
        <v>17</v>
      </c>
      <c r="Z93" s="10"/>
    </row>
    <row r="94" spans="2:26" s="14" customFormat="1" ht="15" hidden="1" customHeight="1" x14ac:dyDescent="0.2">
      <c r="B94" s="443" t="s">
        <v>35</v>
      </c>
      <c r="C94" s="463">
        <f t="shared" si="33"/>
        <v>0</v>
      </c>
      <c r="D94" s="470">
        <f t="shared" si="30"/>
        <v>0</v>
      </c>
      <c r="E94" s="463">
        <f t="shared" si="30"/>
        <v>2</v>
      </c>
      <c r="F94" s="470">
        <f t="shared" si="30"/>
        <v>2</v>
      </c>
      <c r="G94" s="463">
        <f t="shared" si="30"/>
        <v>2</v>
      </c>
      <c r="H94" s="470">
        <f t="shared" si="30"/>
        <v>6</v>
      </c>
      <c r="I94" s="463">
        <f t="shared" si="30"/>
        <v>0</v>
      </c>
      <c r="J94" s="470">
        <f t="shared" si="30"/>
        <v>1</v>
      </c>
      <c r="K94" s="463">
        <f t="shared" si="30"/>
        <v>1</v>
      </c>
      <c r="L94" s="470">
        <f t="shared" si="30"/>
        <v>2</v>
      </c>
      <c r="M94" s="463">
        <f t="shared" si="30"/>
        <v>0</v>
      </c>
      <c r="N94" s="470">
        <f t="shared" si="30"/>
        <v>1</v>
      </c>
      <c r="O94" s="463">
        <f t="shared" si="30"/>
        <v>0</v>
      </c>
      <c r="P94" s="470">
        <f t="shared" si="30"/>
        <v>1</v>
      </c>
      <c r="Q94" s="463">
        <f t="shared" si="30"/>
        <v>1</v>
      </c>
      <c r="R94" s="470">
        <f t="shared" si="30"/>
        <v>0</v>
      </c>
      <c r="S94" s="1"/>
      <c r="T94" s="463">
        <f t="shared" si="31"/>
        <v>10</v>
      </c>
      <c r="U94" s="470">
        <f t="shared" si="31"/>
        <v>9</v>
      </c>
      <c r="V94" s="10"/>
      <c r="W94" s="463">
        <f t="shared" si="32"/>
        <v>6</v>
      </c>
      <c r="X94" s="454">
        <f t="shared" si="32"/>
        <v>13</v>
      </c>
      <c r="Y94" s="459">
        <f t="shared" si="32"/>
        <v>19</v>
      </c>
      <c r="Z94" s="10"/>
    </row>
    <row r="95" spans="2:26" s="14" customFormat="1" ht="15" hidden="1" customHeight="1" x14ac:dyDescent="0.2">
      <c r="B95" s="443" t="s">
        <v>36</v>
      </c>
      <c r="C95" s="461">
        <f t="shared" si="33"/>
        <v>0</v>
      </c>
      <c r="D95" s="468">
        <f t="shared" si="30"/>
        <v>0</v>
      </c>
      <c r="E95" s="461">
        <f t="shared" si="30"/>
        <v>3</v>
      </c>
      <c r="F95" s="468">
        <f t="shared" si="30"/>
        <v>2</v>
      </c>
      <c r="G95" s="461">
        <f t="shared" si="30"/>
        <v>3</v>
      </c>
      <c r="H95" s="468">
        <f t="shared" si="30"/>
        <v>7</v>
      </c>
      <c r="I95" s="461">
        <f t="shared" si="30"/>
        <v>0</v>
      </c>
      <c r="J95" s="468">
        <f t="shared" si="30"/>
        <v>1</v>
      </c>
      <c r="K95" s="461">
        <f t="shared" si="30"/>
        <v>1</v>
      </c>
      <c r="L95" s="468">
        <f t="shared" si="30"/>
        <v>2</v>
      </c>
      <c r="M95" s="461">
        <f t="shared" si="30"/>
        <v>0</v>
      </c>
      <c r="N95" s="468">
        <f t="shared" si="30"/>
        <v>1</v>
      </c>
      <c r="O95" s="461">
        <f t="shared" si="30"/>
        <v>0</v>
      </c>
      <c r="P95" s="468">
        <f t="shared" si="30"/>
        <v>1</v>
      </c>
      <c r="Q95" s="461">
        <f t="shared" si="30"/>
        <v>1</v>
      </c>
      <c r="R95" s="468">
        <f t="shared" si="30"/>
        <v>0</v>
      </c>
      <c r="S95" s="1"/>
      <c r="T95" s="461">
        <f t="shared" si="31"/>
        <v>12</v>
      </c>
      <c r="U95" s="468">
        <f t="shared" si="31"/>
        <v>10</v>
      </c>
      <c r="V95" s="10"/>
      <c r="W95" s="461">
        <f t="shared" si="32"/>
        <v>8</v>
      </c>
      <c r="X95" s="450">
        <f t="shared" si="32"/>
        <v>14</v>
      </c>
      <c r="Y95" s="457">
        <f t="shared" si="32"/>
        <v>22</v>
      </c>
      <c r="Z95" s="10"/>
    </row>
    <row r="96" spans="2:26" s="14" customFormat="1" ht="15" hidden="1" customHeight="1" x14ac:dyDescent="0.2">
      <c r="B96" s="443" t="s">
        <v>37</v>
      </c>
      <c r="C96" s="462">
        <f t="shared" si="33"/>
        <v>0</v>
      </c>
      <c r="D96" s="469">
        <f t="shared" si="30"/>
        <v>0</v>
      </c>
      <c r="E96" s="462">
        <f t="shared" si="30"/>
        <v>3</v>
      </c>
      <c r="F96" s="469">
        <f t="shared" si="30"/>
        <v>3</v>
      </c>
      <c r="G96" s="462">
        <f t="shared" si="30"/>
        <v>4</v>
      </c>
      <c r="H96" s="469">
        <f t="shared" si="30"/>
        <v>7</v>
      </c>
      <c r="I96" s="462">
        <f t="shared" si="30"/>
        <v>0</v>
      </c>
      <c r="J96" s="469">
        <f t="shared" si="30"/>
        <v>1</v>
      </c>
      <c r="K96" s="462">
        <f t="shared" si="30"/>
        <v>1</v>
      </c>
      <c r="L96" s="469">
        <f t="shared" si="30"/>
        <v>2</v>
      </c>
      <c r="M96" s="462">
        <f t="shared" si="30"/>
        <v>0</v>
      </c>
      <c r="N96" s="469">
        <f t="shared" si="30"/>
        <v>1</v>
      </c>
      <c r="O96" s="462">
        <f t="shared" si="30"/>
        <v>0</v>
      </c>
      <c r="P96" s="469">
        <f t="shared" si="30"/>
        <v>1</v>
      </c>
      <c r="Q96" s="462">
        <f t="shared" si="30"/>
        <v>1</v>
      </c>
      <c r="R96" s="469">
        <f t="shared" si="30"/>
        <v>0</v>
      </c>
      <c r="S96" s="1"/>
      <c r="T96" s="462">
        <f t="shared" si="31"/>
        <v>13</v>
      </c>
      <c r="U96" s="469">
        <f t="shared" si="31"/>
        <v>11</v>
      </c>
      <c r="V96" s="10"/>
      <c r="W96" s="462">
        <f t="shared" si="32"/>
        <v>9</v>
      </c>
      <c r="X96" s="452">
        <f t="shared" si="32"/>
        <v>15</v>
      </c>
      <c r="Y96" s="458">
        <f t="shared" si="32"/>
        <v>24</v>
      </c>
      <c r="Z96" s="10"/>
    </row>
    <row r="97" spans="2:26" s="14" customFormat="1" ht="15" hidden="1" customHeight="1" x14ac:dyDescent="0.2">
      <c r="B97" s="444" t="s">
        <v>38</v>
      </c>
      <c r="C97" s="461">
        <f t="shared" si="33"/>
        <v>1</v>
      </c>
      <c r="D97" s="468">
        <f t="shared" si="30"/>
        <v>0</v>
      </c>
      <c r="E97" s="461">
        <f t="shared" si="30"/>
        <v>3</v>
      </c>
      <c r="F97" s="468">
        <f t="shared" si="30"/>
        <v>3</v>
      </c>
      <c r="G97" s="461">
        <f t="shared" si="30"/>
        <v>5</v>
      </c>
      <c r="H97" s="468">
        <f t="shared" si="30"/>
        <v>7</v>
      </c>
      <c r="I97" s="461">
        <f t="shared" si="30"/>
        <v>0</v>
      </c>
      <c r="J97" s="468">
        <f t="shared" si="30"/>
        <v>1</v>
      </c>
      <c r="K97" s="461">
        <f t="shared" si="30"/>
        <v>1</v>
      </c>
      <c r="L97" s="468">
        <f t="shared" si="30"/>
        <v>2</v>
      </c>
      <c r="M97" s="461">
        <f t="shared" si="30"/>
        <v>0</v>
      </c>
      <c r="N97" s="468">
        <f t="shared" si="30"/>
        <v>1</v>
      </c>
      <c r="O97" s="461">
        <f t="shared" si="30"/>
        <v>1</v>
      </c>
      <c r="P97" s="468">
        <f t="shared" si="30"/>
        <v>1</v>
      </c>
      <c r="Q97" s="461">
        <f t="shared" si="30"/>
        <v>1</v>
      </c>
      <c r="R97" s="468">
        <f t="shared" si="30"/>
        <v>0</v>
      </c>
      <c r="S97" s="1"/>
      <c r="T97" s="461">
        <f t="shared" si="31"/>
        <v>15</v>
      </c>
      <c r="U97" s="468">
        <f t="shared" si="31"/>
        <v>12</v>
      </c>
      <c r="V97" s="10"/>
      <c r="W97" s="461">
        <f t="shared" si="32"/>
        <v>12</v>
      </c>
      <c r="X97" s="450">
        <f t="shared" si="32"/>
        <v>15</v>
      </c>
      <c r="Y97" s="457">
        <f t="shared" si="32"/>
        <v>27</v>
      </c>
      <c r="Z97" s="10"/>
    </row>
    <row r="98" spans="2:26" s="14" customFormat="1" ht="15" hidden="1" customHeight="1" x14ac:dyDescent="0.2">
      <c r="B98" s="443" t="s">
        <v>39</v>
      </c>
      <c r="C98" s="461">
        <f t="shared" si="33"/>
        <v>1</v>
      </c>
      <c r="D98" s="468">
        <f t="shared" si="30"/>
        <v>0</v>
      </c>
      <c r="E98" s="461">
        <f t="shared" si="30"/>
        <v>4</v>
      </c>
      <c r="F98" s="468">
        <f t="shared" si="30"/>
        <v>6</v>
      </c>
      <c r="G98" s="461">
        <f t="shared" si="30"/>
        <v>5</v>
      </c>
      <c r="H98" s="468">
        <f t="shared" si="30"/>
        <v>7</v>
      </c>
      <c r="I98" s="461">
        <f t="shared" si="30"/>
        <v>0</v>
      </c>
      <c r="J98" s="468">
        <f t="shared" si="30"/>
        <v>1</v>
      </c>
      <c r="K98" s="461">
        <f t="shared" si="30"/>
        <v>2</v>
      </c>
      <c r="L98" s="468">
        <f t="shared" si="30"/>
        <v>3</v>
      </c>
      <c r="M98" s="461">
        <f t="shared" si="30"/>
        <v>0</v>
      </c>
      <c r="N98" s="468">
        <f t="shared" si="30"/>
        <v>1</v>
      </c>
      <c r="O98" s="461">
        <f t="shared" si="30"/>
        <v>1</v>
      </c>
      <c r="P98" s="468">
        <f t="shared" si="30"/>
        <v>1</v>
      </c>
      <c r="Q98" s="461">
        <f t="shared" si="30"/>
        <v>1</v>
      </c>
      <c r="R98" s="468">
        <f t="shared" si="30"/>
        <v>0</v>
      </c>
      <c r="S98" s="1"/>
      <c r="T98" s="461">
        <f t="shared" si="31"/>
        <v>19</v>
      </c>
      <c r="U98" s="468">
        <f t="shared" si="31"/>
        <v>14</v>
      </c>
      <c r="V98" s="10"/>
      <c r="W98" s="461">
        <f t="shared" si="32"/>
        <v>14</v>
      </c>
      <c r="X98" s="450">
        <f t="shared" si="32"/>
        <v>19</v>
      </c>
      <c r="Y98" s="457">
        <f t="shared" si="32"/>
        <v>33</v>
      </c>
      <c r="Z98" s="10"/>
    </row>
    <row r="99" spans="2:26" s="14" customFormat="1" ht="15" hidden="1" customHeight="1" thickBot="1" x14ac:dyDescent="0.25">
      <c r="B99" s="446" t="s">
        <v>40</v>
      </c>
      <c r="C99" s="464">
        <f t="shared" si="33"/>
        <v>1</v>
      </c>
      <c r="D99" s="471">
        <f t="shared" si="30"/>
        <v>0</v>
      </c>
      <c r="E99" s="464">
        <f t="shared" si="30"/>
        <v>4</v>
      </c>
      <c r="F99" s="471">
        <f t="shared" si="30"/>
        <v>6</v>
      </c>
      <c r="G99" s="464">
        <f t="shared" si="30"/>
        <v>5</v>
      </c>
      <c r="H99" s="471">
        <f t="shared" si="30"/>
        <v>8</v>
      </c>
      <c r="I99" s="464">
        <f t="shared" si="30"/>
        <v>0</v>
      </c>
      <c r="J99" s="471">
        <f t="shared" si="30"/>
        <v>1</v>
      </c>
      <c r="K99" s="464">
        <f t="shared" si="30"/>
        <v>2</v>
      </c>
      <c r="L99" s="471">
        <f t="shared" si="30"/>
        <v>3</v>
      </c>
      <c r="M99" s="464">
        <f t="shared" si="30"/>
        <v>0</v>
      </c>
      <c r="N99" s="471">
        <f t="shared" si="30"/>
        <v>1</v>
      </c>
      <c r="O99" s="464">
        <f t="shared" si="30"/>
        <v>1</v>
      </c>
      <c r="P99" s="471">
        <f t="shared" si="30"/>
        <v>1</v>
      </c>
      <c r="Q99" s="464">
        <f t="shared" si="30"/>
        <v>1</v>
      </c>
      <c r="R99" s="471">
        <f t="shared" si="30"/>
        <v>0</v>
      </c>
      <c r="S99" s="1"/>
      <c r="T99" s="464">
        <f t="shared" si="31"/>
        <v>20</v>
      </c>
      <c r="U99" s="471">
        <f t="shared" si="31"/>
        <v>14</v>
      </c>
      <c r="V99" s="10"/>
      <c r="W99" s="464">
        <f t="shared" si="32"/>
        <v>14</v>
      </c>
      <c r="X99" s="465">
        <f t="shared" si="32"/>
        <v>20</v>
      </c>
      <c r="Y99" s="460">
        <f t="shared" si="32"/>
        <v>34</v>
      </c>
      <c r="Z99" s="10"/>
    </row>
    <row r="100" spans="2:26" s="14" customFormat="1" ht="15" customHeight="1" x14ac:dyDescent="0.2">
      <c r="B100" s="13"/>
      <c r="C100" s="4"/>
      <c r="D100" s="12"/>
      <c r="E100" s="21"/>
      <c r="F100" s="21"/>
      <c r="G100" s="21"/>
      <c r="H100" s="21"/>
      <c r="I100" s="21"/>
      <c r="J100" s="21"/>
      <c r="K100" s="12"/>
      <c r="L100" s="12"/>
      <c r="M100" s="12"/>
      <c r="N100" s="12"/>
      <c r="Q100" s="12"/>
      <c r="R100" s="12"/>
      <c r="S100" s="12"/>
      <c r="T100" s="12"/>
      <c r="U100" s="12"/>
      <c r="W100" s="12"/>
      <c r="X100" s="12"/>
      <c r="Y100" s="12"/>
      <c r="Z100" s="10"/>
    </row>
    <row r="101" spans="2:26" s="14" customFormat="1" ht="15" customHeight="1" x14ac:dyDescent="0.2">
      <c r="B101" s="13"/>
      <c r="C101" s="4"/>
      <c r="D101" s="12"/>
      <c r="E101" s="129"/>
      <c r="F101" s="130" t="s">
        <v>42</v>
      </c>
      <c r="G101" s="131"/>
      <c r="H101" s="131"/>
      <c r="I101" s="132"/>
      <c r="J101" s="133" t="s">
        <v>0</v>
      </c>
      <c r="K101" s="12"/>
      <c r="L101" s="12"/>
      <c r="M101" s="12"/>
      <c r="N101" s="12"/>
      <c r="Q101" s="12"/>
      <c r="R101" s="12"/>
      <c r="S101" s="12"/>
      <c r="T101" s="12"/>
      <c r="U101" s="12"/>
      <c r="W101" s="12"/>
      <c r="X101" s="12"/>
      <c r="Y101" s="12"/>
      <c r="Z101" s="10"/>
    </row>
    <row r="102" spans="2:26" ht="15" customHeight="1" thickBot="1" x14ac:dyDescent="0.25"/>
    <row r="103" spans="2:26" s="42" customFormat="1" ht="30" customHeight="1" thickBot="1" x14ac:dyDescent="0.3">
      <c r="B103" s="40" t="s">
        <v>75</v>
      </c>
      <c r="C103" s="1097" t="s">
        <v>50</v>
      </c>
      <c r="D103" s="1098"/>
      <c r="E103" s="1097" t="s">
        <v>51</v>
      </c>
      <c r="F103" s="1111"/>
      <c r="G103" s="1112" t="s">
        <v>52</v>
      </c>
      <c r="H103" s="1098"/>
      <c r="I103" s="1097" t="s">
        <v>53</v>
      </c>
      <c r="J103" s="1098"/>
      <c r="K103" s="1097" t="s">
        <v>54</v>
      </c>
      <c r="L103" s="1098"/>
      <c r="M103" s="1097" t="s">
        <v>55</v>
      </c>
      <c r="N103" s="1098"/>
      <c r="O103" s="1097" t="s">
        <v>8</v>
      </c>
      <c r="P103" s="1098"/>
      <c r="Q103" s="1097" t="s">
        <v>56</v>
      </c>
      <c r="R103" s="1098"/>
      <c r="S103" s="1097" t="s">
        <v>3</v>
      </c>
      <c r="T103" s="1098"/>
      <c r="U103" s="41"/>
      <c r="V103" s="41"/>
      <c r="W103" s="1099" t="str">
        <f>B103</f>
        <v>Vessel Accidents</v>
      </c>
      <c r="X103" s="1100"/>
      <c r="Y103" s="1101"/>
    </row>
    <row r="104" spans="2:26" s="42" customFormat="1" ht="30" customHeight="1" thickBot="1" x14ac:dyDescent="0.3">
      <c r="B104" s="216" t="str">
        <f>T7</f>
        <v>2013  ~  2014</v>
      </c>
      <c r="C104" s="184" t="s">
        <v>6</v>
      </c>
      <c r="D104" s="185" t="s">
        <v>4</v>
      </c>
      <c r="E104" s="184" t="s">
        <v>6</v>
      </c>
      <c r="F104" s="185" t="s">
        <v>4</v>
      </c>
      <c r="G104" s="184" t="s">
        <v>6</v>
      </c>
      <c r="H104" s="185" t="s">
        <v>4</v>
      </c>
      <c r="I104" s="184" t="s">
        <v>6</v>
      </c>
      <c r="J104" s="185" t="s">
        <v>4</v>
      </c>
      <c r="K104" s="184" t="s">
        <v>6</v>
      </c>
      <c r="L104" s="185" t="s">
        <v>4</v>
      </c>
      <c r="M104" s="184" t="s">
        <v>6</v>
      </c>
      <c r="N104" s="185" t="s">
        <v>4</v>
      </c>
      <c r="O104" s="184" t="s">
        <v>6</v>
      </c>
      <c r="P104" s="185" t="s">
        <v>4</v>
      </c>
      <c r="Q104" s="184" t="s">
        <v>6</v>
      </c>
      <c r="R104" s="185" t="s">
        <v>4</v>
      </c>
      <c r="S104" s="184" t="s">
        <v>6</v>
      </c>
      <c r="T104" s="185" t="s">
        <v>4</v>
      </c>
      <c r="U104" s="43"/>
      <c r="V104" s="43"/>
      <c r="W104" s="184" t="s">
        <v>6</v>
      </c>
      <c r="X104" s="185" t="s">
        <v>4</v>
      </c>
      <c r="Y104" s="67" t="s">
        <v>28</v>
      </c>
    </row>
    <row r="105" spans="2:26" ht="15" customHeight="1" x14ac:dyDescent="0.2">
      <c r="B105" s="136" t="s">
        <v>30</v>
      </c>
      <c r="C105" s="84"/>
      <c r="D105" s="85"/>
      <c r="E105" s="26"/>
      <c r="F105" s="27"/>
      <c r="G105" s="109"/>
      <c r="H105" s="85"/>
      <c r="I105" s="26"/>
      <c r="J105" s="27"/>
      <c r="K105" s="109"/>
      <c r="L105" s="85"/>
      <c r="M105" s="26"/>
      <c r="N105" s="27"/>
      <c r="O105" s="109"/>
      <c r="P105" s="85"/>
      <c r="Q105" s="26"/>
      <c r="R105" s="27"/>
      <c r="S105" s="109"/>
      <c r="T105" s="36"/>
      <c r="U105" s="12"/>
      <c r="V105" s="12"/>
      <c r="W105" s="172">
        <f>I105+K105+M105+O105+G105+E105+C105+Q105+S105</f>
        <v>0</v>
      </c>
      <c r="X105" s="206">
        <f>J105+L105+N105+P105+H105+F105+D105+R105+T105</f>
        <v>0</v>
      </c>
      <c r="Y105" s="73">
        <f>W105+X105</f>
        <v>0</v>
      </c>
    </row>
    <row r="106" spans="2:26" ht="15" customHeight="1" x14ac:dyDescent="0.2">
      <c r="B106" s="63" t="s">
        <v>31</v>
      </c>
      <c r="C106" s="22"/>
      <c r="D106" s="87"/>
      <c r="E106" s="16"/>
      <c r="F106" s="580">
        <v>1</v>
      </c>
      <c r="G106" s="110"/>
      <c r="H106" s="87"/>
      <c r="I106" s="16"/>
      <c r="J106" s="15"/>
      <c r="K106" s="110"/>
      <c r="L106" s="87"/>
      <c r="M106" s="16"/>
      <c r="N106" s="15"/>
      <c r="O106" s="110"/>
      <c r="P106" s="87"/>
      <c r="Q106" s="16"/>
      <c r="R106" s="15"/>
      <c r="S106" s="110"/>
      <c r="T106" s="25"/>
      <c r="U106" s="12"/>
      <c r="V106" s="12"/>
      <c r="W106" s="174">
        <f t="shared" ref="W106:X117" si="34">I106+K106+M106+O106+G106+E106+C106+Q106+S106</f>
        <v>0</v>
      </c>
      <c r="X106" s="207">
        <f t="shared" si="34"/>
        <v>1</v>
      </c>
      <c r="Y106" s="74">
        <f t="shared" ref="Y106:Y117" si="35">W106+X106</f>
        <v>1</v>
      </c>
    </row>
    <row r="107" spans="2:26" ht="15" customHeight="1" x14ac:dyDescent="0.2">
      <c r="B107" s="63" t="s">
        <v>58</v>
      </c>
      <c r="C107" s="22"/>
      <c r="D107" s="87"/>
      <c r="E107" s="16"/>
      <c r="F107" s="15"/>
      <c r="G107" s="110"/>
      <c r="H107" s="87"/>
      <c r="I107" s="16"/>
      <c r="J107" s="15"/>
      <c r="K107" s="110"/>
      <c r="L107" s="87"/>
      <c r="M107" s="16"/>
      <c r="N107" s="15"/>
      <c r="O107" s="110"/>
      <c r="P107" s="87"/>
      <c r="Q107" s="16"/>
      <c r="R107" s="15"/>
      <c r="S107" s="110"/>
      <c r="T107" s="25"/>
      <c r="U107" s="12"/>
      <c r="V107" s="12"/>
      <c r="W107" s="178">
        <f t="shared" si="34"/>
        <v>0</v>
      </c>
      <c r="X107" s="209">
        <f t="shared" si="34"/>
        <v>0</v>
      </c>
      <c r="Y107" s="74">
        <f t="shared" si="35"/>
        <v>0</v>
      </c>
    </row>
    <row r="108" spans="2:26" ht="15" customHeight="1" x14ac:dyDescent="0.2">
      <c r="B108" s="64" t="s">
        <v>32</v>
      </c>
      <c r="C108" s="88"/>
      <c r="D108" s="89"/>
      <c r="E108" s="30"/>
      <c r="F108" s="31"/>
      <c r="G108" s="112"/>
      <c r="H108" s="89"/>
      <c r="I108" s="30"/>
      <c r="J108" s="754">
        <v>1</v>
      </c>
      <c r="K108" s="112"/>
      <c r="L108" s="89"/>
      <c r="M108" s="30"/>
      <c r="N108" s="31"/>
      <c r="O108" s="112"/>
      <c r="P108" s="89"/>
      <c r="Q108" s="30"/>
      <c r="R108" s="31"/>
      <c r="S108" s="112"/>
      <c r="T108" s="90"/>
      <c r="U108" s="12"/>
      <c r="V108" s="12"/>
      <c r="W108" s="174">
        <f t="shared" si="34"/>
        <v>0</v>
      </c>
      <c r="X108" s="207">
        <f t="shared" si="34"/>
        <v>1</v>
      </c>
      <c r="Y108" s="75">
        <f t="shared" si="35"/>
        <v>1</v>
      </c>
    </row>
    <row r="109" spans="2:26" ht="15" customHeight="1" x14ac:dyDescent="0.2">
      <c r="B109" s="63" t="s">
        <v>33</v>
      </c>
      <c r="C109" s="650">
        <v>1</v>
      </c>
      <c r="D109" s="87"/>
      <c r="E109" s="16"/>
      <c r="F109" s="15"/>
      <c r="G109" s="110"/>
      <c r="H109" s="87"/>
      <c r="I109" s="16"/>
      <c r="J109" s="15"/>
      <c r="K109" s="110"/>
      <c r="L109" s="87"/>
      <c r="M109" s="16"/>
      <c r="N109" s="15"/>
      <c r="O109" s="110"/>
      <c r="P109" s="87"/>
      <c r="Q109" s="16"/>
      <c r="R109" s="15"/>
      <c r="S109" s="110"/>
      <c r="T109" s="778">
        <v>1</v>
      </c>
      <c r="U109" s="12" t="s">
        <v>85</v>
      </c>
      <c r="V109" s="12"/>
      <c r="W109" s="174">
        <f t="shared" si="34"/>
        <v>1</v>
      </c>
      <c r="X109" s="207">
        <f t="shared" si="34"/>
        <v>1</v>
      </c>
      <c r="Y109" s="74">
        <f t="shared" si="35"/>
        <v>2</v>
      </c>
    </row>
    <row r="110" spans="2:26" ht="15" customHeight="1" x14ac:dyDescent="0.2">
      <c r="B110" s="65" t="s">
        <v>34</v>
      </c>
      <c r="C110" s="93"/>
      <c r="D110" s="94"/>
      <c r="E110" s="33"/>
      <c r="F110" s="34"/>
      <c r="G110" s="108"/>
      <c r="H110" s="777">
        <v>1</v>
      </c>
      <c r="I110" s="33"/>
      <c r="J110" s="34"/>
      <c r="K110" s="108"/>
      <c r="L110" s="94"/>
      <c r="M110" s="33"/>
      <c r="N110" s="34"/>
      <c r="O110" s="108"/>
      <c r="P110" s="94"/>
      <c r="Q110" s="33"/>
      <c r="R110" s="34"/>
      <c r="S110" s="108"/>
      <c r="T110" s="95"/>
      <c r="U110" s="12"/>
      <c r="V110" s="12"/>
      <c r="W110" s="174">
        <f t="shared" si="34"/>
        <v>0</v>
      </c>
      <c r="X110" s="207">
        <f t="shared" si="34"/>
        <v>1</v>
      </c>
      <c r="Y110" s="76">
        <f t="shared" si="35"/>
        <v>1</v>
      </c>
    </row>
    <row r="111" spans="2:26" ht="15" customHeight="1" x14ac:dyDescent="0.2">
      <c r="B111" s="63" t="s">
        <v>35</v>
      </c>
      <c r="C111" s="22"/>
      <c r="D111" s="87"/>
      <c r="E111" s="16"/>
      <c r="F111" s="15"/>
      <c r="G111" s="110"/>
      <c r="H111" s="87"/>
      <c r="I111" s="16"/>
      <c r="J111" s="15"/>
      <c r="K111" s="110"/>
      <c r="L111" s="87"/>
      <c r="M111" s="16"/>
      <c r="N111" s="15"/>
      <c r="O111" s="110"/>
      <c r="P111" s="87"/>
      <c r="Q111" s="16"/>
      <c r="R111" s="15"/>
      <c r="S111" s="110"/>
      <c r="T111" s="25"/>
      <c r="U111" s="12"/>
      <c r="V111" s="12"/>
      <c r="W111" s="176">
        <f t="shared" si="34"/>
        <v>0</v>
      </c>
      <c r="X111" s="208">
        <f t="shared" si="34"/>
        <v>0</v>
      </c>
      <c r="Y111" s="75">
        <f t="shared" si="35"/>
        <v>0</v>
      </c>
    </row>
    <row r="112" spans="2:26" ht="15" customHeight="1" x14ac:dyDescent="0.2">
      <c r="B112" s="63" t="s">
        <v>36</v>
      </c>
      <c r="C112" s="22"/>
      <c r="D112" s="87"/>
      <c r="E112" s="16"/>
      <c r="F112" s="15"/>
      <c r="G112" s="110"/>
      <c r="H112" s="87"/>
      <c r="I112" s="16"/>
      <c r="J112" s="15"/>
      <c r="K112" s="110"/>
      <c r="L112" s="87"/>
      <c r="M112" s="16"/>
      <c r="N112" s="15"/>
      <c r="O112" s="110"/>
      <c r="P112" s="87"/>
      <c r="Q112" s="16"/>
      <c r="R112" s="15"/>
      <c r="S112" s="110"/>
      <c r="T112" s="25"/>
      <c r="U112" s="12"/>
      <c r="V112" s="12"/>
      <c r="W112" s="174">
        <f t="shared" si="34"/>
        <v>0</v>
      </c>
      <c r="X112" s="207">
        <f t="shared" si="34"/>
        <v>0</v>
      </c>
      <c r="Y112" s="74">
        <f t="shared" si="35"/>
        <v>0</v>
      </c>
    </row>
    <row r="113" spans="2:25" ht="15" customHeight="1" x14ac:dyDescent="0.2">
      <c r="B113" s="63" t="s">
        <v>37</v>
      </c>
      <c r="C113" s="22"/>
      <c r="D113" s="87"/>
      <c r="E113" s="16"/>
      <c r="F113" s="15"/>
      <c r="G113" s="110"/>
      <c r="H113" s="87"/>
      <c r="I113" s="16"/>
      <c r="J113" s="15"/>
      <c r="K113" s="110"/>
      <c r="L113" s="87"/>
      <c r="M113" s="16"/>
      <c r="N113" s="15"/>
      <c r="O113" s="110"/>
      <c r="P113" s="87"/>
      <c r="Q113" s="16"/>
      <c r="R113" s="15"/>
      <c r="S113" s="110"/>
      <c r="T113" s="25"/>
      <c r="U113" s="12"/>
      <c r="V113" s="12"/>
      <c r="W113" s="178">
        <f t="shared" si="34"/>
        <v>0</v>
      </c>
      <c r="X113" s="209">
        <f t="shared" si="34"/>
        <v>0</v>
      </c>
      <c r="Y113" s="76">
        <f t="shared" si="35"/>
        <v>0</v>
      </c>
    </row>
    <row r="114" spans="2:25" ht="15" customHeight="1" x14ac:dyDescent="0.2">
      <c r="B114" s="64" t="s">
        <v>38</v>
      </c>
      <c r="C114" s="88"/>
      <c r="D114" s="89"/>
      <c r="E114" s="30"/>
      <c r="F114" s="754">
        <v>1</v>
      </c>
      <c r="G114" s="112"/>
      <c r="H114" s="89"/>
      <c r="I114" s="30"/>
      <c r="J114" s="31"/>
      <c r="K114" s="112"/>
      <c r="L114" s="89"/>
      <c r="M114" s="30"/>
      <c r="N114" s="31"/>
      <c r="O114" s="112"/>
      <c r="P114" s="582">
        <v>1</v>
      </c>
      <c r="Q114" s="30"/>
      <c r="R114" s="31"/>
      <c r="S114" s="112"/>
      <c r="T114" s="90"/>
      <c r="U114" s="12"/>
      <c r="V114" s="12"/>
      <c r="W114" s="174">
        <f t="shared" si="34"/>
        <v>0</v>
      </c>
      <c r="X114" s="207">
        <f t="shared" si="34"/>
        <v>2</v>
      </c>
      <c r="Y114" s="74">
        <f t="shared" si="35"/>
        <v>2</v>
      </c>
    </row>
    <row r="115" spans="2:25" ht="15" customHeight="1" x14ac:dyDescent="0.2">
      <c r="B115" s="63" t="s">
        <v>39</v>
      </c>
      <c r="C115" s="22"/>
      <c r="D115" s="87"/>
      <c r="E115" s="16"/>
      <c r="F115" s="15"/>
      <c r="G115" s="110"/>
      <c r="H115" s="87"/>
      <c r="I115" s="16"/>
      <c r="J115" s="15"/>
      <c r="K115" s="110"/>
      <c r="L115" s="87"/>
      <c r="M115" s="16"/>
      <c r="N115" s="15"/>
      <c r="O115" s="110"/>
      <c r="P115" s="87"/>
      <c r="Q115" s="16"/>
      <c r="R115" s="15"/>
      <c r="S115" s="110"/>
      <c r="T115" s="25"/>
      <c r="U115" s="121"/>
      <c r="V115" s="12"/>
      <c r="W115" s="174">
        <f t="shared" si="34"/>
        <v>0</v>
      </c>
      <c r="X115" s="207">
        <f t="shared" si="34"/>
        <v>0</v>
      </c>
      <c r="Y115" s="74">
        <f t="shared" si="35"/>
        <v>0</v>
      </c>
    </row>
    <row r="116" spans="2:25" ht="15" customHeight="1" thickBot="1" x14ac:dyDescent="0.25">
      <c r="B116" s="134" t="s">
        <v>40</v>
      </c>
      <c r="C116" s="96"/>
      <c r="D116" s="97"/>
      <c r="E116" s="115"/>
      <c r="F116" s="28"/>
      <c r="G116" s="113"/>
      <c r="H116" s="97"/>
      <c r="I116" s="115"/>
      <c r="J116" s="28"/>
      <c r="K116" s="113"/>
      <c r="L116" s="97"/>
      <c r="M116" s="115"/>
      <c r="N116" s="28"/>
      <c r="O116" s="113"/>
      <c r="P116" s="97"/>
      <c r="Q116" s="115"/>
      <c r="R116" s="28"/>
      <c r="S116" s="113"/>
      <c r="T116" s="29"/>
      <c r="U116" s="121"/>
      <c r="V116" s="12"/>
      <c r="W116" s="199">
        <f t="shared" si="34"/>
        <v>0</v>
      </c>
      <c r="X116" s="210">
        <f t="shared" si="34"/>
        <v>0</v>
      </c>
      <c r="Y116" s="77">
        <f t="shared" si="35"/>
        <v>0</v>
      </c>
    </row>
    <row r="117" spans="2:25" ht="15" customHeight="1" thickBot="1" x14ac:dyDescent="0.25">
      <c r="B117" s="66" t="s">
        <v>29</v>
      </c>
      <c r="C117" s="135">
        <f>SUM(C105:C116)</f>
        <v>1</v>
      </c>
      <c r="D117" s="137">
        <f t="shared" ref="D117:T117" si="36">SUM(D105:D116)</f>
        <v>0</v>
      </c>
      <c r="E117" s="154">
        <f t="shared" si="36"/>
        <v>0</v>
      </c>
      <c r="F117" s="156">
        <f t="shared" si="36"/>
        <v>2</v>
      </c>
      <c r="G117" s="135">
        <f t="shared" si="36"/>
        <v>0</v>
      </c>
      <c r="H117" s="137">
        <f t="shared" si="36"/>
        <v>1</v>
      </c>
      <c r="I117" s="154">
        <f t="shared" si="36"/>
        <v>0</v>
      </c>
      <c r="J117" s="156">
        <f t="shared" si="36"/>
        <v>1</v>
      </c>
      <c r="K117" s="154">
        <f t="shared" si="36"/>
        <v>0</v>
      </c>
      <c r="L117" s="156">
        <f t="shared" si="36"/>
        <v>0</v>
      </c>
      <c r="M117" s="154">
        <f t="shared" si="36"/>
        <v>0</v>
      </c>
      <c r="N117" s="156">
        <f t="shared" si="36"/>
        <v>0</v>
      </c>
      <c r="O117" s="154">
        <f t="shared" si="36"/>
        <v>0</v>
      </c>
      <c r="P117" s="156">
        <f t="shared" si="36"/>
        <v>1</v>
      </c>
      <c r="Q117" s="154">
        <f t="shared" si="36"/>
        <v>0</v>
      </c>
      <c r="R117" s="156">
        <f t="shared" si="36"/>
        <v>0</v>
      </c>
      <c r="S117" s="154">
        <f t="shared" si="36"/>
        <v>0</v>
      </c>
      <c r="T117" s="156">
        <f t="shared" si="36"/>
        <v>1</v>
      </c>
      <c r="U117" s="12"/>
      <c r="V117" s="12"/>
      <c r="W117" s="55">
        <f t="shared" si="34"/>
        <v>1</v>
      </c>
      <c r="X117" s="56">
        <f t="shared" si="34"/>
        <v>6</v>
      </c>
      <c r="Y117" s="57">
        <f t="shared" si="35"/>
        <v>7</v>
      </c>
    </row>
    <row r="118" spans="2:25" ht="15" hidden="1" customHeight="1" x14ac:dyDescent="0.2">
      <c r="B118" s="442" t="s">
        <v>30</v>
      </c>
      <c r="C118" s="447">
        <f>C105</f>
        <v>0</v>
      </c>
      <c r="D118" s="467">
        <f t="shared" ref="D118:T118" si="37">D105</f>
        <v>0</v>
      </c>
      <c r="E118" s="447">
        <f t="shared" si="37"/>
        <v>0</v>
      </c>
      <c r="F118" s="467">
        <f t="shared" si="37"/>
        <v>0</v>
      </c>
      <c r="G118" s="447">
        <f t="shared" si="37"/>
        <v>0</v>
      </c>
      <c r="H118" s="467">
        <f t="shared" si="37"/>
        <v>0</v>
      </c>
      <c r="I118" s="447">
        <f t="shared" si="37"/>
        <v>0</v>
      </c>
      <c r="J118" s="467">
        <f t="shared" si="37"/>
        <v>0</v>
      </c>
      <c r="K118" s="447">
        <f t="shared" si="37"/>
        <v>0</v>
      </c>
      <c r="L118" s="467">
        <f t="shared" si="37"/>
        <v>0</v>
      </c>
      <c r="M118" s="447">
        <f t="shared" si="37"/>
        <v>0</v>
      </c>
      <c r="N118" s="467">
        <f t="shared" si="37"/>
        <v>0</v>
      </c>
      <c r="O118" s="447">
        <f t="shared" si="37"/>
        <v>0</v>
      </c>
      <c r="P118" s="467">
        <f t="shared" si="37"/>
        <v>0</v>
      </c>
      <c r="Q118" s="447">
        <f t="shared" si="37"/>
        <v>0</v>
      </c>
      <c r="R118" s="467">
        <f t="shared" si="37"/>
        <v>0</v>
      </c>
      <c r="S118" s="447">
        <f t="shared" si="37"/>
        <v>0</v>
      </c>
      <c r="T118" s="467">
        <f t="shared" si="37"/>
        <v>0</v>
      </c>
      <c r="U118" s="1"/>
      <c r="W118" s="447">
        <f>W105</f>
        <v>0</v>
      </c>
      <c r="X118" s="449">
        <f>X105</f>
        <v>0</v>
      </c>
      <c r="Y118" s="456">
        <f>Y105</f>
        <v>0</v>
      </c>
    </row>
    <row r="119" spans="2:25" ht="15" hidden="1" customHeight="1" x14ac:dyDescent="0.2">
      <c r="B119" s="443" t="s">
        <v>31</v>
      </c>
      <c r="C119" s="461">
        <f>C106+C118</f>
        <v>0</v>
      </c>
      <c r="D119" s="468">
        <f t="shared" ref="D119:T129" si="38">D106+D118</f>
        <v>0</v>
      </c>
      <c r="E119" s="461">
        <f t="shared" si="38"/>
        <v>0</v>
      </c>
      <c r="F119" s="468">
        <f t="shared" si="38"/>
        <v>1</v>
      </c>
      <c r="G119" s="461">
        <f t="shared" si="38"/>
        <v>0</v>
      </c>
      <c r="H119" s="468">
        <f t="shared" si="38"/>
        <v>0</v>
      </c>
      <c r="I119" s="461">
        <f t="shared" si="38"/>
        <v>0</v>
      </c>
      <c r="J119" s="468">
        <f t="shared" si="38"/>
        <v>0</v>
      </c>
      <c r="K119" s="461">
        <f t="shared" si="38"/>
        <v>0</v>
      </c>
      <c r="L119" s="468">
        <f t="shared" si="38"/>
        <v>0</v>
      </c>
      <c r="M119" s="461">
        <f t="shared" si="38"/>
        <v>0</v>
      </c>
      <c r="N119" s="468">
        <f t="shared" si="38"/>
        <v>0</v>
      </c>
      <c r="O119" s="461">
        <f t="shared" si="38"/>
        <v>0</v>
      </c>
      <c r="P119" s="468">
        <f t="shared" si="38"/>
        <v>0</v>
      </c>
      <c r="Q119" s="461">
        <f t="shared" si="38"/>
        <v>0</v>
      </c>
      <c r="R119" s="468">
        <f t="shared" si="38"/>
        <v>0</v>
      </c>
      <c r="S119" s="461">
        <f t="shared" si="38"/>
        <v>0</v>
      </c>
      <c r="T119" s="468">
        <f t="shared" si="38"/>
        <v>0</v>
      </c>
      <c r="U119" s="1"/>
      <c r="W119" s="461">
        <f t="shared" ref="W119:Y129" si="39">W106+W118</f>
        <v>0</v>
      </c>
      <c r="X119" s="450">
        <f t="shared" si="39"/>
        <v>1</v>
      </c>
      <c r="Y119" s="457">
        <f t="shared" si="39"/>
        <v>1</v>
      </c>
    </row>
    <row r="120" spans="2:25" ht="15" hidden="1" customHeight="1" x14ac:dyDescent="0.2">
      <c r="B120" s="443" t="s">
        <v>58</v>
      </c>
      <c r="C120" s="462">
        <f t="shared" ref="C120:C129" si="40">C107+C119</f>
        <v>0</v>
      </c>
      <c r="D120" s="469">
        <f t="shared" si="38"/>
        <v>0</v>
      </c>
      <c r="E120" s="462">
        <f t="shared" si="38"/>
        <v>0</v>
      </c>
      <c r="F120" s="469">
        <f t="shared" si="38"/>
        <v>1</v>
      </c>
      <c r="G120" s="462">
        <f t="shared" si="38"/>
        <v>0</v>
      </c>
      <c r="H120" s="469">
        <f t="shared" si="38"/>
        <v>0</v>
      </c>
      <c r="I120" s="462">
        <f t="shared" si="38"/>
        <v>0</v>
      </c>
      <c r="J120" s="469">
        <f t="shared" si="38"/>
        <v>0</v>
      </c>
      <c r="K120" s="462">
        <f t="shared" si="38"/>
        <v>0</v>
      </c>
      <c r="L120" s="469">
        <f t="shared" si="38"/>
        <v>0</v>
      </c>
      <c r="M120" s="462">
        <f t="shared" si="38"/>
        <v>0</v>
      </c>
      <c r="N120" s="469">
        <f t="shared" si="38"/>
        <v>0</v>
      </c>
      <c r="O120" s="462">
        <f t="shared" si="38"/>
        <v>0</v>
      </c>
      <c r="P120" s="469">
        <f t="shared" si="38"/>
        <v>0</v>
      </c>
      <c r="Q120" s="462">
        <f t="shared" si="38"/>
        <v>0</v>
      </c>
      <c r="R120" s="469">
        <f t="shared" si="38"/>
        <v>0</v>
      </c>
      <c r="S120" s="462">
        <f t="shared" si="38"/>
        <v>0</v>
      </c>
      <c r="T120" s="469">
        <f t="shared" si="38"/>
        <v>0</v>
      </c>
      <c r="U120" s="1"/>
      <c r="W120" s="462">
        <f t="shared" si="39"/>
        <v>0</v>
      </c>
      <c r="X120" s="452">
        <f t="shared" si="39"/>
        <v>1</v>
      </c>
      <c r="Y120" s="458">
        <f t="shared" si="39"/>
        <v>1</v>
      </c>
    </row>
    <row r="121" spans="2:25" ht="15" hidden="1" customHeight="1" x14ac:dyDescent="0.2">
      <c r="B121" s="444" t="s">
        <v>32</v>
      </c>
      <c r="C121" s="461">
        <f t="shared" si="40"/>
        <v>0</v>
      </c>
      <c r="D121" s="468">
        <f t="shared" si="38"/>
        <v>0</v>
      </c>
      <c r="E121" s="461">
        <f t="shared" si="38"/>
        <v>0</v>
      </c>
      <c r="F121" s="468">
        <f t="shared" si="38"/>
        <v>1</v>
      </c>
      <c r="G121" s="461">
        <f t="shared" si="38"/>
        <v>0</v>
      </c>
      <c r="H121" s="468">
        <f t="shared" si="38"/>
        <v>0</v>
      </c>
      <c r="I121" s="461">
        <f t="shared" si="38"/>
        <v>0</v>
      </c>
      <c r="J121" s="468">
        <f t="shared" si="38"/>
        <v>1</v>
      </c>
      <c r="K121" s="461">
        <f t="shared" si="38"/>
        <v>0</v>
      </c>
      <c r="L121" s="468">
        <f t="shared" si="38"/>
        <v>0</v>
      </c>
      <c r="M121" s="461">
        <f t="shared" si="38"/>
        <v>0</v>
      </c>
      <c r="N121" s="468">
        <f t="shared" si="38"/>
        <v>0</v>
      </c>
      <c r="O121" s="461">
        <f t="shared" si="38"/>
        <v>0</v>
      </c>
      <c r="P121" s="468">
        <f t="shared" si="38"/>
        <v>0</v>
      </c>
      <c r="Q121" s="461">
        <f t="shared" si="38"/>
        <v>0</v>
      </c>
      <c r="R121" s="468">
        <f t="shared" si="38"/>
        <v>0</v>
      </c>
      <c r="S121" s="461">
        <f t="shared" si="38"/>
        <v>0</v>
      </c>
      <c r="T121" s="468">
        <f t="shared" si="38"/>
        <v>0</v>
      </c>
      <c r="U121" s="1"/>
      <c r="W121" s="461">
        <f t="shared" si="39"/>
        <v>0</v>
      </c>
      <c r="X121" s="450">
        <f t="shared" si="39"/>
        <v>2</v>
      </c>
      <c r="Y121" s="457">
        <f t="shared" si="39"/>
        <v>2</v>
      </c>
    </row>
    <row r="122" spans="2:25" ht="15" hidden="1" customHeight="1" x14ac:dyDescent="0.2">
      <c r="B122" s="443" t="s">
        <v>33</v>
      </c>
      <c r="C122" s="461">
        <f t="shared" si="40"/>
        <v>1</v>
      </c>
      <c r="D122" s="468">
        <f t="shared" si="38"/>
        <v>0</v>
      </c>
      <c r="E122" s="461">
        <f t="shared" si="38"/>
        <v>0</v>
      </c>
      <c r="F122" s="468">
        <f t="shared" si="38"/>
        <v>1</v>
      </c>
      <c r="G122" s="461">
        <f t="shared" si="38"/>
        <v>0</v>
      </c>
      <c r="H122" s="468">
        <f t="shared" si="38"/>
        <v>0</v>
      </c>
      <c r="I122" s="461">
        <f t="shared" si="38"/>
        <v>0</v>
      </c>
      <c r="J122" s="468">
        <f t="shared" si="38"/>
        <v>1</v>
      </c>
      <c r="K122" s="461">
        <f t="shared" si="38"/>
        <v>0</v>
      </c>
      <c r="L122" s="468">
        <f t="shared" si="38"/>
        <v>0</v>
      </c>
      <c r="M122" s="461">
        <f t="shared" si="38"/>
        <v>0</v>
      </c>
      <c r="N122" s="468">
        <f t="shared" si="38"/>
        <v>0</v>
      </c>
      <c r="O122" s="461">
        <f t="shared" si="38"/>
        <v>0</v>
      </c>
      <c r="P122" s="468">
        <f t="shared" si="38"/>
        <v>0</v>
      </c>
      <c r="Q122" s="461">
        <f t="shared" si="38"/>
        <v>0</v>
      </c>
      <c r="R122" s="468">
        <f t="shared" si="38"/>
        <v>0</v>
      </c>
      <c r="S122" s="461">
        <f t="shared" si="38"/>
        <v>0</v>
      </c>
      <c r="T122" s="468">
        <f t="shared" si="38"/>
        <v>1</v>
      </c>
      <c r="U122" s="1"/>
      <c r="W122" s="461">
        <f t="shared" si="39"/>
        <v>1</v>
      </c>
      <c r="X122" s="450">
        <f t="shared" si="39"/>
        <v>3</v>
      </c>
      <c r="Y122" s="457">
        <f t="shared" si="39"/>
        <v>4</v>
      </c>
    </row>
    <row r="123" spans="2:25" ht="15" hidden="1" customHeight="1" x14ac:dyDescent="0.2">
      <c r="B123" s="445" t="s">
        <v>34</v>
      </c>
      <c r="C123" s="461">
        <f t="shared" si="40"/>
        <v>1</v>
      </c>
      <c r="D123" s="468">
        <f t="shared" si="38"/>
        <v>0</v>
      </c>
      <c r="E123" s="461">
        <f t="shared" si="38"/>
        <v>0</v>
      </c>
      <c r="F123" s="468">
        <f t="shared" si="38"/>
        <v>1</v>
      </c>
      <c r="G123" s="461">
        <f t="shared" si="38"/>
        <v>0</v>
      </c>
      <c r="H123" s="468">
        <f t="shared" si="38"/>
        <v>1</v>
      </c>
      <c r="I123" s="461">
        <f t="shared" si="38"/>
        <v>0</v>
      </c>
      <c r="J123" s="468">
        <f t="shared" si="38"/>
        <v>1</v>
      </c>
      <c r="K123" s="461">
        <f t="shared" si="38"/>
        <v>0</v>
      </c>
      <c r="L123" s="468">
        <f t="shared" si="38"/>
        <v>0</v>
      </c>
      <c r="M123" s="461">
        <f t="shared" si="38"/>
        <v>0</v>
      </c>
      <c r="N123" s="468">
        <f t="shared" si="38"/>
        <v>0</v>
      </c>
      <c r="O123" s="461">
        <f t="shared" si="38"/>
        <v>0</v>
      </c>
      <c r="P123" s="468">
        <f t="shared" si="38"/>
        <v>0</v>
      </c>
      <c r="Q123" s="461">
        <f t="shared" si="38"/>
        <v>0</v>
      </c>
      <c r="R123" s="468">
        <f t="shared" si="38"/>
        <v>0</v>
      </c>
      <c r="S123" s="461">
        <f t="shared" si="38"/>
        <v>0</v>
      </c>
      <c r="T123" s="468">
        <f t="shared" si="38"/>
        <v>1</v>
      </c>
      <c r="U123" s="1"/>
      <c r="W123" s="461">
        <f t="shared" si="39"/>
        <v>1</v>
      </c>
      <c r="X123" s="450">
        <f t="shared" si="39"/>
        <v>4</v>
      </c>
      <c r="Y123" s="457">
        <f t="shared" si="39"/>
        <v>5</v>
      </c>
    </row>
    <row r="124" spans="2:25" ht="15" hidden="1" customHeight="1" x14ac:dyDescent="0.2">
      <c r="B124" s="443" t="s">
        <v>35</v>
      </c>
      <c r="C124" s="463">
        <f t="shared" si="40"/>
        <v>1</v>
      </c>
      <c r="D124" s="470">
        <f t="shared" si="38"/>
        <v>0</v>
      </c>
      <c r="E124" s="463">
        <f t="shared" si="38"/>
        <v>0</v>
      </c>
      <c r="F124" s="470">
        <f t="shared" si="38"/>
        <v>1</v>
      </c>
      <c r="G124" s="463">
        <f t="shared" si="38"/>
        <v>0</v>
      </c>
      <c r="H124" s="470">
        <f t="shared" si="38"/>
        <v>1</v>
      </c>
      <c r="I124" s="463">
        <f t="shared" si="38"/>
        <v>0</v>
      </c>
      <c r="J124" s="470">
        <f t="shared" si="38"/>
        <v>1</v>
      </c>
      <c r="K124" s="463">
        <f t="shared" si="38"/>
        <v>0</v>
      </c>
      <c r="L124" s="470">
        <f t="shared" si="38"/>
        <v>0</v>
      </c>
      <c r="M124" s="463">
        <f t="shared" si="38"/>
        <v>0</v>
      </c>
      <c r="N124" s="470">
        <f t="shared" si="38"/>
        <v>0</v>
      </c>
      <c r="O124" s="463">
        <f t="shared" si="38"/>
        <v>0</v>
      </c>
      <c r="P124" s="470">
        <f t="shared" si="38"/>
        <v>0</v>
      </c>
      <c r="Q124" s="463">
        <f t="shared" si="38"/>
        <v>0</v>
      </c>
      <c r="R124" s="470">
        <f t="shared" si="38"/>
        <v>0</v>
      </c>
      <c r="S124" s="463">
        <f t="shared" si="38"/>
        <v>0</v>
      </c>
      <c r="T124" s="470">
        <f t="shared" si="38"/>
        <v>1</v>
      </c>
      <c r="U124" s="1"/>
      <c r="W124" s="463">
        <f t="shared" si="39"/>
        <v>1</v>
      </c>
      <c r="X124" s="454">
        <f t="shared" si="39"/>
        <v>4</v>
      </c>
      <c r="Y124" s="459">
        <f t="shared" si="39"/>
        <v>5</v>
      </c>
    </row>
    <row r="125" spans="2:25" ht="15" hidden="1" customHeight="1" x14ac:dyDescent="0.2">
      <c r="B125" s="443" t="s">
        <v>36</v>
      </c>
      <c r="C125" s="461">
        <f t="shared" si="40"/>
        <v>1</v>
      </c>
      <c r="D125" s="468">
        <f t="shared" si="38"/>
        <v>0</v>
      </c>
      <c r="E125" s="461">
        <f t="shared" si="38"/>
        <v>0</v>
      </c>
      <c r="F125" s="468">
        <f t="shared" si="38"/>
        <v>1</v>
      </c>
      <c r="G125" s="461">
        <f t="shared" si="38"/>
        <v>0</v>
      </c>
      <c r="H125" s="468">
        <f t="shared" si="38"/>
        <v>1</v>
      </c>
      <c r="I125" s="461">
        <f t="shared" si="38"/>
        <v>0</v>
      </c>
      <c r="J125" s="468">
        <f t="shared" si="38"/>
        <v>1</v>
      </c>
      <c r="K125" s="461">
        <f t="shared" si="38"/>
        <v>0</v>
      </c>
      <c r="L125" s="468">
        <f t="shared" si="38"/>
        <v>0</v>
      </c>
      <c r="M125" s="461">
        <f t="shared" si="38"/>
        <v>0</v>
      </c>
      <c r="N125" s="468">
        <f t="shared" si="38"/>
        <v>0</v>
      </c>
      <c r="O125" s="461">
        <f t="shared" si="38"/>
        <v>0</v>
      </c>
      <c r="P125" s="468">
        <f t="shared" si="38"/>
        <v>0</v>
      </c>
      <c r="Q125" s="461">
        <f t="shared" si="38"/>
        <v>0</v>
      </c>
      <c r="R125" s="468">
        <f t="shared" si="38"/>
        <v>0</v>
      </c>
      <c r="S125" s="461">
        <f t="shared" si="38"/>
        <v>0</v>
      </c>
      <c r="T125" s="468">
        <f t="shared" si="38"/>
        <v>1</v>
      </c>
      <c r="U125" s="1"/>
      <c r="W125" s="461">
        <f t="shared" si="39"/>
        <v>1</v>
      </c>
      <c r="X125" s="450">
        <f t="shared" si="39"/>
        <v>4</v>
      </c>
      <c r="Y125" s="457">
        <f t="shared" si="39"/>
        <v>5</v>
      </c>
    </row>
    <row r="126" spans="2:25" ht="15" hidden="1" customHeight="1" x14ac:dyDescent="0.2">
      <c r="B126" s="443" t="s">
        <v>37</v>
      </c>
      <c r="C126" s="462">
        <f t="shared" si="40"/>
        <v>1</v>
      </c>
      <c r="D126" s="469">
        <f t="shared" si="38"/>
        <v>0</v>
      </c>
      <c r="E126" s="462">
        <f t="shared" si="38"/>
        <v>0</v>
      </c>
      <c r="F126" s="469">
        <f t="shared" si="38"/>
        <v>1</v>
      </c>
      <c r="G126" s="462">
        <f t="shared" si="38"/>
        <v>0</v>
      </c>
      <c r="H126" s="469">
        <f t="shared" si="38"/>
        <v>1</v>
      </c>
      <c r="I126" s="462">
        <f t="shared" si="38"/>
        <v>0</v>
      </c>
      <c r="J126" s="469">
        <f t="shared" si="38"/>
        <v>1</v>
      </c>
      <c r="K126" s="462">
        <f t="shared" si="38"/>
        <v>0</v>
      </c>
      <c r="L126" s="469">
        <f t="shared" si="38"/>
        <v>0</v>
      </c>
      <c r="M126" s="462">
        <f t="shared" si="38"/>
        <v>0</v>
      </c>
      <c r="N126" s="469">
        <f t="shared" si="38"/>
        <v>0</v>
      </c>
      <c r="O126" s="462">
        <f t="shared" si="38"/>
        <v>0</v>
      </c>
      <c r="P126" s="469">
        <f t="shared" si="38"/>
        <v>0</v>
      </c>
      <c r="Q126" s="462">
        <f t="shared" si="38"/>
        <v>0</v>
      </c>
      <c r="R126" s="469">
        <f t="shared" si="38"/>
        <v>0</v>
      </c>
      <c r="S126" s="462">
        <f t="shared" si="38"/>
        <v>0</v>
      </c>
      <c r="T126" s="469">
        <f t="shared" si="38"/>
        <v>1</v>
      </c>
      <c r="U126" s="1"/>
      <c r="W126" s="462">
        <f t="shared" si="39"/>
        <v>1</v>
      </c>
      <c r="X126" s="452">
        <f t="shared" si="39"/>
        <v>4</v>
      </c>
      <c r="Y126" s="458">
        <f t="shared" si="39"/>
        <v>5</v>
      </c>
    </row>
    <row r="127" spans="2:25" ht="15" hidden="1" customHeight="1" x14ac:dyDescent="0.2">
      <c r="B127" s="444" t="s">
        <v>38</v>
      </c>
      <c r="C127" s="461">
        <f t="shared" si="40"/>
        <v>1</v>
      </c>
      <c r="D127" s="468">
        <f t="shared" si="38"/>
        <v>0</v>
      </c>
      <c r="E127" s="461">
        <f t="shared" si="38"/>
        <v>0</v>
      </c>
      <c r="F127" s="468">
        <f t="shared" si="38"/>
        <v>2</v>
      </c>
      <c r="G127" s="461">
        <f t="shared" si="38"/>
        <v>0</v>
      </c>
      <c r="H127" s="468">
        <f t="shared" si="38"/>
        <v>1</v>
      </c>
      <c r="I127" s="461">
        <f t="shared" si="38"/>
        <v>0</v>
      </c>
      <c r="J127" s="468">
        <f t="shared" si="38"/>
        <v>1</v>
      </c>
      <c r="K127" s="461">
        <f t="shared" si="38"/>
        <v>0</v>
      </c>
      <c r="L127" s="468">
        <f t="shared" si="38"/>
        <v>0</v>
      </c>
      <c r="M127" s="461">
        <f t="shared" si="38"/>
        <v>0</v>
      </c>
      <c r="N127" s="468">
        <f t="shared" si="38"/>
        <v>0</v>
      </c>
      <c r="O127" s="461">
        <f t="shared" si="38"/>
        <v>0</v>
      </c>
      <c r="P127" s="468">
        <f t="shared" si="38"/>
        <v>1</v>
      </c>
      <c r="Q127" s="461">
        <f t="shared" si="38"/>
        <v>0</v>
      </c>
      <c r="R127" s="468">
        <f t="shared" si="38"/>
        <v>0</v>
      </c>
      <c r="S127" s="461">
        <f t="shared" si="38"/>
        <v>0</v>
      </c>
      <c r="T127" s="468">
        <f t="shared" si="38"/>
        <v>1</v>
      </c>
      <c r="U127" s="1"/>
      <c r="W127" s="461">
        <f t="shared" si="39"/>
        <v>1</v>
      </c>
      <c r="X127" s="450">
        <f t="shared" si="39"/>
        <v>6</v>
      </c>
      <c r="Y127" s="457">
        <f t="shared" si="39"/>
        <v>7</v>
      </c>
    </row>
    <row r="128" spans="2:25" ht="15" hidden="1" customHeight="1" x14ac:dyDescent="0.2">
      <c r="B128" s="443" t="s">
        <v>39</v>
      </c>
      <c r="C128" s="461">
        <f t="shared" si="40"/>
        <v>1</v>
      </c>
      <c r="D128" s="468">
        <f t="shared" si="38"/>
        <v>0</v>
      </c>
      <c r="E128" s="461">
        <f t="shared" si="38"/>
        <v>0</v>
      </c>
      <c r="F128" s="468">
        <f t="shared" si="38"/>
        <v>2</v>
      </c>
      <c r="G128" s="461">
        <f t="shared" si="38"/>
        <v>0</v>
      </c>
      <c r="H128" s="468">
        <f t="shared" si="38"/>
        <v>1</v>
      </c>
      <c r="I128" s="461">
        <f t="shared" si="38"/>
        <v>0</v>
      </c>
      <c r="J128" s="468">
        <f t="shared" si="38"/>
        <v>1</v>
      </c>
      <c r="K128" s="461">
        <f t="shared" si="38"/>
        <v>0</v>
      </c>
      <c r="L128" s="468">
        <f t="shared" si="38"/>
        <v>0</v>
      </c>
      <c r="M128" s="461">
        <f t="shared" si="38"/>
        <v>0</v>
      </c>
      <c r="N128" s="468">
        <f t="shared" si="38"/>
        <v>0</v>
      </c>
      <c r="O128" s="461">
        <f t="shared" si="38"/>
        <v>0</v>
      </c>
      <c r="P128" s="468">
        <f t="shared" si="38"/>
        <v>1</v>
      </c>
      <c r="Q128" s="461">
        <f t="shared" si="38"/>
        <v>0</v>
      </c>
      <c r="R128" s="468">
        <f t="shared" si="38"/>
        <v>0</v>
      </c>
      <c r="S128" s="461">
        <f t="shared" si="38"/>
        <v>0</v>
      </c>
      <c r="T128" s="468">
        <f t="shared" si="38"/>
        <v>1</v>
      </c>
      <c r="U128" s="1"/>
      <c r="W128" s="461">
        <f t="shared" si="39"/>
        <v>1</v>
      </c>
      <c r="X128" s="450">
        <f t="shared" si="39"/>
        <v>6</v>
      </c>
      <c r="Y128" s="457">
        <f t="shared" si="39"/>
        <v>7</v>
      </c>
    </row>
    <row r="129" spans="2:25" ht="15" hidden="1" customHeight="1" thickBot="1" x14ac:dyDescent="0.25">
      <c r="B129" s="446" t="s">
        <v>40</v>
      </c>
      <c r="C129" s="464">
        <f t="shared" si="40"/>
        <v>1</v>
      </c>
      <c r="D129" s="471">
        <f t="shared" si="38"/>
        <v>0</v>
      </c>
      <c r="E129" s="464">
        <f t="shared" si="38"/>
        <v>0</v>
      </c>
      <c r="F129" s="471">
        <f t="shared" si="38"/>
        <v>2</v>
      </c>
      <c r="G129" s="464">
        <f t="shared" si="38"/>
        <v>0</v>
      </c>
      <c r="H129" s="471">
        <f t="shared" si="38"/>
        <v>1</v>
      </c>
      <c r="I129" s="464">
        <f t="shared" si="38"/>
        <v>0</v>
      </c>
      <c r="J129" s="471">
        <f t="shared" si="38"/>
        <v>1</v>
      </c>
      <c r="K129" s="464">
        <f t="shared" si="38"/>
        <v>0</v>
      </c>
      <c r="L129" s="471">
        <f t="shared" si="38"/>
        <v>0</v>
      </c>
      <c r="M129" s="464">
        <f t="shared" si="38"/>
        <v>0</v>
      </c>
      <c r="N129" s="471">
        <f t="shared" si="38"/>
        <v>0</v>
      </c>
      <c r="O129" s="464">
        <f t="shared" si="38"/>
        <v>0</v>
      </c>
      <c r="P129" s="471">
        <f t="shared" si="38"/>
        <v>1</v>
      </c>
      <c r="Q129" s="464">
        <f t="shared" si="38"/>
        <v>0</v>
      </c>
      <c r="R129" s="471">
        <f t="shared" si="38"/>
        <v>0</v>
      </c>
      <c r="S129" s="464">
        <f t="shared" si="38"/>
        <v>0</v>
      </c>
      <c r="T129" s="471">
        <f t="shared" si="38"/>
        <v>1</v>
      </c>
      <c r="U129" s="1"/>
      <c r="W129" s="464">
        <f t="shared" si="39"/>
        <v>1</v>
      </c>
      <c r="X129" s="465">
        <f t="shared" si="39"/>
        <v>6</v>
      </c>
      <c r="Y129" s="460">
        <f t="shared" si="39"/>
        <v>7</v>
      </c>
    </row>
    <row r="130" spans="2:25" ht="15" customHeight="1" x14ac:dyDescent="0.2">
      <c r="C130" s="5"/>
      <c r="D130" s="9"/>
      <c r="K130" s="9"/>
      <c r="L130" s="9"/>
      <c r="M130" s="9"/>
      <c r="N130" s="9"/>
      <c r="O130" s="9"/>
      <c r="P130" s="9"/>
      <c r="Q130" s="9"/>
      <c r="R130" s="9"/>
      <c r="W130" s="9"/>
      <c r="X130" s="9"/>
      <c r="Y130" s="7"/>
    </row>
    <row r="131" spans="2:25" ht="15" customHeight="1" x14ac:dyDescent="0.2">
      <c r="C131" s="5"/>
      <c r="D131" s="9"/>
      <c r="E131" s="129"/>
      <c r="F131" s="130" t="s">
        <v>42</v>
      </c>
      <c r="G131" s="131"/>
      <c r="H131" s="131"/>
      <c r="I131" s="132"/>
      <c r="J131" s="133" t="s">
        <v>0</v>
      </c>
      <c r="K131" s="9"/>
      <c r="L131" s="9"/>
      <c r="M131" s="9"/>
      <c r="N131" s="9"/>
      <c r="O131" s="9"/>
      <c r="P131" s="9"/>
      <c r="Q131" s="9"/>
      <c r="R131" s="9"/>
      <c r="W131" s="9"/>
      <c r="X131" s="9"/>
      <c r="Y131" s="7"/>
    </row>
    <row r="132" spans="2:25" s="7" customFormat="1" ht="15" customHeight="1" thickBot="1" x14ac:dyDescent="0.25">
      <c r="C132" s="5"/>
      <c r="D132" s="9"/>
      <c r="E132" s="53"/>
      <c r="F132" s="54"/>
      <c r="G132" s="5"/>
      <c r="H132" s="5"/>
      <c r="I132" s="5"/>
      <c r="J132" s="8"/>
      <c r="K132" s="9"/>
      <c r="L132" s="9"/>
      <c r="M132" s="9"/>
      <c r="N132" s="9"/>
      <c r="O132" s="9"/>
      <c r="P132" s="9"/>
      <c r="Q132" s="9"/>
      <c r="R132" s="9"/>
      <c r="U132" s="24"/>
      <c r="V132" s="24"/>
      <c r="W132" s="9"/>
      <c r="X132" s="9"/>
    </row>
    <row r="133" spans="2:25" s="44" customFormat="1" ht="30" customHeight="1" thickBot="1" x14ac:dyDescent="0.3">
      <c r="B133" s="62" t="s">
        <v>41</v>
      </c>
      <c r="C133" s="1097" t="s">
        <v>11</v>
      </c>
      <c r="D133" s="1098"/>
      <c r="E133" s="1097" t="s">
        <v>43</v>
      </c>
      <c r="F133" s="1098"/>
      <c r="G133" s="1097" t="s">
        <v>44</v>
      </c>
      <c r="H133" s="1098"/>
      <c r="I133" s="1097" t="s">
        <v>45</v>
      </c>
      <c r="J133" s="1098"/>
      <c r="K133" s="1097" t="s">
        <v>46</v>
      </c>
      <c r="L133" s="1098"/>
      <c r="M133" s="1097" t="s">
        <v>3</v>
      </c>
      <c r="N133" s="1098"/>
      <c r="O133" s="1097" t="s">
        <v>47</v>
      </c>
      <c r="P133" s="1098"/>
      <c r="Q133" s="1097" t="s">
        <v>7</v>
      </c>
      <c r="R133" s="1098"/>
      <c r="T133" s="1102" t="s">
        <v>107</v>
      </c>
      <c r="U133" s="1103"/>
      <c r="V133" s="45"/>
      <c r="W133" s="1108" t="str">
        <f>B133</f>
        <v>Near Miss</v>
      </c>
      <c r="X133" s="1109"/>
      <c r="Y133" s="1110"/>
    </row>
    <row r="134" spans="2:25" s="44" customFormat="1" ht="30" customHeight="1" thickBot="1" x14ac:dyDescent="0.3">
      <c r="B134" s="216" t="str">
        <f>T7</f>
        <v>2013  ~  2014</v>
      </c>
      <c r="C134" s="184" t="s">
        <v>6</v>
      </c>
      <c r="D134" s="185" t="s">
        <v>4</v>
      </c>
      <c r="E134" s="184" t="s">
        <v>6</v>
      </c>
      <c r="F134" s="185" t="s">
        <v>4</v>
      </c>
      <c r="G134" s="184" t="s">
        <v>6</v>
      </c>
      <c r="H134" s="185" t="s">
        <v>4</v>
      </c>
      <c r="I134" s="184" t="s">
        <v>6</v>
      </c>
      <c r="J134" s="185" t="s">
        <v>4</v>
      </c>
      <c r="K134" s="184" t="s">
        <v>6</v>
      </c>
      <c r="L134" s="185" t="s">
        <v>4</v>
      </c>
      <c r="M134" s="184" t="s">
        <v>6</v>
      </c>
      <c r="N134" s="185" t="s">
        <v>4</v>
      </c>
      <c r="O134" s="184" t="s">
        <v>6</v>
      </c>
      <c r="P134" s="185" t="s">
        <v>4</v>
      </c>
      <c r="Q134" s="184" t="s">
        <v>6</v>
      </c>
      <c r="R134" s="185" t="s">
        <v>4</v>
      </c>
      <c r="T134" s="142" t="s">
        <v>74</v>
      </c>
      <c r="U134" s="143" t="s">
        <v>1</v>
      </c>
      <c r="V134" s="45"/>
      <c r="W134" s="184" t="s">
        <v>6</v>
      </c>
      <c r="X134" s="185" t="s">
        <v>4</v>
      </c>
      <c r="Y134" s="67" t="s">
        <v>28</v>
      </c>
    </row>
    <row r="135" spans="2:25" ht="15" customHeight="1" x14ac:dyDescent="0.2">
      <c r="B135" s="63" t="s">
        <v>30</v>
      </c>
      <c r="C135" s="84"/>
      <c r="D135" s="85"/>
      <c r="E135" s="26"/>
      <c r="F135" s="27"/>
      <c r="G135" s="109"/>
      <c r="H135" s="85"/>
      <c r="I135" s="26"/>
      <c r="J135" s="27"/>
      <c r="K135" s="109"/>
      <c r="L135" s="85"/>
      <c r="M135" s="26"/>
      <c r="N135" s="27"/>
      <c r="O135" s="109"/>
      <c r="P135" s="85"/>
      <c r="Q135" s="26"/>
      <c r="R135" s="27"/>
      <c r="T135" s="148"/>
      <c r="U135" s="149"/>
      <c r="W135" s="172">
        <f>I135+K135+M135+O135+G135+E135+C135+Q135</f>
        <v>0</v>
      </c>
      <c r="X135" s="206">
        <f>J135+L135+N135+P135+H135+F135+D135+R135</f>
        <v>0</v>
      </c>
      <c r="Y135" s="68">
        <f>W135+X135</f>
        <v>0</v>
      </c>
    </row>
    <row r="136" spans="2:25" ht="15" customHeight="1" x14ac:dyDescent="0.2">
      <c r="B136" s="63" t="s">
        <v>31</v>
      </c>
      <c r="C136" s="22"/>
      <c r="D136" s="87"/>
      <c r="E136" s="16"/>
      <c r="F136" s="15"/>
      <c r="G136" s="110"/>
      <c r="H136" s="87"/>
      <c r="I136" s="16"/>
      <c r="J136" s="15"/>
      <c r="K136" s="110"/>
      <c r="L136" s="87"/>
      <c r="M136" s="16"/>
      <c r="N136" s="15"/>
      <c r="O136" s="110"/>
      <c r="P136" s="87"/>
      <c r="Q136" s="16"/>
      <c r="R136" s="15"/>
      <c r="T136" s="146">
        <v>1</v>
      </c>
      <c r="U136" s="147"/>
      <c r="W136" s="174">
        <f>I136+K136+M136+O136+G136+E136+C136+Q136</f>
        <v>0</v>
      </c>
      <c r="X136" s="207">
        <f>J136+L136+N136+P136+H136+F136+D136+R136</f>
        <v>0</v>
      </c>
      <c r="Y136" s="69">
        <f t="shared" ref="Y136:Y147" si="41">W136+X136</f>
        <v>0</v>
      </c>
    </row>
    <row r="137" spans="2:25" ht="15" customHeight="1" x14ac:dyDescent="0.2">
      <c r="B137" s="63" t="s">
        <v>58</v>
      </c>
      <c r="C137" s="22"/>
      <c r="D137" s="87"/>
      <c r="E137" s="16"/>
      <c r="F137" s="580">
        <v>1</v>
      </c>
      <c r="G137" s="110"/>
      <c r="H137" s="87"/>
      <c r="I137" s="16"/>
      <c r="J137" s="15"/>
      <c r="K137" s="110"/>
      <c r="L137" s="87"/>
      <c r="M137" s="16"/>
      <c r="N137" s="15"/>
      <c r="O137" s="110"/>
      <c r="P137" s="87"/>
      <c r="Q137" s="16"/>
      <c r="R137" s="15"/>
      <c r="T137" s="150">
        <v>1</v>
      </c>
      <c r="U137" s="151"/>
      <c r="W137" s="174">
        <f t="shared" ref="W137:X147" si="42">I137+K137+M137+O137+G137+E137+C137+Q137</f>
        <v>0</v>
      </c>
      <c r="X137" s="207">
        <f t="shared" si="42"/>
        <v>1</v>
      </c>
      <c r="Y137" s="69">
        <f t="shared" si="41"/>
        <v>1</v>
      </c>
    </row>
    <row r="138" spans="2:25" ht="15" customHeight="1" x14ac:dyDescent="0.25">
      <c r="B138" s="64" t="s">
        <v>32</v>
      </c>
      <c r="C138" s="88"/>
      <c r="D138" s="89"/>
      <c r="E138" s="30"/>
      <c r="F138" s="31"/>
      <c r="G138" s="750">
        <v>1</v>
      </c>
      <c r="H138" s="751">
        <v>2</v>
      </c>
      <c r="I138" s="30"/>
      <c r="J138" s="31"/>
      <c r="K138" s="112"/>
      <c r="L138" s="89"/>
      <c r="M138" s="30"/>
      <c r="N138" s="31"/>
      <c r="O138" s="112"/>
      <c r="P138" s="582">
        <v>1</v>
      </c>
      <c r="Q138" s="30"/>
      <c r="R138" s="754">
        <v>1</v>
      </c>
      <c r="T138" s="146">
        <v>3</v>
      </c>
      <c r="U138" s="147">
        <v>3</v>
      </c>
      <c r="W138" s="176">
        <f t="shared" si="42"/>
        <v>1</v>
      </c>
      <c r="X138" s="208">
        <f t="shared" si="42"/>
        <v>4</v>
      </c>
      <c r="Y138" s="70">
        <f t="shared" si="41"/>
        <v>5</v>
      </c>
    </row>
    <row r="139" spans="2:25" ht="15" customHeight="1" x14ac:dyDescent="0.25">
      <c r="B139" s="63" t="s">
        <v>33</v>
      </c>
      <c r="C139" s="748">
        <v>1</v>
      </c>
      <c r="D139" s="87"/>
      <c r="E139" s="749">
        <v>1</v>
      </c>
      <c r="F139" s="15"/>
      <c r="G139" s="110"/>
      <c r="H139" s="87"/>
      <c r="I139" s="16"/>
      <c r="J139" s="15"/>
      <c r="K139" s="752">
        <v>1</v>
      </c>
      <c r="L139" s="87"/>
      <c r="M139" s="16"/>
      <c r="N139" s="755">
        <v>1</v>
      </c>
      <c r="O139" s="752">
        <v>1</v>
      </c>
      <c r="P139" s="87"/>
      <c r="Q139" s="757">
        <v>1</v>
      </c>
      <c r="R139" s="15"/>
      <c r="T139" s="146">
        <v>4</v>
      </c>
      <c r="U139" s="147">
        <v>4</v>
      </c>
      <c r="W139" s="174">
        <f t="shared" si="42"/>
        <v>5</v>
      </c>
      <c r="X139" s="207">
        <f t="shared" si="42"/>
        <v>1</v>
      </c>
      <c r="Y139" s="69">
        <f t="shared" si="41"/>
        <v>6</v>
      </c>
    </row>
    <row r="140" spans="2:25" ht="15" customHeight="1" x14ac:dyDescent="0.25">
      <c r="B140" s="65" t="s">
        <v>34</v>
      </c>
      <c r="C140" s="93"/>
      <c r="D140" s="94"/>
      <c r="E140" s="33"/>
      <c r="F140" s="34"/>
      <c r="G140" s="108"/>
      <c r="H140" s="94"/>
      <c r="I140" s="33"/>
      <c r="J140" s="34"/>
      <c r="K140" s="108"/>
      <c r="L140" s="94"/>
      <c r="M140" s="33"/>
      <c r="N140" s="756">
        <v>1</v>
      </c>
      <c r="O140" s="108"/>
      <c r="P140" s="94"/>
      <c r="Q140" s="33"/>
      <c r="R140" s="34"/>
      <c r="T140" s="146">
        <v>2</v>
      </c>
      <c r="U140" s="147"/>
      <c r="W140" s="178">
        <f t="shared" si="42"/>
        <v>0</v>
      </c>
      <c r="X140" s="209">
        <f t="shared" si="42"/>
        <v>1</v>
      </c>
      <c r="Y140" s="71">
        <f t="shared" si="41"/>
        <v>1</v>
      </c>
    </row>
    <row r="141" spans="2:25" ht="15" customHeight="1" x14ac:dyDescent="0.25">
      <c r="B141" s="63" t="s">
        <v>35</v>
      </c>
      <c r="C141" s="22"/>
      <c r="D141" s="87"/>
      <c r="E141" s="545">
        <v>1</v>
      </c>
      <c r="F141" s="15"/>
      <c r="G141" s="110"/>
      <c r="H141" s="87"/>
      <c r="I141" s="16"/>
      <c r="J141" s="15"/>
      <c r="K141" s="110"/>
      <c r="L141" s="87"/>
      <c r="M141" s="16"/>
      <c r="N141" s="15"/>
      <c r="O141" s="110"/>
      <c r="P141" s="753">
        <v>1</v>
      </c>
      <c r="Q141" s="16"/>
      <c r="R141" s="15"/>
      <c r="T141" s="148">
        <v>2</v>
      </c>
      <c r="U141" s="149"/>
      <c r="W141" s="174">
        <f t="shared" si="42"/>
        <v>1</v>
      </c>
      <c r="X141" s="207">
        <f t="shared" si="42"/>
        <v>1</v>
      </c>
      <c r="Y141" s="70">
        <f t="shared" si="41"/>
        <v>2</v>
      </c>
    </row>
    <row r="142" spans="2:25" ht="15" customHeight="1" x14ac:dyDescent="0.25">
      <c r="B142" s="63" t="s">
        <v>36</v>
      </c>
      <c r="C142" s="748">
        <v>1</v>
      </c>
      <c r="D142" s="87"/>
      <c r="E142" s="92"/>
      <c r="F142" s="15"/>
      <c r="G142" s="110"/>
      <c r="H142" s="87"/>
      <c r="I142" s="16"/>
      <c r="J142" s="15"/>
      <c r="K142" s="110"/>
      <c r="L142" s="87"/>
      <c r="M142" s="749">
        <v>3</v>
      </c>
      <c r="N142" s="15"/>
      <c r="O142" s="110"/>
      <c r="P142" s="87"/>
      <c r="Q142" s="16"/>
      <c r="R142" s="15"/>
      <c r="S142" s="779" t="s">
        <v>108</v>
      </c>
      <c r="T142" s="146"/>
      <c r="U142" s="147">
        <v>4</v>
      </c>
      <c r="W142" s="174">
        <f t="shared" si="42"/>
        <v>4</v>
      </c>
      <c r="X142" s="207">
        <f t="shared" si="42"/>
        <v>0</v>
      </c>
      <c r="Y142" s="69">
        <f t="shared" si="41"/>
        <v>4</v>
      </c>
    </row>
    <row r="143" spans="2:25" ht="15" customHeight="1" x14ac:dyDescent="0.2">
      <c r="B143" s="63" t="s">
        <v>37</v>
      </c>
      <c r="C143" s="22"/>
      <c r="D143" s="581">
        <v>1</v>
      </c>
      <c r="E143" s="16"/>
      <c r="F143" s="15"/>
      <c r="G143" s="110"/>
      <c r="H143" s="87"/>
      <c r="I143" s="16"/>
      <c r="J143" s="15"/>
      <c r="K143" s="110"/>
      <c r="L143" s="87"/>
      <c r="M143" s="16"/>
      <c r="N143" s="15"/>
      <c r="O143" s="110"/>
      <c r="P143" s="87"/>
      <c r="Q143" s="16"/>
      <c r="R143" s="15"/>
      <c r="T143" s="150"/>
      <c r="U143" s="151">
        <v>1</v>
      </c>
      <c r="W143" s="178">
        <f t="shared" si="42"/>
        <v>0</v>
      </c>
      <c r="X143" s="209">
        <f t="shared" si="42"/>
        <v>1</v>
      </c>
      <c r="Y143" s="71">
        <f t="shared" si="41"/>
        <v>1</v>
      </c>
    </row>
    <row r="144" spans="2:25" ht="15" customHeight="1" x14ac:dyDescent="0.2">
      <c r="B144" s="64" t="s">
        <v>38</v>
      </c>
      <c r="C144" s="88"/>
      <c r="D144" s="89"/>
      <c r="E144" s="30"/>
      <c r="F144" s="31"/>
      <c r="G144" s="112"/>
      <c r="H144" s="89"/>
      <c r="I144" s="30"/>
      <c r="J144" s="31"/>
      <c r="K144" s="112"/>
      <c r="L144" s="89"/>
      <c r="M144" s="30"/>
      <c r="N144" s="31"/>
      <c r="O144" s="112"/>
      <c r="P144" s="89"/>
      <c r="Q144" s="30"/>
      <c r="R144" s="31"/>
      <c r="T144" s="146">
        <v>2</v>
      </c>
      <c r="U144" s="147"/>
      <c r="W144" s="174">
        <f t="shared" si="42"/>
        <v>0</v>
      </c>
      <c r="X144" s="207">
        <f t="shared" si="42"/>
        <v>0</v>
      </c>
      <c r="Y144" s="69">
        <f t="shared" si="41"/>
        <v>0</v>
      </c>
    </row>
    <row r="145" spans="2:25" ht="15" customHeight="1" x14ac:dyDescent="0.2">
      <c r="B145" s="63" t="s">
        <v>39</v>
      </c>
      <c r="C145" s="22"/>
      <c r="D145" s="87"/>
      <c r="E145" s="16"/>
      <c r="F145" s="15"/>
      <c r="G145" s="110"/>
      <c r="H145" s="87"/>
      <c r="I145" s="16"/>
      <c r="J145" s="15"/>
      <c r="K145" s="110"/>
      <c r="L145" s="87"/>
      <c r="M145" s="16"/>
      <c r="N145" s="15"/>
      <c r="O145" s="110"/>
      <c r="P145" s="87"/>
      <c r="Q145" s="16"/>
      <c r="R145" s="15"/>
      <c r="T145" s="146"/>
      <c r="U145" s="147"/>
      <c r="W145" s="174">
        <f t="shared" si="42"/>
        <v>0</v>
      </c>
      <c r="X145" s="207">
        <f t="shared" si="42"/>
        <v>0</v>
      </c>
      <c r="Y145" s="69">
        <f t="shared" si="41"/>
        <v>0</v>
      </c>
    </row>
    <row r="146" spans="2:25" ht="15" customHeight="1" thickBot="1" x14ac:dyDescent="0.25">
      <c r="B146" s="63" t="s">
        <v>40</v>
      </c>
      <c r="C146" s="96"/>
      <c r="D146" s="97"/>
      <c r="E146" s="115"/>
      <c r="F146" s="28"/>
      <c r="G146" s="113"/>
      <c r="H146" s="97"/>
      <c r="I146" s="115"/>
      <c r="J146" s="28"/>
      <c r="K146" s="113"/>
      <c r="L146" s="97"/>
      <c r="M146" s="115"/>
      <c r="N146" s="28"/>
      <c r="O146" s="113"/>
      <c r="P146" s="97"/>
      <c r="Q146" s="115"/>
      <c r="R146" s="28"/>
      <c r="T146" s="146"/>
      <c r="U146" s="147"/>
      <c r="W146" s="199">
        <f t="shared" si="42"/>
        <v>0</v>
      </c>
      <c r="X146" s="210">
        <f t="shared" si="42"/>
        <v>0</v>
      </c>
      <c r="Y146" s="72">
        <f t="shared" si="41"/>
        <v>0</v>
      </c>
    </row>
    <row r="147" spans="2:25" s="2" customFormat="1" ht="15" customHeight="1" thickBot="1" x14ac:dyDescent="0.25">
      <c r="B147" s="66" t="s">
        <v>29</v>
      </c>
      <c r="C147" s="83">
        <f>SUM(C135:C146)</f>
        <v>2</v>
      </c>
      <c r="D147" s="82">
        <f t="shared" ref="D147:R147" si="43">SUM(D135:D146)</f>
        <v>1</v>
      </c>
      <c r="E147" s="83">
        <f>SUM(E135:E146)</f>
        <v>2</v>
      </c>
      <c r="F147" s="82">
        <f t="shared" si="43"/>
        <v>1</v>
      </c>
      <c r="G147" s="83">
        <f t="shared" si="43"/>
        <v>1</v>
      </c>
      <c r="H147" s="82">
        <f t="shared" si="43"/>
        <v>2</v>
      </c>
      <c r="I147" s="83">
        <f t="shared" si="43"/>
        <v>0</v>
      </c>
      <c r="J147" s="82">
        <f t="shared" si="43"/>
        <v>0</v>
      </c>
      <c r="K147" s="83">
        <f t="shared" si="43"/>
        <v>1</v>
      </c>
      <c r="L147" s="82">
        <f t="shared" si="43"/>
        <v>0</v>
      </c>
      <c r="M147" s="83">
        <f t="shared" si="43"/>
        <v>3</v>
      </c>
      <c r="N147" s="82">
        <f t="shared" si="43"/>
        <v>2</v>
      </c>
      <c r="O147" s="83">
        <f t="shared" si="43"/>
        <v>1</v>
      </c>
      <c r="P147" s="82">
        <f t="shared" si="43"/>
        <v>2</v>
      </c>
      <c r="Q147" s="83">
        <f t="shared" si="43"/>
        <v>1</v>
      </c>
      <c r="R147" s="82">
        <f t="shared" si="43"/>
        <v>1</v>
      </c>
      <c r="T147" s="59">
        <f>SUM(T135:T146)</f>
        <v>15</v>
      </c>
      <c r="U147" s="56">
        <f>SUM(U135:U146)</f>
        <v>12</v>
      </c>
      <c r="V147" s="14"/>
      <c r="W147" s="55">
        <f t="shared" si="42"/>
        <v>11</v>
      </c>
      <c r="X147" s="56">
        <f t="shared" si="42"/>
        <v>9</v>
      </c>
      <c r="Y147" s="57">
        <f t="shared" si="41"/>
        <v>20</v>
      </c>
    </row>
    <row r="148" spans="2:25" ht="15" hidden="1" customHeight="1" x14ac:dyDescent="0.2">
      <c r="B148" s="442" t="s">
        <v>30</v>
      </c>
      <c r="C148" s="447">
        <f>C135</f>
        <v>0</v>
      </c>
      <c r="D148" s="467">
        <f t="shared" ref="D148:R148" si="44">D135</f>
        <v>0</v>
      </c>
      <c r="E148" s="447">
        <f t="shared" si="44"/>
        <v>0</v>
      </c>
      <c r="F148" s="467">
        <f t="shared" si="44"/>
        <v>0</v>
      </c>
      <c r="G148" s="447">
        <f t="shared" si="44"/>
        <v>0</v>
      </c>
      <c r="H148" s="467">
        <f t="shared" si="44"/>
        <v>0</v>
      </c>
      <c r="I148" s="447">
        <f t="shared" si="44"/>
        <v>0</v>
      </c>
      <c r="J148" s="467">
        <f t="shared" si="44"/>
        <v>0</v>
      </c>
      <c r="K148" s="447">
        <f t="shared" si="44"/>
        <v>0</v>
      </c>
      <c r="L148" s="467">
        <f t="shared" si="44"/>
        <v>0</v>
      </c>
      <c r="M148" s="447">
        <f t="shared" si="44"/>
        <v>0</v>
      </c>
      <c r="N148" s="467">
        <f t="shared" si="44"/>
        <v>0</v>
      </c>
      <c r="O148" s="447">
        <f t="shared" si="44"/>
        <v>0</v>
      </c>
      <c r="P148" s="467">
        <f t="shared" si="44"/>
        <v>0</v>
      </c>
      <c r="Q148" s="447">
        <f t="shared" si="44"/>
        <v>0</v>
      </c>
      <c r="R148" s="467">
        <f t="shared" si="44"/>
        <v>0</v>
      </c>
      <c r="S148" s="482"/>
      <c r="T148" s="483">
        <f>T135</f>
        <v>0</v>
      </c>
      <c r="U148" s="476">
        <f>U135</f>
        <v>0</v>
      </c>
      <c r="V148" s="14"/>
      <c r="W148" s="447">
        <f>W135</f>
        <v>0</v>
      </c>
      <c r="X148" s="449">
        <f>X135</f>
        <v>0</v>
      </c>
      <c r="Y148" s="456">
        <f>Y135</f>
        <v>0</v>
      </c>
    </row>
    <row r="149" spans="2:25" ht="15" hidden="1" customHeight="1" x14ac:dyDescent="0.2">
      <c r="B149" s="443" t="s">
        <v>31</v>
      </c>
      <c r="C149" s="461">
        <f>C136+C148</f>
        <v>0</v>
      </c>
      <c r="D149" s="468">
        <f t="shared" ref="D149:R159" si="45">D136+D148</f>
        <v>0</v>
      </c>
      <c r="E149" s="461">
        <f t="shared" si="45"/>
        <v>0</v>
      </c>
      <c r="F149" s="468">
        <f t="shared" si="45"/>
        <v>0</v>
      </c>
      <c r="G149" s="461">
        <f t="shared" si="45"/>
        <v>0</v>
      </c>
      <c r="H149" s="468">
        <f t="shared" si="45"/>
        <v>0</v>
      </c>
      <c r="I149" s="461">
        <f t="shared" si="45"/>
        <v>0</v>
      </c>
      <c r="J149" s="468">
        <f t="shared" si="45"/>
        <v>0</v>
      </c>
      <c r="K149" s="461">
        <f t="shared" si="45"/>
        <v>0</v>
      </c>
      <c r="L149" s="468">
        <f t="shared" si="45"/>
        <v>0</v>
      </c>
      <c r="M149" s="461">
        <f t="shared" si="45"/>
        <v>0</v>
      </c>
      <c r="N149" s="468">
        <f t="shared" si="45"/>
        <v>0</v>
      </c>
      <c r="O149" s="461">
        <f t="shared" si="45"/>
        <v>0</v>
      </c>
      <c r="P149" s="468">
        <f t="shared" si="45"/>
        <v>0</v>
      </c>
      <c r="Q149" s="461">
        <f t="shared" si="45"/>
        <v>0</v>
      </c>
      <c r="R149" s="468">
        <f t="shared" si="45"/>
        <v>0</v>
      </c>
      <c r="S149" s="482"/>
      <c r="T149" s="484">
        <f t="shared" ref="T149:U159" si="46">T136+T148</f>
        <v>1</v>
      </c>
      <c r="U149" s="477">
        <f t="shared" si="46"/>
        <v>0</v>
      </c>
      <c r="V149" s="14"/>
      <c r="W149" s="461">
        <f t="shared" ref="W149:Y159" si="47">W136+W148</f>
        <v>0</v>
      </c>
      <c r="X149" s="450">
        <f t="shared" si="47"/>
        <v>0</v>
      </c>
      <c r="Y149" s="457">
        <f t="shared" si="47"/>
        <v>0</v>
      </c>
    </row>
    <row r="150" spans="2:25" ht="15" hidden="1" customHeight="1" x14ac:dyDescent="0.2">
      <c r="B150" s="443" t="s">
        <v>58</v>
      </c>
      <c r="C150" s="462">
        <f t="shared" ref="C150:C159" si="48">C137+C149</f>
        <v>0</v>
      </c>
      <c r="D150" s="469">
        <f t="shared" si="45"/>
        <v>0</v>
      </c>
      <c r="E150" s="462">
        <f t="shared" si="45"/>
        <v>0</v>
      </c>
      <c r="F150" s="469">
        <f t="shared" si="45"/>
        <v>1</v>
      </c>
      <c r="G150" s="462">
        <f t="shared" si="45"/>
        <v>0</v>
      </c>
      <c r="H150" s="469">
        <f t="shared" si="45"/>
        <v>0</v>
      </c>
      <c r="I150" s="462">
        <f t="shared" si="45"/>
        <v>0</v>
      </c>
      <c r="J150" s="469">
        <f t="shared" si="45"/>
        <v>0</v>
      </c>
      <c r="K150" s="462">
        <f t="shared" si="45"/>
        <v>0</v>
      </c>
      <c r="L150" s="469">
        <f t="shared" si="45"/>
        <v>0</v>
      </c>
      <c r="M150" s="462">
        <f t="shared" si="45"/>
        <v>0</v>
      </c>
      <c r="N150" s="469">
        <f t="shared" si="45"/>
        <v>0</v>
      </c>
      <c r="O150" s="462">
        <f t="shared" si="45"/>
        <v>0</v>
      </c>
      <c r="P150" s="469">
        <f t="shared" si="45"/>
        <v>0</v>
      </c>
      <c r="Q150" s="462">
        <f t="shared" si="45"/>
        <v>0</v>
      </c>
      <c r="R150" s="469">
        <f t="shared" si="45"/>
        <v>0</v>
      </c>
      <c r="S150" s="482"/>
      <c r="T150" s="485">
        <f t="shared" si="46"/>
        <v>2</v>
      </c>
      <c r="U150" s="478">
        <f t="shared" si="46"/>
        <v>0</v>
      </c>
      <c r="V150" s="14"/>
      <c r="W150" s="462">
        <f t="shared" si="47"/>
        <v>0</v>
      </c>
      <c r="X150" s="452">
        <f t="shared" si="47"/>
        <v>1</v>
      </c>
      <c r="Y150" s="458">
        <f t="shared" si="47"/>
        <v>1</v>
      </c>
    </row>
    <row r="151" spans="2:25" ht="15" hidden="1" customHeight="1" x14ac:dyDescent="0.2">
      <c r="B151" s="444" t="s">
        <v>32</v>
      </c>
      <c r="C151" s="461">
        <f t="shared" si="48"/>
        <v>0</v>
      </c>
      <c r="D151" s="468">
        <f t="shared" si="45"/>
        <v>0</v>
      </c>
      <c r="E151" s="461">
        <f t="shared" si="45"/>
        <v>0</v>
      </c>
      <c r="F151" s="468">
        <f t="shared" si="45"/>
        <v>1</v>
      </c>
      <c r="G151" s="461">
        <f t="shared" si="45"/>
        <v>1</v>
      </c>
      <c r="H151" s="468">
        <f t="shared" si="45"/>
        <v>2</v>
      </c>
      <c r="I151" s="461">
        <f t="shared" si="45"/>
        <v>0</v>
      </c>
      <c r="J151" s="468">
        <f t="shared" si="45"/>
        <v>0</v>
      </c>
      <c r="K151" s="461">
        <f t="shared" si="45"/>
        <v>0</v>
      </c>
      <c r="L151" s="468">
        <f t="shared" si="45"/>
        <v>0</v>
      </c>
      <c r="M151" s="461">
        <f t="shared" si="45"/>
        <v>0</v>
      </c>
      <c r="N151" s="468">
        <f t="shared" si="45"/>
        <v>0</v>
      </c>
      <c r="O151" s="461">
        <f t="shared" si="45"/>
        <v>0</v>
      </c>
      <c r="P151" s="468">
        <f t="shared" si="45"/>
        <v>1</v>
      </c>
      <c r="Q151" s="461">
        <f t="shared" si="45"/>
        <v>0</v>
      </c>
      <c r="R151" s="468">
        <f t="shared" si="45"/>
        <v>1</v>
      </c>
      <c r="S151" s="482"/>
      <c r="T151" s="484">
        <f t="shared" si="46"/>
        <v>5</v>
      </c>
      <c r="U151" s="477">
        <f t="shared" si="46"/>
        <v>3</v>
      </c>
      <c r="V151" s="14"/>
      <c r="W151" s="461">
        <f t="shared" si="47"/>
        <v>1</v>
      </c>
      <c r="X151" s="450">
        <f t="shared" si="47"/>
        <v>5</v>
      </c>
      <c r="Y151" s="457">
        <f t="shared" si="47"/>
        <v>6</v>
      </c>
    </row>
    <row r="152" spans="2:25" ht="15" hidden="1" customHeight="1" x14ac:dyDescent="0.2">
      <c r="B152" s="443" t="s">
        <v>33</v>
      </c>
      <c r="C152" s="461">
        <f t="shared" si="48"/>
        <v>1</v>
      </c>
      <c r="D152" s="468">
        <f t="shared" si="45"/>
        <v>0</v>
      </c>
      <c r="E152" s="461">
        <f t="shared" si="45"/>
        <v>1</v>
      </c>
      <c r="F152" s="468">
        <f t="shared" si="45"/>
        <v>1</v>
      </c>
      <c r="G152" s="461">
        <f t="shared" si="45"/>
        <v>1</v>
      </c>
      <c r="H152" s="468">
        <f t="shared" si="45"/>
        <v>2</v>
      </c>
      <c r="I152" s="461">
        <f t="shared" si="45"/>
        <v>0</v>
      </c>
      <c r="J152" s="468">
        <f t="shared" si="45"/>
        <v>0</v>
      </c>
      <c r="K152" s="461">
        <f t="shared" si="45"/>
        <v>1</v>
      </c>
      <c r="L152" s="468">
        <f t="shared" si="45"/>
        <v>0</v>
      </c>
      <c r="M152" s="461">
        <f t="shared" si="45"/>
        <v>0</v>
      </c>
      <c r="N152" s="468">
        <f t="shared" si="45"/>
        <v>1</v>
      </c>
      <c r="O152" s="461">
        <f t="shared" si="45"/>
        <v>1</v>
      </c>
      <c r="P152" s="468">
        <f t="shared" si="45"/>
        <v>1</v>
      </c>
      <c r="Q152" s="461">
        <f t="shared" si="45"/>
        <v>1</v>
      </c>
      <c r="R152" s="468">
        <f t="shared" si="45"/>
        <v>1</v>
      </c>
      <c r="S152" s="482"/>
      <c r="T152" s="484">
        <f t="shared" si="46"/>
        <v>9</v>
      </c>
      <c r="U152" s="477">
        <f t="shared" si="46"/>
        <v>7</v>
      </c>
      <c r="V152" s="14"/>
      <c r="W152" s="461">
        <f t="shared" si="47"/>
        <v>6</v>
      </c>
      <c r="X152" s="450">
        <f t="shared" si="47"/>
        <v>6</v>
      </c>
      <c r="Y152" s="457">
        <f t="shared" si="47"/>
        <v>12</v>
      </c>
    </row>
    <row r="153" spans="2:25" ht="15" hidden="1" customHeight="1" x14ac:dyDescent="0.2">
      <c r="B153" s="445" t="s">
        <v>34</v>
      </c>
      <c r="C153" s="461">
        <f t="shared" si="48"/>
        <v>1</v>
      </c>
      <c r="D153" s="468">
        <f t="shared" si="45"/>
        <v>0</v>
      </c>
      <c r="E153" s="461">
        <f t="shared" si="45"/>
        <v>1</v>
      </c>
      <c r="F153" s="468">
        <f t="shared" si="45"/>
        <v>1</v>
      </c>
      <c r="G153" s="461">
        <f t="shared" si="45"/>
        <v>1</v>
      </c>
      <c r="H153" s="468">
        <f t="shared" si="45"/>
        <v>2</v>
      </c>
      <c r="I153" s="461">
        <f t="shared" si="45"/>
        <v>0</v>
      </c>
      <c r="J153" s="468">
        <f t="shared" si="45"/>
        <v>0</v>
      </c>
      <c r="K153" s="461">
        <f t="shared" si="45"/>
        <v>1</v>
      </c>
      <c r="L153" s="468">
        <f t="shared" si="45"/>
        <v>0</v>
      </c>
      <c r="M153" s="461">
        <f t="shared" si="45"/>
        <v>0</v>
      </c>
      <c r="N153" s="468">
        <f t="shared" si="45"/>
        <v>2</v>
      </c>
      <c r="O153" s="461">
        <f t="shared" si="45"/>
        <v>1</v>
      </c>
      <c r="P153" s="468">
        <f t="shared" si="45"/>
        <v>1</v>
      </c>
      <c r="Q153" s="461">
        <f t="shared" si="45"/>
        <v>1</v>
      </c>
      <c r="R153" s="468">
        <f t="shared" si="45"/>
        <v>1</v>
      </c>
      <c r="S153" s="482"/>
      <c r="T153" s="484">
        <f t="shared" si="46"/>
        <v>11</v>
      </c>
      <c r="U153" s="477">
        <f t="shared" si="46"/>
        <v>7</v>
      </c>
      <c r="V153" s="14"/>
      <c r="W153" s="461">
        <f t="shared" si="47"/>
        <v>6</v>
      </c>
      <c r="X153" s="450">
        <f t="shared" si="47"/>
        <v>7</v>
      </c>
      <c r="Y153" s="457">
        <f t="shared" si="47"/>
        <v>13</v>
      </c>
    </row>
    <row r="154" spans="2:25" ht="15" hidden="1" customHeight="1" x14ac:dyDescent="0.2">
      <c r="B154" s="443" t="s">
        <v>35</v>
      </c>
      <c r="C154" s="463">
        <f t="shared" si="48"/>
        <v>1</v>
      </c>
      <c r="D154" s="470">
        <f t="shared" si="45"/>
        <v>0</v>
      </c>
      <c r="E154" s="463">
        <f t="shared" si="45"/>
        <v>2</v>
      </c>
      <c r="F154" s="470">
        <f t="shared" si="45"/>
        <v>1</v>
      </c>
      <c r="G154" s="463">
        <f t="shared" si="45"/>
        <v>1</v>
      </c>
      <c r="H154" s="470">
        <f t="shared" si="45"/>
        <v>2</v>
      </c>
      <c r="I154" s="463">
        <f t="shared" si="45"/>
        <v>0</v>
      </c>
      <c r="J154" s="470">
        <f t="shared" si="45"/>
        <v>0</v>
      </c>
      <c r="K154" s="463">
        <f t="shared" si="45"/>
        <v>1</v>
      </c>
      <c r="L154" s="470">
        <f t="shared" si="45"/>
        <v>0</v>
      </c>
      <c r="M154" s="463">
        <f t="shared" si="45"/>
        <v>0</v>
      </c>
      <c r="N154" s="470">
        <f t="shared" si="45"/>
        <v>2</v>
      </c>
      <c r="O154" s="463">
        <f t="shared" si="45"/>
        <v>1</v>
      </c>
      <c r="P154" s="470">
        <f t="shared" si="45"/>
        <v>2</v>
      </c>
      <c r="Q154" s="463">
        <f t="shared" si="45"/>
        <v>1</v>
      </c>
      <c r="R154" s="470">
        <f t="shared" si="45"/>
        <v>1</v>
      </c>
      <c r="S154" s="482"/>
      <c r="T154" s="486">
        <f t="shared" si="46"/>
        <v>13</v>
      </c>
      <c r="U154" s="479">
        <f t="shared" si="46"/>
        <v>7</v>
      </c>
      <c r="V154" s="14"/>
      <c r="W154" s="463">
        <f t="shared" si="47"/>
        <v>7</v>
      </c>
      <c r="X154" s="454">
        <f t="shared" si="47"/>
        <v>8</v>
      </c>
      <c r="Y154" s="459">
        <f t="shared" si="47"/>
        <v>15</v>
      </c>
    </row>
    <row r="155" spans="2:25" ht="15" hidden="1" customHeight="1" x14ac:dyDescent="0.2">
      <c r="B155" s="443" t="s">
        <v>36</v>
      </c>
      <c r="C155" s="461">
        <f t="shared" si="48"/>
        <v>2</v>
      </c>
      <c r="D155" s="468">
        <f t="shared" si="45"/>
        <v>0</v>
      </c>
      <c r="E155" s="461">
        <f t="shared" si="45"/>
        <v>2</v>
      </c>
      <c r="F155" s="468">
        <f t="shared" si="45"/>
        <v>1</v>
      </c>
      <c r="G155" s="461">
        <f t="shared" si="45"/>
        <v>1</v>
      </c>
      <c r="H155" s="468">
        <f t="shared" si="45"/>
        <v>2</v>
      </c>
      <c r="I155" s="461">
        <f t="shared" si="45"/>
        <v>0</v>
      </c>
      <c r="J155" s="468">
        <f t="shared" si="45"/>
        <v>0</v>
      </c>
      <c r="K155" s="461">
        <f t="shared" si="45"/>
        <v>1</v>
      </c>
      <c r="L155" s="468">
        <f t="shared" si="45"/>
        <v>0</v>
      </c>
      <c r="M155" s="461">
        <f t="shared" si="45"/>
        <v>3</v>
      </c>
      <c r="N155" s="468">
        <f t="shared" si="45"/>
        <v>2</v>
      </c>
      <c r="O155" s="461">
        <f t="shared" si="45"/>
        <v>1</v>
      </c>
      <c r="P155" s="468">
        <f t="shared" si="45"/>
        <v>2</v>
      </c>
      <c r="Q155" s="461">
        <f t="shared" si="45"/>
        <v>1</v>
      </c>
      <c r="R155" s="468">
        <f t="shared" si="45"/>
        <v>1</v>
      </c>
      <c r="S155" s="482"/>
      <c r="T155" s="484">
        <f t="shared" si="46"/>
        <v>13</v>
      </c>
      <c r="U155" s="477">
        <f t="shared" si="46"/>
        <v>11</v>
      </c>
      <c r="V155" s="14"/>
      <c r="W155" s="461">
        <f t="shared" si="47"/>
        <v>11</v>
      </c>
      <c r="X155" s="450">
        <f t="shared" si="47"/>
        <v>8</v>
      </c>
      <c r="Y155" s="457">
        <f t="shared" si="47"/>
        <v>19</v>
      </c>
    </row>
    <row r="156" spans="2:25" ht="15" hidden="1" customHeight="1" x14ac:dyDescent="0.2">
      <c r="B156" s="443" t="s">
        <v>37</v>
      </c>
      <c r="C156" s="462">
        <f t="shared" si="48"/>
        <v>2</v>
      </c>
      <c r="D156" s="469">
        <f t="shared" si="45"/>
        <v>1</v>
      </c>
      <c r="E156" s="462">
        <f t="shared" si="45"/>
        <v>2</v>
      </c>
      <c r="F156" s="469">
        <f t="shared" si="45"/>
        <v>1</v>
      </c>
      <c r="G156" s="462">
        <f t="shared" si="45"/>
        <v>1</v>
      </c>
      <c r="H156" s="469">
        <f t="shared" si="45"/>
        <v>2</v>
      </c>
      <c r="I156" s="462">
        <f t="shared" si="45"/>
        <v>0</v>
      </c>
      <c r="J156" s="469">
        <f t="shared" si="45"/>
        <v>0</v>
      </c>
      <c r="K156" s="462">
        <f t="shared" si="45"/>
        <v>1</v>
      </c>
      <c r="L156" s="469">
        <f t="shared" si="45"/>
        <v>0</v>
      </c>
      <c r="M156" s="462">
        <f t="shared" si="45"/>
        <v>3</v>
      </c>
      <c r="N156" s="469">
        <f t="shared" si="45"/>
        <v>2</v>
      </c>
      <c r="O156" s="462">
        <f t="shared" si="45"/>
        <v>1</v>
      </c>
      <c r="P156" s="469">
        <f t="shared" si="45"/>
        <v>2</v>
      </c>
      <c r="Q156" s="462">
        <f t="shared" si="45"/>
        <v>1</v>
      </c>
      <c r="R156" s="469">
        <f t="shared" si="45"/>
        <v>1</v>
      </c>
      <c r="S156" s="482"/>
      <c r="T156" s="485">
        <f t="shared" si="46"/>
        <v>13</v>
      </c>
      <c r="U156" s="478">
        <f t="shared" si="46"/>
        <v>12</v>
      </c>
      <c r="V156" s="14"/>
      <c r="W156" s="462">
        <f t="shared" si="47"/>
        <v>11</v>
      </c>
      <c r="X156" s="452">
        <f t="shared" si="47"/>
        <v>9</v>
      </c>
      <c r="Y156" s="458">
        <f t="shared" si="47"/>
        <v>20</v>
      </c>
    </row>
    <row r="157" spans="2:25" ht="15" hidden="1" customHeight="1" x14ac:dyDescent="0.2">
      <c r="B157" s="444" t="s">
        <v>38</v>
      </c>
      <c r="C157" s="461">
        <f t="shared" si="48"/>
        <v>2</v>
      </c>
      <c r="D157" s="468">
        <f t="shared" si="45"/>
        <v>1</v>
      </c>
      <c r="E157" s="461">
        <f t="shared" si="45"/>
        <v>2</v>
      </c>
      <c r="F157" s="468">
        <f t="shared" si="45"/>
        <v>1</v>
      </c>
      <c r="G157" s="461">
        <f t="shared" si="45"/>
        <v>1</v>
      </c>
      <c r="H157" s="468">
        <f t="shared" si="45"/>
        <v>2</v>
      </c>
      <c r="I157" s="461">
        <f t="shared" si="45"/>
        <v>0</v>
      </c>
      <c r="J157" s="468">
        <f t="shared" si="45"/>
        <v>0</v>
      </c>
      <c r="K157" s="461">
        <f t="shared" si="45"/>
        <v>1</v>
      </c>
      <c r="L157" s="468">
        <f t="shared" si="45"/>
        <v>0</v>
      </c>
      <c r="M157" s="461">
        <f t="shared" si="45"/>
        <v>3</v>
      </c>
      <c r="N157" s="468">
        <f t="shared" si="45"/>
        <v>2</v>
      </c>
      <c r="O157" s="461">
        <f t="shared" si="45"/>
        <v>1</v>
      </c>
      <c r="P157" s="468">
        <f t="shared" si="45"/>
        <v>2</v>
      </c>
      <c r="Q157" s="461">
        <f t="shared" si="45"/>
        <v>1</v>
      </c>
      <c r="R157" s="468">
        <f t="shared" si="45"/>
        <v>1</v>
      </c>
      <c r="S157" s="482"/>
      <c r="T157" s="484">
        <f t="shared" si="46"/>
        <v>15</v>
      </c>
      <c r="U157" s="477">
        <f t="shared" si="46"/>
        <v>12</v>
      </c>
      <c r="V157" s="14"/>
      <c r="W157" s="461">
        <f t="shared" si="47"/>
        <v>11</v>
      </c>
      <c r="X157" s="450">
        <f t="shared" si="47"/>
        <v>9</v>
      </c>
      <c r="Y157" s="457">
        <f t="shared" si="47"/>
        <v>20</v>
      </c>
    </row>
    <row r="158" spans="2:25" ht="15" hidden="1" customHeight="1" x14ac:dyDescent="0.2">
      <c r="B158" s="443" t="s">
        <v>39</v>
      </c>
      <c r="C158" s="461">
        <f t="shared" si="48"/>
        <v>2</v>
      </c>
      <c r="D158" s="468">
        <f t="shared" si="45"/>
        <v>1</v>
      </c>
      <c r="E158" s="461">
        <f t="shared" si="45"/>
        <v>2</v>
      </c>
      <c r="F158" s="468">
        <f t="shared" si="45"/>
        <v>1</v>
      </c>
      <c r="G158" s="461">
        <f t="shared" si="45"/>
        <v>1</v>
      </c>
      <c r="H158" s="468">
        <f t="shared" si="45"/>
        <v>2</v>
      </c>
      <c r="I158" s="461">
        <f t="shared" si="45"/>
        <v>0</v>
      </c>
      <c r="J158" s="468">
        <f t="shared" si="45"/>
        <v>0</v>
      </c>
      <c r="K158" s="461">
        <f t="shared" si="45"/>
        <v>1</v>
      </c>
      <c r="L158" s="468">
        <f t="shared" si="45"/>
        <v>0</v>
      </c>
      <c r="M158" s="461">
        <f t="shared" si="45"/>
        <v>3</v>
      </c>
      <c r="N158" s="468">
        <f t="shared" si="45"/>
        <v>2</v>
      </c>
      <c r="O158" s="461">
        <f t="shared" si="45"/>
        <v>1</v>
      </c>
      <c r="P158" s="468">
        <f t="shared" si="45"/>
        <v>2</v>
      </c>
      <c r="Q158" s="461">
        <f t="shared" si="45"/>
        <v>1</v>
      </c>
      <c r="R158" s="468">
        <f t="shared" si="45"/>
        <v>1</v>
      </c>
      <c r="S158" s="482"/>
      <c r="T158" s="484">
        <f t="shared" si="46"/>
        <v>15</v>
      </c>
      <c r="U158" s="477">
        <f t="shared" si="46"/>
        <v>12</v>
      </c>
      <c r="V158" s="14"/>
      <c r="W158" s="461">
        <f t="shared" si="47"/>
        <v>11</v>
      </c>
      <c r="X158" s="450">
        <f t="shared" si="47"/>
        <v>9</v>
      </c>
      <c r="Y158" s="457">
        <f t="shared" si="47"/>
        <v>20</v>
      </c>
    </row>
    <row r="159" spans="2:25" ht="15" hidden="1" customHeight="1" thickBot="1" x14ac:dyDescent="0.25">
      <c r="B159" s="446" t="s">
        <v>40</v>
      </c>
      <c r="C159" s="464">
        <f t="shared" si="48"/>
        <v>2</v>
      </c>
      <c r="D159" s="471">
        <f t="shared" si="45"/>
        <v>1</v>
      </c>
      <c r="E159" s="464">
        <f t="shared" si="45"/>
        <v>2</v>
      </c>
      <c r="F159" s="471">
        <f t="shared" si="45"/>
        <v>1</v>
      </c>
      <c r="G159" s="464">
        <f t="shared" si="45"/>
        <v>1</v>
      </c>
      <c r="H159" s="471">
        <f t="shared" si="45"/>
        <v>2</v>
      </c>
      <c r="I159" s="464">
        <f t="shared" si="45"/>
        <v>0</v>
      </c>
      <c r="J159" s="471">
        <f t="shared" si="45"/>
        <v>0</v>
      </c>
      <c r="K159" s="464">
        <f t="shared" si="45"/>
        <v>1</v>
      </c>
      <c r="L159" s="471">
        <f t="shared" si="45"/>
        <v>0</v>
      </c>
      <c r="M159" s="464">
        <f t="shared" si="45"/>
        <v>3</v>
      </c>
      <c r="N159" s="471">
        <f t="shared" si="45"/>
        <v>2</v>
      </c>
      <c r="O159" s="464">
        <f t="shared" si="45"/>
        <v>1</v>
      </c>
      <c r="P159" s="471">
        <f t="shared" si="45"/>
        <v>2</v>
      </c>
      <c r="Q159" s="464">
        <f t="shared" si="45"/>
        <v>1</v>
      </c>
      <c r="R159" s="471">
        <f t="shared" si="45"/>
        <v>1</v>
      </c>
      <c r="S159" s="482"/>
      <c r="T159" s="487">
        <f t="shared" si="46"/>
        <v>15</v>
      </c>
      <c r="U159" s="481">
        <f t="shared" si="46"/>
        <v>12</v>
      </c>
      <c r="V159" s="14"/>
      <c r="W159" s="464">
        <f t="shared" si="47"/>
        <v>11</v>
      </c>
      <c r="X159" s="465">
        <f t="shared" si="47"/>
        <v>9</v>
      </c>
      <c r="Y159" s="460">
        <f t="shared" si="47"/>
        <v>20</v>
      </c>
    </row>
    <row r="160" spans="2:25" ht="15" customHeight="1" x14ac:dyDescent="0.2">
      <c r="B160" s="3"/>
      <c r="C160" s="4"/>
      <c r="D160" s="4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T160" s="138"/>
      <c r="U160" s="139"/>
    </row>
    <row r="161" spans="2:25" ht="15" customHeight="1" x14ac:dyDescent="0.2">
      <c r="E161" s="129"/>
      <c r="F161" s="130" t="s">
        <v>42</v>
      </c>
      <c r="G161" s="131"/>
      <c r="H161" s="131"/>
      <c r="I161" s="132"/>
      <c r="J161" s="133" t="s">
        <v>0</v>
      </c>
      <c r="M161" s="715"/>
      <c r="N161" s="656" t="s">
        <v>3</v>
      </c>
      <c r="T161" s="140"/>
      <c r="U161" s="141"/>
    </row>
    <row r="162" spans="2:25" ht="15" customHeight="1" thickBot="1" x14ac:dyDescent="0.25"/>
    <row r="163" spans="2:25" s="46" customFormat="1" ht="30" customHeight="1" thickBot="1" x14ac:dyDescent="0.3">
      <c r="B163" s="39" t="s">
        <v>68</v>
      </c>
      <c r="C163" s="1097" t="s">
        <v>22</v>
      </c>
      <c r="D163" s="1098"/>
      <c r="E163" s="1097" t="s">
        <v>23</v>
      </c>
      <c r="F163" s="1098"/>
      <c r="G163" s="1097" t="s">
        <v>24</v>
      </c>
      <c r="H163" s="1098"/>
      <c r="I163" s="1097" t="s">
        <v>25</v>
      </c>
      <c r="J163" s="1098"/>
      <c r="K163" s="1097" t="s">
        <v>17</v>
      </c>
      <c r="L163" s="1098"/>
      <c r="M163" s="1097" t="s">
        <v>26</v>
      </c>
      <c r="N163" s="1098"/>
      <c r="O163" s="1097" t="s">
        <v>27</v>
      </c>
      <c r="P163" s="1098"/>
      <c r="T163" s="1102" t="s">
        <v>106</v>
      </c>
      <c r="U163" s="1103"/>
      <c r="V163" s="1104" t="s">
        <v>3</v>
      </c>
      <c r="W163" s="1105" t="str">
        <f>B163</f>
        <v>Hazard Communication</v>
      </c>
      <c r="X163" s="1106"/>
      <c r="Y163" s="1107"/>
    </row>
    <row r="164" spans="2:25" s="46" customFormat="1" ht="30" customHeight="1" thickBot="1" x14ac:dyDescent="0.3">
      <c r="B164" s="216" t="str">
        <f>T7</f>
        <v>2013  ~  2014</v>
      </c>
      <c r="C164" s="184" t="s">
        <v>6</v>
      </c>
      <c r="D164" s="185" t="s">
        <v>4</v>
      </c>
      <c r="E164" s="184" t="s">
        <v>6</v>
      </c>
      <c r="F164" s="185" t="s">
        <v>4</v>
      </c>
      <c r="G164" s="184" t="s">
        <v>6</v>
      </c>
      <c r="H164" s="185" t="s">
        <v>4</v>
      </c>
      <c r="I164" s="184" t="s">
        <v>6</v>
      </c>
      <c r="J164" s="185" t="s">
        <v>4</v>
      </c>
      <c r="K164" s="184" t="s">
        <v>6</v>
      </c>
      <c r="L164" s="185" t="s">
        <v>4</v>
      </c>
      <c r="M164" s="184" t="s">
        <v>6</v>
      </c>
      <c r="N164" s="185" t="s">
        <v>4</v>
      </c>
      <c r="O164" s="184" t="s">
        <v>6</v>
      </c>
      <c r="P164" s="185" t="s">
        <v>4</v>
      </c>
      <c r="T164" s="215" t="s">
        <v>42</v>
      </c>
      <c r="U164" s="99" t="s">
        <v>0</v>
      </c>
      <c r="V164" s="1104"/>
      <c r="W164" s="184" t="s">
        <v>6</v>
      </c>
      <c r="X164" s="185" t="s">
        <v>4</v>
      </c>
      <c r="Y164" s="67" t="s">
        <v>28</v>
      </c>
    </row>
    <row r="165" spans="2:25" ht="15" customHeight="1" x14ac:dyDescent="0.2">
      <c r="B165" s="63" t="s">
        <v>30</v>
      </c>
      <c r="C165" s="19"/>
      <c r="D165" s="85"/>
      <c r="E165" s="162"/>
      <c r="F165" s="36"/>
      <c r="G165" s="114"/>
      <c r="H165" s="86"/>
      <c r="I165" s="162"/>
      <c r="J165" s="36"/>
      <c r="K165" s="114"/>
      <c r="L165" s="86"/>
      <c r="M165" s="162"/>
      <c r="N165" s="36"/>
      <c r="O165" s="114"/>
      <c r="P165" s="784">
        <v>1</v>
      </c>
      <c r="R165" s="138"/>
      <c r="S165" s="138"/>
      <c r="T165" s="243">
        <v>3</v>
      </c>
      <c r="U165" s="244">
        <v>1</v>
      </c>
      <c r="V165" s="721"/>
      <c r="W165" s="172">
        <f>I165+K165+M165+O165+G165+E165+C165</f>
        <v>0</v>
      </c>
      <c r="X165" s="173">
        <f>J165+L165+N165+P165+H165+F165+D165</f>
        <v>1</v>
      </c>
      <c r="Y165" s="68">
        <f>W165+X165</f>
        <v>1</v>
      </c>
    </row>
    <row r="166" spans="2:25" ht="15" customHeight="1" x14ac:dyDescent="0.2">
      <c r="B166" s="63" t="s">
        <v>31</v>
      </c>
      <c r="C166" s="11"/>
      <c r="D166" s="87"/>
      <c r="E166" s="127"/>
      <c r="F166" s="25"/>
      <c r="G166" s="6"/>
      <c r="H166" s="23"/>
      <c r="I166" s="127"/>
      <c r="J166" s="25"/>
      <c r="K166" s="6"/>
      <c r="L166" s="23"/>
      <c r="M166" s="127"/>
      <c r="N166" s="25"/>
      <c r="O166" s="6"/>
      <c r="P166" s="15"/>
      <c r="R166" s="138"/>
      <c r="S166" s="138"/>
      <c r="T166" s="245">
        <v>4</v>
      </c>
      <c r="U166" s="246">
        <v>2</v>
      </c>
      <c r="V166" s="721"/>
      <c r="W166" s="174">
        <f t="shared" ref="W166:X176" si="49">I166+K166+M166+O166+G166+E166+C166</f>
        <v>0</v>
      </c>
      <c r="X166" s="175">
        <f t="shared" si="49"/>
        <v>0</v>
      </c>
      <c r="Y166" s="69">
        <f t="shared" ref="Y166:Y177" si="50">W166+X166</f>
        <v>0</v>
      </c>
    </row>
    <row r="167" spans="2:25" ht="15" customHeight="1" x14ac:dyDescent="0.2">
      <c r="B167" s="63" t="s">
        <v>58</v>
      </c>
      <c r="C167" s="18"/>
      <c r="D167" s="87"/>
      <c r="E167" s="127"/>
      <c r="F167" s="25"/>
      <c r="G167" s="6"/>
      <c r="H167" s="23"/>
      <c r="I167" s="127"/>
      <c r="J167" s="25"/>
      <c r="K167" s="6"/>
      <c r="L167" s="23"/>
      <c r="M167" s="127"/>
      <c r="N167" s="25"/>
      <c r="O167" s="6"/>
      <c r="P167" s="15"/>
      <c r="R167" s="138"/>
      <c r="S167" s="138"/>
      <c r="T167" s="247">
        <v>0</v>
      </c>
      <c r="U167" s="248">
        <v>2</v>
      </c>
      <c r="V167" s="721"/>
      <c r="W167" s="174">
        <f t="shared" si="49"/>
        <v>0</v>
      </c>
      <c r="X167" s="175">
        <f t="shared" si="49"/>
        <v>0</v>
      </c>
      <c r="Y167" s="69">
        <f t="shared" si="50"/>
        <v>0</v>
      </c>
    </row>
    <row r="168" spans="2:25" ht="15" customHeight="1" x14ac:dyDescent="0.2">
      <c r="B168" s="64" t="s">
        <v>32</v>
      </c>
      <c r="C168" s="11"/>
      <c r="D168" s="549">
        <v>2</v>
      </c>
      <c r="E168" s="780">
        <v>1</v>
      </c>
      <c r="F168" s="782">
        <v>2</v>
      </c>
      <c r="G168" s="555">
        <v>2</v>
      </c>
      <c r="H168" s="588">
        <v>1</v>
      </c>
      <c r="I168" s="128"/>
      <c r="J168" s="90"/>
      <c r="K168" s="116"/>
      <c r="L168" s="32"/>
      <c r="M168" s="128"/>
      <c r="N168" s="90"/>
      <c r="O168" s="116"/>
      <c r="P168" s="31"/>
      <c r="R168" s="138"/>
      <c r="S168" s="138"/>
      <c r="T168" s="245">
        <v>5</v>
      </c>
      <c r="U168" s="246">
        <v>9</v>
      </c>
      <c r="V168" s="721"/>
      <c r="W168" s="176">
        <f t="shared" si="49"/>
        <v>3</v>
      </c>
      <c r="X168" s="177">
        <f t="shared" si="49"/>
        <v>5</v>
      </c>
      <c r="Y168" s="70">
        <f t="shared" si="50"/>
        <v>8</v>
      </c>
    </row>
    <row r="169" spans="2:25" ht="15" customHeight="1" x14ac:dyDescent="0.2">
      <c r="B169" s="63" t="s">
        <v>33</v>
      </c>
      <c r="C169" s="11"/>
      <c r="D169" s="87"/>
      <c r="E169" s="127"/>
      <c r="F169" s="25"/>
      <c r="G169" s="554">
        <v>1</v>
      </c>
      <c r="H169" s="23"/>
      <c r="I169" s="127"/>
      <c r="J169" s="25"/>
      <c r="K169" s="6"/>
      <c r="L169" s="23"/>
      <c r="M169" s="127"/>
      <c r="N169" s="25"/>
      <c r="O169" s="6"/>
      <c r="P169" s="15"/>
      <c r="R169" s="138"/>
      <c r="S169" s="138"/>
      <c r="T169" s="245">
        <v>5</v>
      </c>
      <c r="U169" s="246">
        <v>8</v>
      </c>
      <c r="V169" s="721"/>
      <c r="W169" s="174">
        <f t="shared" si="49"/>
        <v>1</v>
      </c>
      <c r="X169" s="175">
        <f t="shared" si="49"/>
        <v>0</v>
      </c>
      <c r="Y169" s="69">
        <f t="shared" si="50"/>
        <v>1</v>
      </c>
    </row>
    <row r="170" spans="2:25" ht="15" customHeight="1" x14ac:dyDescent="0.2">
      <c r="B170" s="65" t="s">
        <v>34</v>
      </c>
      <c r="C170" s="11"/>
      <c r="D170" s="94"/>
      <c r="E170" s="781">
        <v>1</v>
      </c>
      <c r="F170" s="95"/>
      <c r="G170" s="556">
        <v>2</v>
      </c>
      <c r="H170" s="35"/>
      <c r="I170" s="781">
        <v>1</v>
      </c>
      <c r="J170" s="95"/>
      <c r="K170" s="117"/>
      <c r="L170" s="35"/>
      <c r="M170" s="163"/>
      <c r="N170" s="95"/>
      <c r="O170" s="117"/>
      <c r="P170" s="34"/>
      <c r="R170" s="138"/>
      <c r="S170" s="138"/>
      <c r="T170" s="245">
        <v>5</v>
      </c>
      <c r="U170" s="246">
        <v>5</v>
      </c>
      <c r="V170" s="721"/>
      <c r="W170" s="178">
        <f t="shared" si="49"/>
        <v>4</v>
      </c>
      <c r="X170" s="179">
        <f t="shared" si="49"/>
        <v>0</v>
      </c>
      <c r="Y170" s="71">
        <f t="shared" si="50"/>
        <v>4</v>
      </c>
    </row>
    <row r="171" spans="2:25" ht="15" customHeight="1" x14ac:dyDescent="0.2">
      <c r="B171" s="63" t="s">
        <v>35</v>
      </c>
      <c r="C171" s="17"/>
      <c r="D171" s="549">
        <v>1</v>
      </c>
      <c r="E171" s="127"/>
      <c r="F171" s="25"/>
      <c r="G171" s="6"/>
      <c r="H171" s="23"/>
      <c r="I171" s="127"/>
      <c r="J171" s="25"/>
      <c r="K171" s="6"/>
      <c r="L171" s="23"/>
      <c r="M171" s="127"/>
      <c r="N171" s="25"/>
      <c r="O171" s="6"/>
      <c r="P171" s="15"/>
      <c r="R171" s="139"/>
      <c r="S171" s="138"/>
      <c r="T171" s="243">
        <v>4</v>
      </c>
      <c r="U171" s="244">
        <v>1</v>
      </c>
      <c r="V171" s="721"/>
      <c r="W171" s="176">
        <f t="shared" si="49"/>
        <v>0</v>
      </c>
      <c r="X171" s="177">
        <f t="shared" si="49"/>
        <v>1</v>
      </c>
      <c r="Y171" s="70">
        <f t="shared" si="50"/>
        <v>1</v>
      </c>
    </row>
    <row r="172" spans="2:25" ht="15" customHeight="1" x14ac:dyDescent="0.2">
      <c r="B172" s="63" t="s">
        <v>36</v>
      </c>
      <c r="C172" s="11"/>
      <c r="D172" s="87"/>
      <c r="E172" s="127"/>
      <c r="F172" s="25"/>
      <c r="G172" s="6"/>
      <c r="H172" s="23"/>
      <c r="I172" s="127"/>
      <c r="J172" s="25"/>
      <c r="K172" s="6"/>
      <c r="L172" s="23"/>
      <c r="M172" s="127"/>
      <c r="N172" s="25"/>
      <c r="O172" s="6"/>
      <c r="P172" s="15"/>
      <c r="R172" s="138"/>
      <c r="S172" s="138"/>
      <c r="T172" s="245">
        <v>4</v>
      </c>
      <c r="U172" s="246">
        <v>3</v>
      </c>
      <c r="V172" s="721"/>
      <c r="W172" s="174">
        <f t="shared" si="49"/>
        <v>0</v>
      </c>
      <c r="X172" s="175">
        <f t="shared" si="49"/>
        <v>0</v>
      </c>
      <c r="Y172" s="69">
        <f t="shared" si="50"/>
        <v>0</v>
      </c>
    </row>
    <row r="173" spans="2:25" ht="15" customHeight="1" x14ac:dyDescent="0.2">
      <c r="B173" s="63" t="s">
        <v>37</v>
      </c>
      <c r="C173" s="551">
        <v>1</v>
      </c>
      <c r="D173" s="94"/>
      <c r="E173" s="127"/>
      <c r="F173" s="25"/>
      <c r="G173" s="554">
        <v>7</v>
      </c>
      <c r="H173" s="23"/>
      <c r="I173" s="127"/>
      <c r="J173" s="25"/>
      <c r="K173" s="6"/>
      <c r="L173" s="23"/>
      <c r="M173" s="127"/>
      <c r="N173" s="25"/>
      <c r="O173" s="6"/>
      <c r="P173" s="15"/>
      <c r="R173" s="138"/>
      <c r="S173" s="138"/>
      <c r="T173" s="247">
        <v>3</v>
      </c>
      <c r="U173" s="248">
        <v>8</v>
      </c>
      <c r="V173" s="721"/>
      <c r="W173" s="178">
        <f t="shared" si="49"/>
        <v>8</v>
      </c>
      <c r="X173" s="179">
        <f t="shared" si="49"/>
        <v>0</v>
      </c>
      <c r="Y173" s="71">
        <f t="shared" si="50"/>
        <v>8</v>
      </c>
    </row>
    <row r="174" spans="2:25" ht="15" customHeight="1" x14ac:dyDescent="0.2">
      <c r="B174" s="64" t="s">
        <v>38</v>
      </c>
      <c r="C174" s="11"/>
      <c r="D174" s="87"/>
      <c r="E174" s="128"/>
      <c r="F174" s="90"/>
      <c r="G174" s="116"/>
      <c r="H174" s="32"/>
      <c r="I174" s="128"/>
      <c r="J174" s="90"/>
      <c r="K174" s="116"/>
      <c r="L174" s="32"/>
      <c r="M174" s="128"/>
      <c r="N174" s="90"/>
      <c r="O174" s="116"/>
      <c r="P174" s="31"/>
      <c r="R174" s="138"/>
      <c r="S174" s="138"/>
      <c r="T174" s="245">
        <v>1</v>
      </c>
      <c r="U174" s="246">
        <v>4</v>
      </c>
      <c r="V174" s="721"/>
      <c r="W174" s="174">
        <f t="shared" si="49"/>
        <v>0</v>
      </c>
      <c r="X174" s="175">
        <f t="shared" si="49"/>
        <v>0</v>
      </c>
      <c r="Y174" s="69">
        <f t="shared" si="50"/>
        <v>0</v>
      </c>
    </row>
    <row r="175" spans="2:25" ht="15" customHeight="1" x14ac:dyDescent="0.2">
      <c r="B175" s="63" t="s">
        <v>39</v>
      </c>
      <c r="C175" s="11"/>
      <c r="D175" s="87"/>
      <c r="E175" s="127"/>
      <c r="F175" s="25"/>
      <c r="G175" s="6"/>
      <c r="H175" s="23"/>
      <c r="I175" s="127"/>
      <c r="J175" s="25"/>
      <c r="K175" s="6"/>
      <c r="L175" s="23"/>
      <c r="M175" s="127"/>
      <c r="N175" s="25"/>
      <c r="O175" s="6"/>
      <c r="P175" s="15"/>
      <c r="R175" s="138"/>
      <c r="S175" s="138"/>
      <c r="T175" s="245">
        <v>5</v>
      </c>
      <c r="U175" s="246">
        <v>1</v>
      </c>
      <c r="V175" s="721"/>
      <c r="W175" s="174">
        <f t="shared" si="49"/>
        <v>0</v>
      </c>
      <c r="X175" s="175">
        <f t="shared" si="49"/>
        <v>0</v>
      </c>
      <c r="Y175" s="69">
        <f t="shared" si="50"/>
        <v>0</v>
      </c>
    </row>
    <row r="176" spans="2:25" ht="15" customHeight="1" thickBot="1" x14ac:dyDescent="0.25">
      <c r="B176" s="63" t="s">
        <v>40</v>
      </c>
      <c r="C176" s="20"/>
      <c r="D176" s="97"/>
      <c r="E176" s="164"/>
      <c r="F176" s="29"/>
      <c r="G176" s="783">
        <v>4</v>
      </c>
      <c r="H176" s="98"/>
      <c r="I176" s="164"/>
      <c r="J176" s="29"/>
      <c r="K176" s="118"/>
      <c r="L176" s="98"/>
      <c r="M176" s="164"/>
      <c r="N176" s="29"/>
      <c r="O176" s="118"/>
      <c r="P176" s="28"/>
      <c r="R176" s="138"/>
      <c r="S176" s="138"/>
      <c r="T176" s="245">
        <v>1</v>
      </c>
      <c r="U176" s="246">
        <v>4</v>
      </c>
      <c r="V176" s="721"/>
      <c r="W176" s="199">
        <f t="shared" si="49"/>
        <v>4</v>
      </c>
      <c r="X176" s="200">
        <f t="shared" si="49"/>
        <v>0</v>
      </c>
      <c r="Y176" s="72">
        <f t="shared" si="50"/>
        <v>4</v>
      </c>
    </row>
    <row r="177" spans="2:16149" ht="15" customHeight="1" thickBot="1" x14ac:dyDescent="0.25">
      <c r="B177" s="66" t="s">
        <v>29</v>
      </c>
      <c r="C177" s="58">
        <f t="shared" ref="C177:P177" si="51">SUM(C165:C176)</f>
        <v>1</v>
      </c>
      <c r="D177" s="82">
        <f t="shared" si="51"/>
        <v>3</v>
      </c>
      <c r="E177" s="58">
        <f t="shared" si="51"/>
        <v>2</v>
      </c>
      <c r="F177" s="82">
        <f t="shared" si="51"/>
        <v>2</v>
      </c>
      <c r="G177" s="58">
        <f t="shared" si="51"/>
        <v>16</v>
      </c>
      <c r="H177" s="126">
        <f t="shared" si="51"/>
        <v>1</v>
      </c>
      <c r="I177" s="58">
        <f t="shared" si="51"/>
        <v>1</v>
      </c>
      <c r="J177" s="82">
        <f t="shared" si="51"/>
        <v>0</v>
      </c>
      <c r="K177" s="58">
        <f t="shared" si="51"/>
        <v>0</v>
      </c>
      <c r="L177" s="82">
        <f t="shared" si="51"/>
        <v>0</v>
      </c>
      <c r="M177" s="58">
        <f t="shared" si="51"/>
        <v>0</v>
      </c>
      <c r="N177" s="82">
        <f t="shared" si="51"/>
        <v>0</v>
      </c>
      <c r="O177" s="58">
        <f t="shared" si="51"/>
        <v>0</v>
      </c>
      <c r="P177" s="82">
        <f t="shared" si="51"/>
        <v>1</v>
      </c>
      <c r="R177" s="138"/>
      <c r="S177" s="138"/>
      <c r="T177" s="125">
        <f>SUM(T165:T176)</f>
        <v>40</v>
      </c>
      <c r="U177" s="124">
        <f>SUM(U165:U176)</f>
        <v>48</v>
      </c>
      <c r="V177" s="721"/>
      <c r="W177" s="55">
        <f>I177+K177+M177+O177+G177+E177+C177+Q177</f>
        <v>20</v>
      </c>
      <c r="X177" s="56">
        <f>J177+L177+N177+P177+H177+F177+D177</f>
        <v>7</v>
      </c>
      <c r="Y177" s="57">
        <f t="shared" si="50"/>
        <v>27</v>
      </c>
    </row>
    <row r="178" spans="2:16149" ht="15" hidden="1" customHeight="1" x14ac:dyDescent="0.2">
      <c r="B178" s="442" t="s">
        <v>30</v>
      </c>
      <c r="C178" s="447">
        <f>C165</f>
        <v>0</v>
      </c>
      <c r="D178" s="467">
        <f t="shared" ref="D178:P178" si="52">D165</f>
        <v>0</v>
      </c>
      <c r="E178" s="447">
        <f t="shared" si="52"/>
        <v>0</v>
      </c>
      <c r="F178" s="467">
        <f t="shared" si="52"/>
        <v>0</v>
      </c>
      <c r="G178" s="447">
        <f t="shared" si="52"/>
        <v>0</v>
      </c>
      <c r="H178" s="467">
        <f t="shared" si="52"/>
        <v>0</v>
      </c>
      <c r="I178" s="447">
        <f t="shared" si="52"/>
        <v>0</v>
      </c>
      <c r="J178" s="467">
        <f t="shared" si="52"/>
        <v>0</v>
      </c>
      <c r="K178" s="447">
        <f t="shared" si="52"/>
        <v>0</v>
      </c>
      <c r="L178" s="467">
        <f t="shared" si="52"/>
        <v>0</v>
      </c>
      <c r="M178" s="447">
        <f t="shared" si="52"/>
        <v>0</v>
      </c>
      <c r="N178" s="467">
        <f t="shared" si="52"/>
        <v>0</v>
      </c>
      <c r="O178" s="447">
        <f t="shared" si="52"/>
        <v>0</v>
      </c>
      <c r="P178" s="467">
        <f t="shared" si="52"/>
        <v>1</v>
      </c>
      <c r="Q178" s="275"/>
      <c r="R178" s="482"/>
      <c r="S178" s="482"/>
      <c r="T178" s="483">
        <f>T165</f>
        <v>3</v>
      </c>
      <c r="U178" s="476">
        <f>U165</f>
        <v>1</v>
      </c>
      <c r="V178" s="14"/>
      <c r="W178" s="447">
        <f>W165</f>
        <v>0</v>
      </c>
      <c r="X178" s="449">
        <f>X165</f>
        <v>1</v>
      </c>
      <c r="Y178" s="456">
        <f>Y165</f>
        <v>1</v>
      </c>
    </row>
    <row r="179" spans="2:16149" ht="12.75" hidden="1" customHeight="1" x14ac:dyDescent="0.2">
      <c r="B179" s="443" t="s">
        <v>31</v>
      </c>
      <c r="C179" s="461">
        <f>C166+C178</f>
        <v>0</v>
      </c>
      <c r="D179" s="468">
        <f t="shared" ref="D179:P189" si="53">D166+D178</f>
        <v>0</v>
      </c>
      <c r="E179" s="461">
        <f t="shared" si="53"/>
        <v>0</v>
      </c>
      <c r="F179" s="468">
        <f t="shared" si="53"/>
        <v>0</v>
      </c>
      <c r="G179" s="461">
        <f t="shared" si="53"/>
        <v>0</v>
      </c>
      <c r="H179" s="468">
        <f t="shared" si="53"/>
        <v>0</v>
      </c>
      <c r="I179" s="461">
        <f t="shared" si="53"/>
        <v>0</v>
      </c>
      <c r="J179" s="468">
        <f t="shared" si="53"/>
        <v>0</v>
      </c>
      <c r="K179" s="461">
        <f t="shared" si="53"/>
        <v>0</v>
      </c>
      <c r="L179" s="468">
        <f t="shared" si="53"/>
        <v>0</v>
      </c>
      <c r="M179" s="461">
        <f t="shared" si="53"/>
        <v>0</v>
      </c>
      <c r="N179" s="468">
        <f t="shared" si="53"/>
        <v>0</v>
      </c>
      <c r="O179" s="461">
        <f t="shared" si="53"/>
        <v>0</v>
      </c>
      <c r="P179" s="468">
        <f t="shared" si="53"/>
        <v>1</v>
      </c>
      <c r="Q179" s="275"/>
      <c r="R179" s="482"/>
      <c r="S179" s="482"/>
      <c r="T179" s="484">
        <f t="shared" ref="T179:U189" si="54">T166+T178</f>
        <v>7</v>
      </c>
      <c r="U179" s="477">
        <f t="shared" si="54"/>
        <v>3</v>
      </c>
      <c r="V179" s="14"/>
      <c r="W179" s="461">
        <f t="shared" ref="W179:Y189" si="55">W166+W178</f>
        <v>0</v>
      </c>
      <c r="X179" s="450">
        <f t="shared" si="55"/>
        <v>1</v>
      </c>
      <c r="Y179" s="457">
        <f t="shared" si="55"/>
        <v>1</v>
      </c>
    </row>
    <row r="180" spans="2:16149" s="10" customFormat="1" ht="12.75" hidden="1" customHeight="1" x14ac:dyDescent="0.2">
      <c r="B180" s="443" t="s">
        <v>58</v>
      </c>
      <c r="C180" s="462">
        <f t="shared" ref="C180:C189" si="56">C167+C179</f>
        <v>0</v>
      </c>
      <c r="D180" s="469">
        <f t="shared" si="53"/>
        <v>0</v>
      </c>
      <c r="E180" s="462">
        <f t="shared" si="53"/>
        <v>0</v>
      </c>
      <c r="F180" s="469">
        <f t="shared" si="53"/>
        <v>0</v>
      </c>
      <c r="G180" s="462">
        <f t="shared" si="53"/>
        <v>0</v>
      </c>
      <c r="H180" s="469">
        <f t="shared" si="53"/>
        <v>0</v>
      </c>
      <c r="I180" s="462">
        <f t="shared" si="53"/>
        <v>0</v>
      </c>
      <c r="J180" s="469">
        <f t="shared" si="53"/>
        <v>0</v>
      </c>
      <c r="K180" s="462">
        <f t="shared" si="53"/>
        <v>0</v>
      </c>
      <c r="L180" s="469">
        <f t="shared" si="53"/>
        <v>0</v>
      </c>
      <c r="M180" s="462">
        <f t="shared" si="53"/>
        <v>0</v>
      </c>
      <c r="N180" s="469">
        <f t="shared" si="53"/>
        <v>0</v>
      </c>
      <c r="O180" s="462">
        <f t="shared" si="53"/>
        <v>0</v>
      </c>
      <c r="P180" s="469">
        <f t="shared" si="53"/>
        <v>1</v>
      </c>
      <c r="Q180" s="275"/>
      <c r="R180" s="482"/>
      <c r="S180" s="482"/>
      <c r="T180" s="485">
        <f t="shared" si="54"/>
        <v>7</v>
      </c>
      <c r="U180" s="478">
        <f t="shared" si="54"/>
        <v>5</v>
      </c>
      <c r="V180" s="14"/>
      <c r="W180" s="462">
        <f t="shared" si="55"/>
        <v>0</v>
      </c>
      <c r="X180" s="452">
        <f t="shared" si="55"/>
        <v>1</v>
      </c>
      <c r="Y180" s="458">
        <f t="shared" si="55"/>
        <v>1</v>
      </c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  <c r="IW180" s="1"/>
      <c r="IX180" s="1"/>
      <c r="IY180" s="1"/>
      <c r="IZ180" s="1"/>
      <c r="JA180" s="1"/>
      <c r="JB180" s="1"/>
      <c r="JC180" s="1"/>
      <c r="JD180" s="1"/>
      <c r="JE180" s="1"/>
      <c r="JF180" s="1"/>
      <c r="JG180" s="1"/>
      <c r="JH180" s="1"/>
      <c r="JI180" s="1"/>
      <c r="JJ180" s="1"/>
      <c r="JK180" s="1"/>
      <c r="JL180" s="1"/>
      <c r="JM180" s="1"/>
      <c r="JN180" s="1"/>
      <c r="JO180" s="1"/>
      <c r="JP180" s="1"/>
      <c r="JQ180" s="1"/>
      <c r="JR180" s="1"/>
      <c r="JS180" s="1"/>
      <c r="JT180" s="1"/>
      <c r="JU180" s="1"/>
      <c r="JV180" s="1"/>
      <c r="JW180" s="1"/>
      <c r="JX180" s="1"/>
      <c r="JY180" s="1"/>
      <c r="JZ180" s="1"/>
      <c r="KA180" s="1"/>
      <c r="KB180" s="1"/>
      <c r="KC180" s="1"/>
      <c r="KD180" s="1"/>
      <c r="KE180" s="1"/>
      <c r="KF180" s="1"/>
      <c r="KG180" s="1"/>
      <c r="KH180" s="1"/>
      <c r="KI180" s="1"/>
      <c r="KJ180" s="1"/>
      <c r="KK180" s="1"/>
      <c r="KL180" s="1"/>
      <c r="KM180" s="1"/>
      <c r="KN180" s="1"/>
      <c r="KO180" s="1"/>
      <c r="KP180" s="1"/>
      <c r="KQ180" s="1"/>
      <c r="KR180" s="1"/>
      <c r="KS180" s="1"/>
      <c r="KT180" s="1"/>
      <c r="KU180" s="1"/>
      <c r="KV180" s="1"/>
      <c r="KW180" s="1"/>
      <c r="KX180" s="1"/>
      <c r="KY180" s="1"/>
      <c r="KZ180" s="1"/>
      <c r="LA180" s="1"/>
      <c r="LB180" s="1"/>
      <c r="LC180" s="1"/>
      <c r="LD180" s="1"/>
      <c r="LE180" s="1"/>
      <c r="LF180" s="1"/>
      <c r="LG180" s="1"/>
      <c r="LH180" s="1"/>
      <c r="LI180" s="1"/>
      <c r="LJ180" s="1"/>
      <c r="LK180" s="1"/>
      <c r="LL180" s="1"/>
      <c r="LM180" s="1"/>
      <c r="LN180" s="1"/>
      <c r="LO180" s="1"/>
      <c r="LP180" s="1"/>
      <c r="LQ180" s="1"/>
      <c r="LR180" s="1"/>
      <c r="LS180" s="1"/>
      <c r="LT180" s="1"/>
      <c r="LU180" s="1"/>
      <c r="LV180" s="1"/>
      <c r="LW180" s="1"/>
      <c r="LX180" s="1"/>
      <c r="LY180" s="1"/>
      <c r="LZ180" s="1"/>
      <c r="MA180" s="1"/>
      <c r="MB180" s="1"/>
      <c r="MC180" s="1"/>
      <c r="MD180" s="1"/>
      <c r="ME180" s="1"/>
      <c r="MF180" s="1"/>
      <c r="MG180" s="1"/>
      <c r="MH180" s="1"/>
      <c r="MI180" s="1"/>
      <c r="MJ180" s="1"/>
      <c r="MK180" s="1"/>
      <c r="ML180" s="1"/>
      <c r="MM180" s="1"/>
      <c r="MN180" s="1"/>
      <c r="MO180" s="1"/>
      <c r="MP180" s="1"/>
      <c r="MQ180" s="1"/>
      <c r="MR180" s="1"/>
      <c r="MS180" s="1"/>
      <c r="MT180" s="1"/>
      <c r="MU180" s="1"/>
      <c r="MV180" s="1"/>
      <c r="MW180" s="1"/>
      <c r="MX180" s="1"/>
      <c r="MY180" s="1"/>
      <c r="MZ180" s="1"/>
      <c r="NA180" s="1"/>
      <c r="NB180" s="1"/>
      <c r="NC180" s="1"/>
      <c r="ND180" s="1"/>
      <c r="NE180" s="1"/>
      <c r="NF180" s="1"/>
      <c r="NG180" s="1"/>
      <c r="NH180" s="1"/>
      <c r="NI180" s="1"/>
      <c r="NJ180" s="1"/>
      <c r="NK180" s="1"/>
      <c r="NL180" s="1"/>
      <c r="NM180" s="1"/>
      <c r="NN180" s="1"/>
      <c r="NO180" s="1"/>
      <c r="NP180" s="1"/>
      <c r="NQ180" s="1"/>
      <c r="NR180" s="1"/>
      <c r="NS180" s="1"/>
      <c r="NT180" s="1"/>
      <c r="NU180" s="1"/>
      <c r="NV180" s="1"/>
      <c r="NW180" s="1"/>
      <c r="NX180" s="1"/>
      <c r="NY180" s="1"/>
      <c r="NZ180" s="1"/>
      <c r="OA180" s="1"/>
      <c r="OB180" s="1"/>
      <c r="OC180" s="1"/>
      <c r="OD180" s="1"/>
      <c r="OE180" s="1"/>
      <c r="OF180" s="1"/>
      <c r="OG180" s="1"/>
      <c r="OH180" s="1"/>
      <c r="OI180" s="1"/>
      <c r="OJ180" s="1"/>
      <c r="OK180" s="1"/>
      <c r="OL180" s="1"/>
      <c r="OM180" s="1"/>
      <c r="ON180" s="1"/>
      <c r="OO180" s="1"/>
      <c r="OP180" s="1"/>
      <c r="OQ180" s="1"/>
      <c r="OR180" s="1"/>
      <c r="OS180" s="1"/>
      <c r="OT180" s="1"/>
      <c r="OU180" s="1"/>
      <c r="OV180" s="1"/>
      <c r="OW180" s="1"/>
      <c r="OX180" s="1"/>
      <c r="OY180" s="1"/>
      <c r="OZ180" s="1"/>
      <c r="PA180" s="1"/>
      <c r="PB180" s="1"/>
      <c r="PC180" s="1"/>
      <c r="PD180" s="1"/>
      <c r="PE180" s="1"/>
      <c r="PF180" s="1"/>
      <c r="PG180" s="1"/>
      <c r="PH180" s="1"/>
      <c r="PI180" s="1"/>
      <c r="PJ180" s="1"/>
      <c r="PK180" s="1"/>
      <c r="PL180" s="1"/>
      <c r="PM180" s="1"/>
      <c r="PN180" s="1"/>
      <c r="PO180" s="1"/>
      <c r="PP180" s="1"/>
      <c r="PQ180" s="1"/>
      <c r="PR180" s="1"/>
      <c r="PS180" s="1"/>
      <c r="PT180" s="1"/>
      <c r="PU180" s="1"/>
      <c r="PV180" s="1"/>
      <c r="PW180" s="1"/>
      <c r="PX180" s="1"/>
      <c r="PY180" s="1"/>
      <c r="PZ180" s="1"/>
      <c r="QA180" s="1"/>
      <c r="QB180" s="1"/>
      <c r="QC180" s="1"/>
      <c r="QD180" s="1"/>
      <c r="QE180" s="1"/>
      <c r="QF180" s="1"/>
      <c r="QG180" s="1"/>
      <c r="QH180" s="1"/>
      <c r="QI180" s="1"/>
      <c r="QJ180" s="1"/>
      <c r="QK180" s="1"/>
      <c r="QL180" s="1"/>
      <c r="QM180" s="1"/>
      <c r="QN180" s="1"/>
      <c r="QO180" s="1"/>
      <c r="QP180" s="1"/>
      <c r="QQ180" s="1"/>
      <c r="QR180" s="1"/>
      <c r="QS180" s="1"/>
      <c r="QT180" s="1"/>
      <c r="QU180" s="1"/>
      <c r="QV180" s="1"/>
      <c r="QW180" s="1"/>
      <c r="QX180" s="1"/>
      <c r="QY180" s="1"/>
      <c r="QZ180" s="1"/>
      <c r="RA180" s="1"/>
      <c r="RB180" s="1"/>
      <c r="RC180" s="1"/>
      <c r="RD180" s="1"/>
      <c r="RE180" s="1"/>
      <c r="RF180" s="1"/>
      <c r="RG180" s="1"/>
      <c r="RH180" s="1"/>
      <c r="RI180" s="1"/>
      <c r="RJ180" s="1"/>
      <c r="RK180" s="1"/>
      <c r="RL180" s="1"/>
      <c r="RM180" s="1"/>
      <c r="RN180" s="1"/>
      <c r="RO180" s="1"/>
      <c r="RP180" s="1"/>
      <c r="RQ180" s="1"/>
      <c r="RR180" s="1"/>
      <c r="RS180" s="1"/>
      <c r="RT180" s="1"/>
      <c r="RU180" s="1"/>
      <c r="RV180" s="1"/>
      <c r="RW180" s="1"/>
      <c r="RX180" s="1"/>
      <c r="RY180" s="1"/>
      <c r="RZ180" s="1"/>
      <c r="SA180" s="1"/>
      <c r="SB180" s="1"/>
      <c r="SC180" s="1"/>
      <c r="SD180" s="1"/>
      <c r="SE180" s="1"/>
      <c r="SF180" s="1"/>
      <c r="SG180" s="1"/>
      <c r="SH180" s="1"/>
      <c r="SI180" s="1"/>
      <c r="SJ180" s="1"/>
      <c r="SK180" s="1"/>
      <c r="SL180" s="1"/>
      <c r="SM180" s="1"/>
      <c r="SN180" s="1"/>
      <c r="SO180" s="1"/>
      <c r="SP180" s="1"/>
      <c r="SQ180" s="1"/>
      <c r="SR180" s="1"/>
      <c r="SS180" s="1"/>
      <c r="ST180" s="1"/>
      <c r="SU180" s="1"/>
      <c r="SV180" s="1"/>
      <c r="SW180" s="1"/>
      <c r="SX180" s="1"/>
      <c r="SY180" s="1"/>
      <c r="SZ180" s="1"/>
      <c r="TA180" s="1"/>
      <c r="TB180" s="1"/>
      <c r="TC180" s="1"/>
      <c r="TD180" s="1"/>
      <c r="TE180" s="1"/>
      <c r="TF180" s="1"/>
      <c r="TG180" s="1"/>
      <c r="TH180" s="1"/>
      <c r="TI180" s="1"/>
      <c r="TJ180" s="1"/>
      <c r="TK180" s="1"/>
      <c r="TL180" s="1"/>
      <c r="TM180" s="1"/>
      <c r="TN180" s="1"/>
      <c r="TO180" s="1"/>
      <c r="TP180" s="1"/>
      <c r="TQ180" s="1"/>
      <c r="TR180" s="1"/>
      <c r="TS180" s="1"/>
      <c r="TT180" s="1"/>
      <c r="TU180" s="1"/>
      <c r="TV180" s="1"/>
      <c r="TW180" s="1"/>
      <c r="TX180" s="1"/>
      <c r="TY180" s="1"/>
      <c r="TZ180" s="1"/>
      <c r="UA180" s="1"/>
      <c r="UB180" s="1"/>
      <c r="UC180" s="1"/>
      <c r="UD180" s="1"/>
      <c r="UE180" s="1"/>
      <c r="UF180" s="1"/>
      <c r="UG180" s="1"/>
      <c r="UH180" s="1"/>
      <c r="UI180" s="1"/>
      <c r="UJ180" s="1"/>
      <c r="UK180" s="1"/>
      <c r="UL180" s="1"/>
      <c r="UM180" s="1"/>
      <c r="UN180" s="1"/>
      <c r="UO180" s="1"/>
      <c r="UP180" s="1"/>
      <c r="UQ180" s="1"/>
      <c r="UR180" s="1"/>
      <c r="US180" s="1"/>
      <c r="UT180" s="1"/>
      <c r="UU180" s="1"/>
      <c r="UV180" s="1"/>
      <c r="UW180" s="1"/>
      <c r="UX180" s="1"/>
      <c r="UY180" s="1"/>
      <c r="UZ180" s="1"/>
      <c r="VA180" s="1"/>
      <c r="VB180" s="1"/>
      <c r="VC180" s="1"/>
      <c r="VD180" s="1"/>
      <c r="VE180" s="1"/>
      <c r="VF180" s="1"/>
      <c r="VG180" s="1"/>
      <c r="VH180" s="1"/>
      <c r="VI180" s="1"/>
      <c r="VJ180" s="1"/>
      <c r="VK180" s="1"/>
      <c r="VL180" s="1"/>
      <c r="VM180" s="1"/>
      <c r="VN180" s="1"/>
      <c r="VO180" s="1"/>
      <c r="VP180" s="1"/>
      <c r="VQ180" s="1"/>
      <c r="VR180" s="1"/>
      <c r="VS180" s="1"/>
      <c r="VT180" s="1"/>
      <c r="VU180" s="1"/>
      <c r="VV180" s="1"/>
      <c r="VW180" s="1"/>
      <c r="VX180" s="1"/>
      <c r="VY180" s="1"/>
      <c r="VZ180" s="1"/>
      <c r="WA180" s="1"/>
      <c r="WB180" s="1"/>
      <c r="WC180" s="1"/>
      <c r="WD180" s="1"/>
      <c r="WE180" s="1"/>
      <c r="WF180" s="1"/>
      <c r="WG180" s="1"/>
      <c r="WH180" s="1"/>
      <c r="WI180" s="1"/>
      <c r="WJ180" s="1"/>
      <c r="WK180" s="1"/>
      <c r="WL180" s="1"/>
      <c r="WM180" s="1"/>
      <c r="WN180" s="1"/>
      <c r="WO180" s="1"/>
      <c r="WP180" s="1"/>
      <c r="WQ180" s="1"/>
      <c r="WR180" s="1"/>
      <c r="WS180" s="1"/>
      <c r="WT180" s="1"/>
      <c r="WU180" s="1"/>
      <c r="WV180" s="1"/>
      <c r="WW180" s="1"/>
      <c r="WX180" s="1"/>
      <c r="WY180" s="1"/>
      <c r="WZ180" s="1"/>
      <c r="XA180" s="1"/>
      <c r="XB180" s="1"/>
      <c r="XC180" s="1"/>
      <c r="XD180" s="1"/>
      <c r="XE180" s="1"/>
      <c r="XF180" s="1"/>
      <c r="XG180" s="1"/>
      <c r="XH180" s="1"/>
      <c r="XI180" s="1"/>
      <c r="XJ180" s="1"/>
      <c r="XK180" s="1"/>
      <c r="XL180" s="1"/>
      <c r="XM180" s="1"/>
      <c r="XN180" s="1"/>
      <c r="XO180" s="1"/>
      <c r="XP180" s="1"/>
      <c r="XQ180" s="1"/>
      <c r="XR180" s="1"/>
      <c r="XS180" s="1"/>
      <c r="XT180" s="1"/>
      <c r="XU180" s="1"/>
      <c r="XV180" s="1"/>
      <c r="XW180" s="1"/>
      <c r="XX180" s="1"/>
      <c r="XY180" s="1"/>
      <c r="XZ180" s="1"/>
      <c r="YA180" s="1"/>
      <c r="YB180" s="1"/>
      <c r="YC180" s="1"/>
      <c r="YD180" s="1"/>
      <c r="YE180" s="1"/>
      <c r="YF180" s="1"/>
      <c r="YG180" s="1"/>
      <c r="YH180" s="1"/>
      <c r="YI180" s="1"/>
      <c r="YJ180" s="1"/>
      <c r="YK180" s="1"/>
      <c r="YL180" s="1"/>
      <c r="YM180" s="1"/>
      <c r="YN180" s="1"/>
      <c r="YO180" s="1"/>
      <c r="YP180" s="1"/>
      <c r="YQ180" s="1"/>
      <c r="YR180" s="1"/>
      <c r="YS180" s="1"/>
      <c r="YT180" s="1"/>
      <c r="YU180" s="1"/>
      <c r="YV180" s="1"/>
      <c r="YW180" s="1"/>
      <c r="YX180" s="1"/>
      <c r="YY180" s="1"/>
      <c r="YZ180" s="1"/>
      <c r="ZA180" s="1"/>
      <c r="ZB180" s="1"/>
      <c r="ZC180" s="1"/>
      <c r="ZD180" s="1"/>
      <c r="ZE180" s="1"/>
      <c r="ZF180" s="1"/>
      <c r="ZG180" s="1"/>
      <c r="ZH180" s="1"/>
      <c r="ZI180" s="1"/>
      <c r="ZJ180" s="1"/>
      <c r="ZK180" s="1"/>
      <c r="ZL180" s="1"/>
      <c r="ZM180" s="1"/>
      <c r="ZN180" s="1"/>
      <c r="ZO180" s="1"/>
      <c r="ZP180" s="1"/>
      <c r="ZQ180" s="1"/>
      <c r="ZR180" s="1"/>
      <c r="ZS180" s="1"/>
      <c r="ZT180" s="1"/>
      <c r="ZU180" s="1"/>
      <c r="ZV180" s="1"/>
      <c r="ZW180" s="1"/>
      <c r="ZX180" s="1"/>
      <c r="ZY180" s="1"/>
      <c r="ZZ180" s="1"/>
      <c r="AAA180" s="1"/>
      <c r="AAB180" s="1"/>
      <c r="AAC180" s="1"/>
      <c r="AAD180" s="1"/>
      <c r="AAE180" s="1"/>
      <c r="AAF180" s="1"/>
      <c r="AAG180" s="1"/>
      <c r="AAH180" s="1"/>
      <c r="AAI180" s="1"/>
      <c r="AAJ180" s="1"/>
      <c r="AAK180" s="1"/>
      <c r="AAL180" s="1"/>
      <c r="AAM180" s="1"/>
      <c r="AAN180" s="1"/>
      <c r="AAO180" s="1"/>
      <c r="AAP180" s="1"/>
      <c r="AAQ180" s="1"/>
      <c r="AAR180" s="1"/>
      <c r="AAS180" s="1"/>
      <c r="AAT180" s="1"/>
      <c r="AAU180" s="1"/>
      <c r="AAV180" s="1"/>
      <c r="AAW180" s="1"/>
      <c r="AAX180" s="1"/>
      <c r="AAY180" s="1"/>
      <c r="AAZ180" s="1"/>
      <c r="ABA180" s="1"/>
      <c r="ABB180" s="1"/>
      <c r="ABC180" s="1"/>
      <c r="ABD180" s="1"/>
      <c r="ABE180" s="1"/>
      <c r="ABF180" s="1"/>
      <c r="ABG180" s="1"/>
      <c r="ABH180" s="1"/>
      <c r="ABI180" s="1"/>
      <c r="ABJ180" s="1"/>
      <c r="ABK180" s="1"/>
      <c r="ABL180" s="1"/>
      <c r="ABM180" s="1"/>
      <c r="ABN180" s="1"/>
      <c r="ABO180" s="1"/>
      <c r="ABP180" s="1"/>
      <c r="ABQ180" s="1"/>
      <c r="ABR180" s="1"/>
      <c r="ABS180" s="1"/>
      <c r="ABT180" s="1"/>
      <c r="ABU180" s="1"/>
      <c r="ABV180" s="1"/>
      <c r="ABW180" s="1"/>
      <c r="ABX180" s="1"/>
      <c r="ABY180" s="1"/>
      <c r="ABZ180" s="1"/>
      <c r="ACA180" s="1"/>
      <c r="ACB180" s="1"/>
      <c r="ACC180" s="1"/>
      <c r="ACD180" s="1"/>
      <c r="ACE180" s="1"/>
      <c r="ACF180" s="1"/>
      <c r="ACG180" s="1"/>
      <c r="ACH180" s="1"/>
      <c r="ACI180" s="1"/>
      <c r="ACJ180" s="1"/>
      <c r="ACK180" s="1"/>
      <c r="ACL180" s="1"/>
      <c r="ACM180" s="1"/>
      <c r="ACN180" s="1"/>
      <c r="ACO180" s="1"/>
      <c r="ACP180" s="1"/>
      <c r="ACQ180" s="1"/>
      <c r="ACR180" s="1"/>
      <c r="ACS180" s="1"/>
      <c r="ACT180" s="1"/>
      <c r="ACU180" s="1"/>
      <c r="ACV180" s="1"/>
      <c r="ACW180" s="1"/>
      <c r="ACX180" s="1"/>
      <c r="ACY180" s="1"/>
      <c r="ACZ180" s="1"/>
      <c r="ADA180" s="1"/>
      <c r="ADB180" s="1"/>
      <c r="ADC180" s="1"/>
      <c r="ADD180" s="1"/>
      <c r="ADE180" s="1"/>
      <c r="ADF180" s="1"/>
      <c r="ADG180" s="1"/>
      <c r="ADH180" s="1"/>
      <c r="ADI180" s="1"/>
      <c r="ADJ180" s="1"/>
      <c r="ADK180" s="1"/>
      <c r="ADL180" s="1"/>
      <c r="ADM180" s="1"/>
      <c r="ADN180" s="1"/>
      <c r="ADO180" s="1"/>
      <c r="ADP180" s="1"/>
      <c r="ADQ180" s="1"/>
      <c r="ADR180" s="1"/>
      <c r="ADS180" s="1"/>
      <c r="ADT180" s="1"/>
      <c r="ADU180" s="1"/>
      <c r="ADV180" s="1"/>
      <c r="ADW180" s="1"/>
      <c r="ADX180" s="1"/>
      <c r="ADY180" s="1"/>
      <c r="ADZ180" s="1"/>
      <c r="AEA180" s="1"/>
      <c r="AEB180" s="1"/>
      <c r="AEC180" s="1"/>
      <c r="AED180" s="1"/>
      <c r="AEE180" s="1"/>
      <c r="AEF180" s="1"/>
      <c r="AEG180" s="1"/>
      <c r="AEH180" s="1"/>
      <c r="AEI180" s="1"/>
      <c r="AEJ180" s="1"/>
      <c r="AEK180" s="1"/>
      <c r="AEL180" s="1"/>
      <c r="AEM180" s="1"/>
      <c r="AEN180" s="1"/>
      <c r="AEO180" s="1"/>
      <c r="AEP180" s="1"/>
      <c r="AEQ180" s="1"/>
      <c r="AER180" s="1"/>
      <c r="AES180" s="1"/>
      <c r="AET180" s="1"/>
      <c r="AEU180" s="1"/>
      <c r="AEV180" s="1"/>
      <c r="AEW180" s="1"/>
      <c r="AEX180" s="1"/>
      <c r="AEY180" s="1"/>
      <c r="AEZ180" s="1"/>
      <c r="AFA180" s="1"/>
      <c r="AFB180" s="1"/>
      <c r="AFC180" s="1"/>
      <c r="AFD180" s="1"/>
      <c r="AFE180" s="1"/>
      <c r="AFF180" s="1"/>
      <c r="AFG180" s="1"/>
      <c r="AFH180" s="1"/>
      <c r="AFI180" s="1"/>
      <c r="AFJ180" s="1"/>
      <c r="AFK180" s="1"/>
      <c r="AFL180" s="1"/>
      <c r="AFM180" s="1"/>
      <c r="AFN180" s="1"/>
      <c r="AFO180" s="1"/>
      <c r="AFP180" s="1"/>
      <c r="AFQ180" s="1"/>
      <c r="AFR180" s="1"/>
      <c r="AFS180" s="1"/>
      <c r="AFT180" s="1"/>
      <c r="AFU180" s="1"/>
      <c r="AFV180" s="1"/>
      <c r="AFW180" s="1"/>
      <c r="AFX180" s="1"/>
      <c r="AFY180" s="1"/>
      <c r="AFZ180" s="1"/>
      <c r="AGA180" s="1"/>
      <c r="AGB180" s="1"/>
      <c r="AGC180" s="1"/>
      <c r="AGD180" s="1"/>
      <c r="AGE180" s="1"/>
      <c r="AGF180" s="1"/>
      <c r="AGG180" s="1"/>
      <c r="AGH180" s="1"/>
      <c r="AGI180" s="1"/>
      <c r="AGJ180" s="1"/>
      <c r="AGK180" s="1"/>
      <c r="AGL180" s="1"/>
      <c r="AGM180" s="1"/>
      <c r="AGN180" s="1"/>
      <c r="AGO180" s="1"/>
      <c r="AGP180" s="1"/>
      <c r="AGQ180" s="1"/>
      <c r="AGR180" s="1"/>
      <c r="AGS180" s="1"/>
      <c r="AGT180" s="1"/>
      <c r="AGU180" s="1"/>
      <c r="AGV180" s="1"/>
      <c r="AGW180" s="1"/>
      <c r="AGX180" s="1"/>
      <c r="AGY180" s="1"/>
      <c r="AGZ180" s="1"/>
      <c r="AHA180" s="1"/>
      <c r="AHB180" s="1"/>
      <c r="AHC180" s="1"/>
      <c r="AHD180" s="1"/>
      <c r="AHE180" s="1"/>
      <c r="AHF180" s="1"/>
      <c r="AHG180" s="1"/>
      <c r="AHH180" s="1"/>
      <c r="AHI180" s="1"/>
      <c r="AHJ180" s="1"/>
      <c r="AHK180" s="1"/>
      <c r="AHL180" s="1"/>
      <c r="AHM180" s="1"/>
      <c r="AHN180" s="1"/>
      <c r="AHO180" s="1"/>
      <c r="AHP180" s="1"/>
      <c r="AHQ180" s="1"/>
      <c r="AHR180" s="1"/>
      <c r="AHS180" s="1"/>
      <c r="AHT180" s="1"/>
      <c r="AHU180" s="1"/>
      <c r="AHV180" s="1"/>
      <c r="AHW180" s="1"/>
      <c r="AHX180" s="1"/>
      <c r="AHY180" s="1"/>
      <c r="AHZ180" s="1"/>
      <c r="AIA180" s="1"/>
      <c r="AIB180" s="1"/>
      <c r="AIC180" s="1"/>
      <c r="AID180" s="1"/>
      <c r="AIE180" s="1"/>
      <c r="AIF180" s="1"/>
      <c r="AIG180" s="1"/>
      <c r="AIH180" s="1"/>
      <c r="AII180" s="1"/>
      <c r="AIJ180" s="1"/>
      <c r="AIK180" s="1"/>
      <c r="AIL180" s="1"/>
      <c r="AIM180" s="1"/>
      <c r="AIN180" s="1"/>
      <c r="AIO180" s="1"/>
      <c r="AIP180" s="1"/>
      <c r="AIQ180" s="1"/>
      <c r="AIR180" s="1"/>
      <c r="AIS180" s="1"/>
      <c r="AIT180" s="1"/>
      <c r="AIU180" s="1"/>
      <c r="AIV180" s="1"/>
      <c r="AIW180" s="1"/>
      <c r="AIX180" s="1"/>
      <c r="AIY180" s="1"/>
      <c r="AIZ180" s="1"/>
      <c r="AJA180" s="1"/>
      <c r="AJB180" s="1"/>
      <c r="AJC180" s="1"/>
      <c r="AJD180" s="1"/>
      <c r="AJE180" s="1"/>
      <c r="AJF180" s="1"/>
      <c r="AJG180" s="1"/>
      <c r="AJH180" s="1"/>
      <c r="AJI180" s="1"/>
      <c r="AJJ180" s="1"/>
      <c r="AJK180" s="1"/>
      <c r="AJL180" s="1"/>
      <c r="AJM180" s="1"/>
      <c r="AJN180" s="1"/>
      <c r="AJO180" s="1"/>
      <c r="AJP180" s="1"/>
      <c r="AJQ180" s="1"/>
      <c r="AJR180" s="1"/>
      <c r="AJS180" s="1"/>
      <c r="AJT180" s="1"/>
      <c r="AJU180" s="1"/>
      <c r="AJV180" s="1"/>
      <c r="AJW180" s="1"/>
      <c r="AJX180" s="1"/>
      <c r="AJY180" s="1"/>
      <c r="AJZ180" s="1"/>
      <c r="AKA180" s="1"/>
      <c r="AKB180" s="1"/>
      <c r="AKC180" s="1"/>
      <c r="AKD180" s="1"/>
      <c r="AKE180" s="1"/>
      <c r="AKF180" s="1"/>
      <c r="AKG180" s="1"/>
      <c r="AKH180" s="1"/>
      <c r="AKI180" s="1"/>
      <c r="AKJ180" s="1"/>
      <c r="AKK180" s="1"/>
      <c r="AKL180" s="1"/>
      <c r="AKM180" s="1"/>
      <c r="AKN180" s="1"/>
      <c r="AKO180" s="1"/>
      <c r="AKP180" s="1"/>
      <c r="AKQ180" s="1"/>
      <c r="AKR180" s="1"/>
      <c r="AKS180" s="1"/>
      <c r="AKT180" s="1"/>
      <c r="AKU180" s="1"/>
      <c r="AKV180" s="1"/>
      <c r="AKW180" s="1"/>
      <c r="AKX180" s="1"/>
      <c r="AKY180" s="1"/>
      <c r="AKZ180" s="1"/>
      <c r="ALA180" s="1"/>
      <c r="ALB180" s="1"/>
      <c r="ALC180" s="1"/>
      <c r="ALD180" s="1"/>
      <c r="ALE180" s="1"/>
      <c r="ALF180" s="1"/>
      <c r="ALG180" s="1"/>
      <c r="ALH180" s="1"/>
      <c r="ALI180" s="1"/>
      <c r="ALJ180" s="1"/>
      <c r="ALK180" s="1"/>
      <c r="ALL180" s="1"/>
      <c r="ALM180" s="1"/>
      <c r="ALN180" s="1"/>
      <c r="ALO180" s="1"/>
      <c r="ALP180" s="1"/>
      <c r="ALQ180" s="1"/>
      <c r="ALR180" s="1"/>
      <c r="ALS180" s="1"/>
      <c r="ALT180" s="1"/>
      <c r="ALU180" s="1"/>
      <c r="ALV180" s="1"/>
      <c r="ALW180" s="1"/>
      <c r="ALX180" s="1"/>
      <c r="ALY180" s="1"/>
      <c r="ALZ180" s="1"/>
      <c r="AMA180" s="1"/>
      <c r="AMB180" s="1"/>
      <c r="AMC180" s="1"/>
      <c r="AMD180" s="1"/>
      <c r="AME180" s="1"/>
      <c r="AMF180" s="1"/>
      <c r="AMG180" s="1"/>
      <c r="AMH180" s="1"/>
      <c r="AMI180" s="1"/>
      <c r="AMJ180" s="1"/>
      <c r="AMK180" s="1"/>
      <c r="AML180" s="1"/>
      <c r="AMM180" s="1"/>
      <c r="AMN180" s="1"/>
      <c r="AMO180" s="1"/>
      <c r="AMP180" s="1"/>
      <c r="AMQ180" s="1"/>
      <c r="AMR180" s="1"/>
      <c r="AMS180" s="1"/>
      <c r="AMT180" s="1"/>
      <c r="AMU180" s="1"/>
      <c r="AMV180" s="1"/>
      <c r="AMW180" s="1"/>
      <c r="AMX180" s="1"/>
      <c r="AMY180" s="1"/>
      <c r="AMZ180" s="1"/>
      <c r="ANA180" s="1"/>
      <c r="ANB180" s="1"/>
      <c r="ANC180" s="1"/>
      <c r="AND180" s="1"/>
      <c r="ANE180" s="1"/>
      <c r="ANF180" s="1"/>
      <c r="ANG180" s="1"/>
      <c r="ANH180" s="1"/>
      <c r="ANI180" s="1"/>
      <c r="ANJ180" s="1"/>
      <c r="ANK180" s="1"/>
      <c r="ANL180" s="1"/>
      <c r="ANM180" s="1"/>
      <c r="ANN180" s="1"/>
      <c r="ANO180" s="1"/>
      <c r="ANP180" s="1"/>
      <c r="ANQ180" s="1"/>
      <c r="ANR180" s="1"/>
      <c r="ANS180" s="1"/>
      <c r="ANT180" s="1"/>
      <c r="ANU180" s="1"/>
      <c r="ANV180" s="1"/>
      <c r="ANW180" s="1"/>
      <c r="ANX180" s="1"/>
      <c r="ANY180" s="1"/>
      <c r="ANZ180" s="1"/>
      <c r="AOA180" s="1"/>
      <c r="AOB180" s="1"/>
      <c r="AOC180" s="1"/>
      <c r="AOD180" s="1"/>
      <c r="AOE180" s="1"/>
      <c r="AOF180" s="1"/>
      <c r="AOG180" s="1"/>
      <c r="AOH180" s="1"/>
      <c r="AOI180" s="1"/>
      <c r="AOJ180" s="1"/>
      <c r="AOK180" s="1"/>
      <c r="AOL180" s="1"/>
      <c r="AOM180" s="1"/>
      <c r="AON180" s="1"/>
      <c r="AOO180" s="1"/>
      <c r="AOP180" s="1"/>
      <c r="AOQ180" s="1"/>
      <c r="AOR180" s="1"/>
      <c r="AOS180" s="1"/>
      <c r="AOT180" s="1"/>
      <c r="AOU180" s="1"/>
      <c r="AOV180" s="1"/>
      <c r="AOW180" s="1"/>
      <c r="AOX180" s="1"/>
      <c r="AOY180" s="1"/>
      <c r="AOZ180" s="1"/>
      <c r="APA180" s="1"/>
      <c r="APB180" s="1"/>
      <c r="APC180" s="1"/>
      <c r="APD180" s="1"/>
      <c r="APE180" s="1"/>
      <c r="APF180" s="1"/>
      <c r="APG180" s="1"/>
      <c r="APH180" s="1"/>
      <c r="API180" s="1"/>
      <c r="APJ180" s="1"/>
      <c r="APK180" s="1"/>
      <c r="APL180" s="1"/>
      <c r="APM180" s="1"/>
      <c r="APN180" s="1"/>
      <c r="APO180" s="1"/>
      <c r="APP180" s="1"/>
      <c r="APQ180" s="1"/>
      <c r="APR180" s="1"/>
      <c r="APS180" s="1"/>
      <c r="APT180" s="1"/>
      <c r="APU180" s="1"/>
      <c r="APV180" s="1"/>
      <c r="APW180" s="1"/>
      <c r="APX180" s="1"/>
      <c r="APY180" s="1"/>
      <c r="APZ180" s="1"/>
      <c r="AQA180" s="1"/>
      <c r="AQB180" s="1"/>
      <c r="AQC180" s="1"/>
      <c r="AQD180" s="1"/>
      <c r="AQE180" s="1"/>
      <c r="AQF180" s="1"/>
      <c r="AQG180" s="1"/>
      <c r="AQH180" s="1"/>
      <c r="AQI180" s="1"/>
      <c r="AQJ180" s="1"/>
      <c r="AQK180" s="1"/>
      <c r="AQL180" s="1"/>
      <c r="AQM180" s="1"/>
      <c r="AQN180" s="1"/>
      <c r="AQO180" s="1"/>
      <c r="AQP180" s="1"/>
      <c r="AQQ180" s="1"/>
      <c r="AQR180" s="1"/>
      <c r="AQS180" s="1"/>
      <c r="AQT180" s="1"/>
      <c r="AQU180" s="1"/>
      <c r="AQV180" s="1"/>
      <c r="AQW180" s="1"/>
      <c r="AQX180" s="1"/>
      <c r="AQY180" s="1"/>
      <c r="AQZ180" s="1"/>
      <c r="ARA180" s="1"/>
      <c r="ARB180" s="1"/>
      <c r="ARC180" s="1"/>
      <c r="ARD180" s="1"/>
      <c r="ARE180" s="1"/>
      <c r="ARF180" s="1"/>
      <c r="ARG180" s="1"/>
      <c r="ARH180" s="1"/>
      <c r="ARI180" s="1"/>
      <c r="ARJ180" s="1"/>
      <c r="ARK180" s="1"/>
      <c r="ARL180" s="1"/>
      <c r="ARM180" s="1"/>
      <c r="ARN180" s="1"/>
      <c r="ARO180" s="1"/>
      <c r="ARP180" s="1"/>
      <c r="ARQ180" s="1"/>
      <c r="ARR180" s="1"/>
      <c r="ARS180" s="1"/>
      <c r="ART180" s="1"/>
      <c r="ARU180" s="1"/>
      <c r="ARV180" s="1"/>
      <c r="ARW180" s="1"/>
      <c r="ARX180" s="1"/>
      <c r="ARY180" s="1"/>
      <c r="ARZ180" s="1"/>
      <c r="ASA180" s="1"/>
      <c r="ASB180" s="1"/>
      <c r="ASC180" s="1"/>
      <c r="ASD180" s="1"/>
      <c r="ASE180" s="1"/>
      <c r="ASF180" s="1"/>
      <c r="ASG180" s="1"/>
      <c r="ASH180" s="1"/>
      <c r="ASI180" s="1"/>
      <c r="ASJ180" s="1"/>
      <c r="ASK180" s="1"/>
      <c r="ASL180" s="1"/>
      <c r="ASM180" s="1"/>
      <c r="ASN180" s="1"/>
      <c r="ASO180" s="1"/>
      <c r="ASP180" s="1"/>
      <c r="ASQ180" s="1"/>
      <c r="ASR180" s="1"/>
      <c r="ASS180" s="1"/>
      <c r="AST180" s="1"/>
      <c r="ASU180" s="1"/>
      <c r="ASV180" s="1"/>
      <c r="ASW180" s="1"/>
      <c r="ASX180" s="1"/>
      <c r="ASY180" s="1"/>
      <c r="ASZ180" s="1"/>
      <c r="ATA180" s="1"/>
      <c r="ATB180" s="1"/>
      <c r="ATC180" s="1"/>
      <c r="ATD180" s="1"/>
      <c r="ATE180" s="1"/>
      <c r="ATF180" s="1"/>
      <c r="ATG180" s="1"/>
      <c r="ATH180" s="1"/>
      <c r="ATI180" s="1"/>
      <c r="ATJ180" s="1"/>
      <c r="ATK180" s="1"/>
      <c r="ATL180" s="1"/>
      <c r="ATM180" s="1"/>
      <c r="ATN180" s="1"/>
      <c r="ATO180" s="1"/>
      <c r="ATP180" s="1"/>
      <c r="ATQ180" s="1"/>
      <c r="ATR180" s="1"/>
      <c r="ATS180" s="1"/>
      <c r="ATT180" s="1"/>
      <c r="ATU180" s="1"/>
      <c r="ATV180" s="1"/>
      <c r="ATW180" s="1"/>
      <c r="ATX180" s="1"/>
      <c r="ATY180" s="1"/>
      <c r="ATZ180" s="1"/>
      <c r="AUA180" s="1"/>
      <c r="AUB180" s="1"/>
      <c r="AUC180" s="1"/>
      <c r="AUD180" s="1"/>
      <c r="AUE180" s="1"/>
      <c r="AUF180" s="1"/>
      <c r="AUG180" s="1"/>
      <c r="AUH180" s="1"/>
      <c r="AUI180" s="1"/>
      <c r="AUJ180" s="1"/>
      <c r="AUK180" s="1"/>
      <c r="AUL180" s="1"/>
      <c r="AUM180" s="1"/>
      <c r="AUN180" s="1"/>
      <c r="AUO180" s="1"/>
      <c r="AUP180" s="1"/>
      <c r="AUQ180" s="1"/>
      <c r="AUR180" s="1"/>
      <c r="AUS180" s="1"/>
      <c r="AUT180" s="1"/>
      <c r="AUU180" s="1"/>
      <c r="AUV180" s="1"/>
      <c r="AUW180" s="1"/>
      <c r="AUX180" s="1"/>
      <c r="AUY180" s="1"/>
      <c r="AUZ180" s="1"/>
      <c r="AVA180" s="1"/>
      <c r="AVB180" s="1"/>
      <c r="AVC180" s="1"/>
      <c r="AVD180" s="1"/>
      <c r="AVE180" s="1"/>
      <c r="AVF180" s="1"/>
      <c r="AVG180" s="1"/>
      <c r="AVH180" s="1"/>
      <c r="AVI180" s="1"/>
      <c r="AVJ180" s="1"/>
      <c r="AVK180" s="1"/>
      <c r="AVL180" s="1"/>
      <c r="AVM180" s="1"/>
      <c r="AVN180" s="1"/>
      <c r="AVO180" s="1"/>
      <c r="AVP180" s="1"/>
      <c r="AVQ180" s="1"/>
      <c r="AVR180" s="1"/>
      <c r="AVS180" s="1"/>
      <c r="AVT180" s="1"/>
      <c r="AVU180" s="1"/>
      <c r="AVV180" s="1"/>
      <c r="AVW180" s="1"/>
      <c r="AVX180" s="1"/>
      <c r="AVY180" s="1"/>
      <c r="AVZ180" s="1"/>
      <c r="AWA180" s="1"/>
      <c r="AWB180" s="1"/>
      <c r="AWC180" s="1"/>
      <c r="AWD180" s="1"/>
      <c r="AWE180" s="1"/>
      <c r="AWF180" s="1"/>
      <c r="AWG180" s="1"/>
      <c r="AWH180" s="1"/>
      <c r="AWI180" s="1"/>
      <c r="AWJ180" s="1"/>
      <c r="AWK180" s="1"/>
      <c r="AWL180" s="1"/>
      <c r="AWM180" s="1"/>
      <c r="AWN180" s="1"/>
      <c r="AWO180" s="1"/>
      <c r="AWP180" s="1"/>
      <c r="AWQ180" s="1"/>
      <c r="AWR180" s="1"/>
      <c r="AWS180" s="1"/>
      <c r="AWT180" s="1"/>
      <c r="AWU180" s="1"/>
      <c r="AWV180" s="1"/>
      <c r="AWW180" s="1"/>
      <c r="AWX180" s="1"/>
      <c r="AWY180" s="1"/>
      <c r="AWZ180" s="1"/>
      <c r="AXA180" s="1"/>
      <c r="AXB180" s="1"/>
      <c r="AXC180" s="1"/>
      <c r="AXD180" s="1"/>
      <c r="AXE180" s="1"/>
      <c r="AXF180" s="1"/>
      <c r="AXG180" s="1"/>
      <c r="AXH180" s="1"/>
      <c r="AXI180" s="1"/>
      <c r="AXJ180" s="1"/>
      <c r="AXK180" s="1"/>
      <c r="AXL180" s="1"/>
      <c r="AXM180" s="1"/>
      <c r="AXN180" s="1"/>
      <c r="AXO180" s="1"/>
      <c r="AXP180" s="1"/>
      <c r="AXQ180" s="1"/>
      <c r="AXR180" s="1"/>
      <c r="AXS180" s="1"/>
      <c r="AXT180" s="1"/>
      <c r="AXU180" s="1"/>
      <c r="AXV180" s="1"/>
      <c r="AXW180" s="1"/>
      <c r="AXX180" s="1"/>
      <c r="AXY180" s="1"/>
      <c r="AXZ180" s="1"/>
      <c r="AYA180" s="1"/>
      <c r="AYB180" s="1"/>
      <c r="AYC180" s="1"/>
      <c r="AYD180" s="1"/>
      <c r="AYE180" s="1"/>
      <c r="AYF180" s="1"/>
      <c r="AYG180" s="1"/>
      <c r="AYH180" s="1"/>
      <c r="AYI180" s="1"/>
      <c r="AYJ180" s="1"/>
      <c r="AYK180" s="1"/>
      <c r="AYL180" s="1"/>
      <c r="AYM180" s="1"/>
      <c r="AYN180" s="1"/>
      <c r="AYO180" s="1"/>
      <c r="AYP180" s="1"/>
      <c r="AYQ180" s="1"/>
      <c r="AYR180" s="1"/>
      <c r="AYS180" s="1"/>
      <c r="AYT180" s="1"/>
      <c r="AYU180" s="1"/>
      <c r="AYV180" s="1"/>
      <c r="AYW180" s="1"/>
      <c r="AYX180" s="1"/>
      <c r="AYY180" s="1"/>
      <c r="AYZ180" s="1"/>
      <c r="AZA180" s="1"/>
      <c r="AZB180" s="1"/>
      <c r="AZC180" s="1"/>
      <c r="AZD180" s="1"/>
      <c r="AZE180" s="1"/>
      <c r="AZF180" s="1"/>
      <c r="AZG180" s="1"/>
      <c r="AZH180" s="1"/>
      <c r="AZI180" s="1"/>
      <c r="AZJ180" s="1"/>
      <c r="AZK180" s="1"/>
      <c r="AZL180" s="1"/>
      <c r="AZM180" s="1"/>
      <c r="AZN180" s="1"/>
      <c r="AZO180" s="1"/>
      <c r="AZP180" s="1"/>
      <c r="AZQ180" s="1"/>
      <c r="AZR180" s="1"/>
      <c r="AZS180" s="1"/>
      <c r="AZT180" s="1"/>
      <c r="AZU180" s="1"/>
      <c r="AZV180" s="1"/>
      <c r="AZW180" s="1"/>
      <c r="AZX180" s="1"/>
      <c r="AZY180" s="1"/>
      <c r="AZZ180" s="1"/>
      <c r="BAA180" s="1"/>
      <c r="BAB180" s="1"/>
      <c r="BAC180" s="1"/>
      <c r="BAD180" s="1"/>
      <c r="BAE180" s="1"/>
      <c r="BAF180" s="1"/>
      <c r="BAG180" s="1"/>
      <c r="BAH180" s="1"/>
      <c r="BAI180" s="1"/>
      <c r="BAJ180" s="1"/>
      <c r="BAK180" s="1"/>
      <c r="BAL180" s="1"/>
      <c r="BAM180" s="1"/>
      <c r="BAN180" s="1"/>
      <c r="BAO180" s="1"/>
      <c r="BAP180" s="1"/>
      <c r="BAQ180" s="1"/>
      <c r="BAR180" s="1"/>
      <c r="BAS180" s="1"/>
      <c r="BAT180" s="1"/>
      <c r="BAU180" s="1"/>
      <c r="BAV180" s="1"/>
      <c r="BAW180" s="1"/>
      <c r="BAX180" s="1"/>
      <c r="BAY180" s="1"/>
      <c r="BAZ180" s="1"/>
      <c r="BBA180" s="1"/>
      <c r="BBB180" s="1"/>
      <c r="BBC180" s="1"/>
      <c r="BBD180" s="1"/>
      <c r="BBE180" s="1"/>
      <c r="BBF180" s="1"/>
      <c r="BBG180" s="1"/>
      <c r="BBH180" s="1"/>
      <c r="BBI180" s="1"/>
      <c r="BBJ180" s="1"/>
      <c r="BBK180" s="1"/>
      <c r="BBL180" s="1"/>
      <c r="BBM180" s="1"/>
      <c r="BBN180" s="1"/>
      <c r="BBO180" s="1"/>
      <c r="BBP180" s="1"/>
      <c r="BBQ180" s="1"/>
      <c r="BBR180" s="1"/>
      <c r="BBS180" s="1"/>
      <c r="BBT180" s="1"/>
      <c r="BBU180" s="1"/>
      <c r="BBV180" s="1"/>
      <c r="BBW180" s="1"/>
      <c r="BBX180" s="1"/>
      <c r="BBY180" s="1"/>
      <c r="BBZ180" s="1"/>
      <c r="BCA180" s="1"/>
      <c r="BCB180" s="1"/>
      <c r="BCC180" s="1"/>
      <c r="BCD180" s="1"/>
      <c r="BCE180" s="1"/>
      <c r="BCF180" s="1"/>
      <c r="BCG180" s="1"/>
      <c r="BCH180" s="1"/>
      <c r="BCI180" s="1"/>
      <c r="BCJ180" s="1"/>
      <c r="BCK180" s="1"/>
      <c r="BCL180" s="1"/>
      <c r="BCM180" s="1"/>
      <c r="BCN180" s="1"/>
      <c r="BCO180" s="1"/>
      <c r="BCP180" s="1"/>
      <c r="BCQ180" s="1"/>
      <c r="BCR180" s="1"/>
      <c r="BCS180" s="1"/>
      <c r="BCT180" s="1"/>
      <c r="BCU180" s="1"/>
      <c r="BCV180" s="1"/>
      <c r="BCW180" s="1"/>
      <c r="BCX180" s="1"/>
      <c r="BCY180" s="1"/>
      <c r="BCZ180" s="1"/>
      <c r="BDA180" s="1"/>
      <c r="BDB180" s="1"/>
      <c r="BDC180" s="1"/>
      <c r="BDD180" s="1"/>
      <c r="BDE180" s="1"/>
      <c r="BDF180" s="1"/>
      <c r="BDG180" s="1"/>
      <c r="BDH180" s="1"/>
      <c r="BDI180" s="1"/>
      <c r="BDJ180" s="1"/>
      <c r="BDK180" s="1"/>
      <c r="BDL180" s="1"/>
      <c r="BDM180" s="1"/>
      <c r="BDN180" s="1"/>
      <c r="BDO180" s="1"/>
      <c r="BDP180" s="1"/>
      <c r="BDQ180" s="1"/>
      <c r="BDR180" s="1"/>
      <c r="BDS180" s="1"/>
      <c r="BDT180" s="1"/>
      <c r="BDU180" s="1"/>
      <c r="BDV180" s="1"/>
      <c r="BDW180" s="1"/>
      <c r="BDX180" s="1"/>
      <c r="BDY180" s="1"/>
      <c r="BDZ180" s="1"/>
      <c r="BEA180" s="1"/>
      <c r="BEB180" s="1"/>
      <c r="BEC180" s="1"/>
      <c r="BED180" s="1"/>
      <c r="BEE180" s="1"/>
      <c r="BEF180" s="1"/>
      <c r="BEG180" s="1"/>
      <c r="BEH180" s="1"/>
      <c r="BEI180" s="1"/>
      <c r="BEJ180" s="1"/>
      <c r="BEK180" s="1"/>
      <c r="BEL180" s="1"/>
      <c r="BEM180" s="1"/>
      <c r="BEN180" s="1"/>
      <c r="BEO180" s="1"/>
      <c r="BEP180" s="1"/>
      <c r="BEQ180" s="1"/>
      <c r="BER180" s="1"/>
      <c r="BES180" s="1"/>
      <c r="BET180" s="1"/>
      <c r="BEU180" s="1"/>
      <c r="BEV180" s="1"/>
      <c r="BEW180" s="1"/>
      <c r="BEX180" s="1"/>
      <c r="BEY180" s="1"/>
      <c r="BEZ180" s="1"/>
      <c r="BFA180" s="1"/>
      <c r="BFB180" s="1"/>
      <c r="BFC180" s="1"/>
      <c r="BFD180" s="1"/>
      <c r="BFE180" s="1"/>
      <c r="BFF180" s="1"/>
      <c r="BFG180" s="1"/>
      <c r="BFH180" s="1"/>
      <c r="BFI180" s="1"/>
      <c r="BFJ180" s="1"/>
      <c r="BFK180" s="1"/>
      <c r="BFL180" s="1"/>
      <c r="BFM180" s="1"/>
      <c r="BFN180" s="1"/>
      <c r="BFO180" s="1"/>
      <c r="BFP180" s="1"/>
      <c r="BFQ180" s="1"/>
      <c r="BFR180" s="1"/>
      <c r="BFS180" s="1"/>
      <c r="BFT180" s="1"/>
      <c r="BFU180" s="1"/>
      <c r="BFV180" s="1"/>
      <c r="BFW180" s="1"/>
      <c r="BFX180" s="1"/>
      <c r="BFY180" s="1"/>
      <c r="BFZ180" s="1"/>
      <c r="BGA180" s="1"/>
      <c r="BGB180" s="1"/>
      <c r="BGC180" s="1"/>
      <c r="BGD180" s="1"/>
      <c r="BGE180" s="1"/>
      <c r="BGF180" s="1"/>
      <c r="BGG180" s="1"/>
      <c r="BGH180" s="1"/>
      <c r="BGI180" s="1"/>
      <c r="BGJ180" s="1"/>
      <c r="BGK180" s="1"/>
      <c r="BGL180" s="1"/>
      <c r="BGM180" s="1"/>
      <c r="BGN180" s="1"/>
      <c r="BGO180" s="1"/>
      <c r="BGP180" s="1"/>
      <c r="BGQ180" s="1"/>
      <c r="BGR180" s="1"/>
      <c r="BGS180" s="1"/>
      <c r="BGT180" s="1"/>
      <c r="BGU180" s="1"/>
      <c r="BGV180" s="1"/>
      <c r="BGW180" s="1"/>
      <c r="BGX180" s="1"/>
      <c r="BGY180" s="1"/>
      <c r="BGZ180" s="1"/>
      <c r="BHA180" s="1"/>
      <c r="BHB180" s="1"/>
      <c r="BHC180" s="1"/>
      <c r="BHD180" s="1"/>
      <c r="BHE180" s="1"/>
      <c r="BHF180" s="1"/>
      <c r="BHG180" s="1"/>
      <c r="BHH180" s="1"/>
      <c r="BHI180" s="1"/>
      <c r="BHJ180" s="1"/>
      <c r="BHK180" s="1"/>
      <c r="BHL180" s="1"/>
      <c r="BHM180" s="1"/>
      <c r="BHN180" s="1"/>
      <c r="BHO180" s="1"/>
      <c r="BHP180" s="1"/>
      <c r="BHQ180" s="1"/>
      <c r="BHR180" s="1"/>
      <c r="BHS180" s="1"/>
      <c r="BHT180" s="1"/>
      <c r="BHU180" s="1"/>
      <c r="BHV180" s="1"/>
      <c r="BHW180" s="1"/>
      <c r="BHX180" s="1"/>
      <c r="BHY180" s="1"/>
      <c r="BHZ180" s="1"/>
      <c r="BIA180" s="1"/>
      <c r="BIB180" s="1"/>
      <c r="BIC180" s="1"/>
      <c r="BID180" s="1"/>
      <c r="BIE180" s="1"/>
      <c r="BIF180" s="1"/>
      <c r="BIG180" s="1"/>
      <c r="BIH180" s="1"/>
      <c r="BII180" s="1"/>
      <c r="BIJ180" s="1"/>
      <c r="BIK180" s="1"/>
      <c r="BIL180" s="1"/>
      <c r="BIM180" s="1"/>
      <c r="BIN180" s="1"/>
      <c r="BIO180" s="1"/>
      <c r="BIP180" s="1"/>
      <c r="BIQ180" s="1"/>
      <c r="BIR180" s="1"/>
      <c r="BIS180" s="1"/>
      <c r="BIT180" s="1"/>
      <c r="BIU180" s="1"/>
      <c r="BIV180" s="1"/>
      <c r="BIW180" s="1"/>
      <c r="BIX180" s="1"/>
      <c r="BIY180" s="1"/>
      <c r="BIZ180" s="1"/>
      <c r="BJA180" s="1"/>
      <c r="BJB180" s="1"/>
      <c r="BJC180" s="1"/>
      <c r="BJD180" s="1"/>
      <c r="BJE180" s="1"/>
      <c r="BJF180" s="1"/>
      <c r="BJG180" s="1"/>
      <c r="BJH180" s="1"/>
      <c r="BJI180" s="1"/>
      <c r="BJJ180" s="1"/>
      <c r="BJK180" s="1"/>
      <c r="BJL180" s="1"/>
      <c r="BJM180" s="1"/>
      <c r="BJN180" s="1"/>
      <c r="BJO180" s="1"/>
      <c r="BJP180" s="1"/>
      <c r="BJQ180" s="1"/>
      <c r="BJR180" s="1"/>
      <c r="BJS180" s="1"/>
      <c r="BJT180" s="1"/>
      <c r="BJU180" s="1"/>
      <c r="BJV180" s="1"/>
      <c r="BJW180" s="1"/>
      <c r="BJX180" s="1"/>
      <c r="BJY180" s="1"/>
      <c r="BJZ180" s="1"/>
      <c r="BKA180" s="1"/>
      <c r="BKB180" s="1"/>
      <c r="BKC180" s="1"/>
      <c r="BKD180" s="1"/>
      <c r="BKE180" s="1"/>
      <c r="BKF180" s="1"/>
      <c r="BKG180" s="1"/>
      <c r="BKH180" s="1"/>
      <c r="BKI180" s="1"/>
      <c r="BKJ180" s="1"/>
      <c r="BKK180" s="1"/>
      <c r="BKL180" s="1"/>
      <c r="BKM180" s="1"/>
      <c r="BKN180" s="1"/>
      <c r="BKO180" s="1"/>
      <c r="BKP180" s="1"/>
      <c r="BKQ180" s="1"/>
      <c r="BKR180" s="1"/>
      <c r="BKS180" s="1"/>
      <c r="BKT180" s="1"/>
      <c r="BKU180" s="1"/>
      <c r="BKV180" s="1"/>
      <c r="BKW180" s="1"/>
      <c r="BKX180" s="1"/>
      <c r="BKY180" s="1"/>
      <c r="BKZ180" s="1"/>
      <c r="BLA180" s="1"/>
      <c r="BLB180" s="1"/>
      <c r="BLC180" s="1"/>
      <c r="BLD180" s="1"/>
      <c r="BLE180" s="1"/>
      <c r="BLF180" s="1"/>
      <c r="BLG180" s="1"/>
      <c r="BLH180" s="1"/>
      <c r="BLI180" s="1"/>
      <c r="BLJ180" s="1"/>
      <c r="BLK180" s="1"/>
      <c r="BLL180" s="1"/>
      <c r="BLM180" s="1"/>
      <c r="BLN180" s="1"/>
      <c r="BLO180" s="1"/>
      <c r="BLP180" s="1"/>
      <c r="BLQ180" s="1"/>
      <c r="BLR180" s="1"/>
      <c r="BLS180" s="1"/>
      <c r="BLT180" s="1"/>
      <c r="BLU180" s="1"/>
      <c r="BLV180" s="1"/>
      <c r="BLW180" s="1"/>
      <c r="BLX180" s="1"/>
      <c r="BLY180" s="1"/>
      <c r="BLZ180" s="1"/>
      <c r="BMA180" s="1"/>
      <c r="BMB180" s="1"/>
      <c r="BMC180" s="1"/>
      <c r="BMD180" s="1"/>
      <c r="BME180" s="1"/>
      <c r="BMF180" s="1"/>
      <c r="BMG180" s="1"/>
      <c r="BMH180" s="1"/>
      <c r="BMI180" s="1"/>
      <c r="BMJ180" s="1"/>
      <c r="BMK180" s="1"/>
      <c r="BML180" s="1"/>
      <c r="BMM180" s="1"/>
      <c r="BMN180" s="1"/>
      <c r="BMO180" s="1"/>
      <c r="BMP180" s="1"/>
      <c r="BMQ180" s="1"/>
      <c r="BMR180" s="1"/>
      <c r="BMS180" s="1"/>
      <c r="BMT180" s="1"/>
      <c r="BMU180" s="1"/>
      <c r="BMV180" s="1"/>
      <c r="BMW180" s="1"/>
      <c r="BMX180" s="1"/>
      <c r="BMY180" s="1"/>
      <c r="BMZ180" s="1"/>
      <c r="BNA180" s="1"/>
      <c r="BNB180" s="1"/>
      <c r="BNC180" s="1"/>
      <c r="BND180" s="1"/>
      <c r="BNE180" s="1"/>
      <c r="BNF180" s="1"/>
      <c r="BNG180" s="1"/>
      <c r="BNH180" s="1"/>
      <c r="BNI180" s="1"/>
      <c r="BNJ180" s="1"/>
      <c r="BNK180" s="1"/>
      <c r="BNL180" s="1"/>
      <c r="BNM180" s="1"/>
      <c r="BNN180" s="1"/>
      <c r="BNO180" s="1"/>
      <c r="BNP180" s="1"/>
      <c r="BNQ180" s="1"/>
      <c r="BNR180" s="1"/>
      <c r="BNS180" s="1"/>
      <c r="BNT180" s="1"/>
      <c r="BNU180" s="1"/>
      <c r="BNV180" s="1"/>
      <c r="BNW180" s="1"/>
      <c r="BNX180" s="1"/>
      <c r="BNY180" s="1"/>
      <c r="BNZ180" s="1"/>
      <c r="BOA180" s="1"/>
      <c r="BOB180" s="1"/>
      <c r="BOC180" s="1"/>
      <c r="BOD180" s="1"/>
      <c r="BOE180" s="1"/>
      <c r="BOF180" s="1"/>
      <c r="BOG180" s="1"/>
      <c r="BOH180" s="1"/>
      <c r="BOI180" s="1"/>
      <c r="BOJ180" s="1"/>
      <c r="BOK180" s="1"/>
      <c r="BOL180" s="1"/>
      <c r="BOM180" s="1"/>
      <c r="BON180" s="1"/>
      <c r="BOO180" s="1"/>
      <c r="BOP180" s="1"/>
      <c r="BOQ180" s="1"/>
      <c r="BOR180" s="1"/>
      <c r="BOS180" s="1"/>
      <c r="BOT180" s="1"/>
      <c r="BOU180" s="1"/>
      <c r="BOV180" s="1"/>
      <c r="BOW180" s="1"/>
      <c r="BOX180" s="1"/>
      <c r="BOY180" s="1"/>
      <c r="BOZ180" s="1"/>
      <c r="BPA180" s="1"/>
      <c r="BPB180" s="1"/>
      <c r="BPC180" s="1"/>
      <c r="BPD180" s="1"/>
      <c r="BPE180" s="1"/>
      <c r="BPF180" s="1"/>
      <c r="BPG180" s="1"/>
      <c r="BPH180" s="1"/>
      <c r="BPI180" s="1"/>
      <c r="BPJ180" s="1"/>
      <c r="BPK180" s="1"/>
      <c r="BPL180" s="1"/>
      <c r="BPM180" s="1"/>
      <c r="BPN180" s="1"/>
      <c r="BPO180" s="1"/>
      <c r="BPP180" s="1"/>
      <c r="BPQ180" s="1"/>
      <c r="BPR180" s="1"/>
      <c r="BPS180" s="1"/>
      <c r="BPT180" s="1"/>
      <c r="BPU180" s="1"/>
      <c r="BPV180" s="1"/>
      <c r="BPW180" s="1"/>
      <c r="BPX180" s="1"/>
      <c r="BPY180" s="1"/>
      <c r="BPZ180" s="1"/>
      <c r="BQA180" s="1"/>
      <c r="BQB180" s="1"/>
      <c r="BQC180" s="1"/>
      <c r="BQD180" s="1"/>
      <c r="BQE180" s="1"/>
      <c r="BQF180" s="1"/>
      <c r="BQG180" s="1"/>
      <c r="BQH180" s="1"/>
      <c r="BQI180" s="1"/>
      <c r="BQJ180" s="1"/>
      <c r="BQK180" s="1"/>
      <c r="BQL180" s="1"/>
      <c r="BQM180" s="1"/>
      <c r="BQN180" s="1"/>
      <c r="BQO180" s="1"/>
      <c r="BQP180" s="1"/>
      <c r="BQQ180" s="1"/>
      <c r="BQR180" s="1"/>
      <c r="BQS180" s="1"/>
      <c r="BQT180" s="1"/>
      <c r="BQU180" s="1"/>
      <c r="BQV180" s="1"/>
      <c r="BQW180" s="1"/>
      <c r="BQX180" s="1"/>
      <c r="BQY180" s="1"/>
      <c r="BQZ180" s="1"/>
      <c r="BRA180" s="1"/>
      <c r="BRB180" s="1"/>
      <c r="BRC180" s="1"/>
      <c r="BRD180" s="1"/>
      <c r="BRE180" s="1"/>
      <c r="BRF180" s="1"/>
      <c r="BRG180" s="1"/>
      <c r="BRH180" s="1"/>
      <c r="BRI180" s="1"/>
      <c r="BRJ180" s="1"/>
      <c r="BRK180" s="1"/>
      <c r="BRL180" s="1"/>
      <c r="BRM180" s="1"/>
      <c r="BRN180" s="1"/>
      <c r="BRO180" s="1"/>
      <c r="BRP180" s="1"/>
      <c r="BRQ180" s="1"/>
      <c r="BRR180" s="1"/>
      <c r="BRS180" s="1"/>
      <c r="BRT180" s="1"/>
      <c r="BRU180" s="1"/>
      <c r="BRV180" s="1"/>
      <c r="BRW180" s="1"/>
      <c r="BRX180" s="1"/>
      <c r="BRY180" s="1"/>
      <c r="BRZ180" s="1"/>
      <c r="BSA180" s="1"/>
      <c r="BSB180" s="1"/>
      <c r="BSC180" s="1"/>
      <c r="BSD180" s="1"/>
      <c r="BSE180" s="1"/>
      <c r="BSF180" s="1"/>
      <c r="BSG180" s="1"/>
      <c r="BSH180" s="1"/>
      <c r="BSI180" s="1"/>
      <c r="BSJ180" s="1"/>
      <c r="BSK180" s="1"/>
      <c r="BSL180" s="1"/>
      <c r="BSM180" s="1"/>
      <c r="BSN180" s="1"/>
      <c r="BSO180" s="1"/>
      <c r="BSP180" s="1"/>
      <c r="BSQ180" s="1"/>
      <c r="BSR180" s="1"/>
      <c r="BSS180" s="1"/>
      <c r="BST180" s="1"/>
      <c r="BSU180" s="1"/>
      <c r="BSV180" s="1"/>
      <c r="BSW180" s="1"/>
      <c r="BSX180" s="1"/>
      <c r="BSY180" s="1"/>
      <c r="BSZ180" s="1"/>
      <c r="BTA180" s="1"/>
      <c r="BTB180" s="1"/>
      <c r="BTC180" s="1"/>
      <c r="BTD180" s="1"/>
      <c r="BTE180" s="1"/>
      <c r="BTF180" s="1"/>
      <c r="BTG180" s="1"/>
      <c r="BTH180" s="1"/>
      <c r="BTI180" s="1"/>
      <c r="BTJ180" s="1"/>
      <c r="BTK180" s="1"/>
      <c r="BTL180" s="1"/>
      <c r="BTM180" s="1"/>
      <c r="BTN180" s="1"/>
      <c r="BTO180" s="1"/>
      <c r="BTP180" s="1"/>
      <c r="BTQ180" s="1"/>
      <c r="BTR180" s="1"/>
      <c r="BTS180" s="1"/>
      <c r="BTT180" s="1"/>
      <c r="BTU180" s="1"/>
      <c r="BTV180" s="1"/>
      <c r="BTW180" s="1"/>
      <c r="BTX180" s="1"/>
      <c r="BTY180" s="1"/>
      <c r="BTZ180" s="1"/>
      <c r="BUA180" s="1"/>
      <c r="BUB180" s="1"/>
      <c r="BUC180" s="1"/>
      <c r="BUD180" s="1"/>
      <c r="BUE180" s="1"/>
      <c r="BUF180" s="1"/>
      <c r="BUG180" s="1"/>
      <c r="BUH180" s="1"/>
      <c r="BUI180" s="1"/>
      <c r="BUJ180" s="1"/>
      <c r="BUK180" s="1"/>
      <c r="BUL180" s="1"/>
      <c r="BUM180" s="1"/>
      <c r="BUN180" s="1"/>
      <c r="BUO180" s="1"/>
      <c r="BUP180" s="1"/>
      <c r="BUQ180" s="1"/>
      <c r="BUR180" s="1"/>
      <c r="BUS180" s="1"/>
      <c r="BUT180" s="1"/>
      <c r="BUU180" s="1"/>
      <c r="BUV180" s="1"/>
      <c r="BUW180" s="1"/>
      <c r="BUX180" s="1"/>
      <c r="BUY180" s="1"/>
      <c r="BUZ180" s="1"/>
      <c r="BVA180" s="1"/>
      <c r="BVB180" s="1"/>
      <c r="BVC180" s="1"/>
      <c r="BVD180" s="1"/>
      <c r="BVE180" s="1"/>
      <c r="BVF180" s="1"/>
      <c r="BVG180" s="1"/>
      <c r="BVH180" s="1"/>
      <c r="BVI180" s="1"/>
      <c r="BVJ180" s="1"/>
      <c r="BVK180" s="1"/>
      <c r="BVL180" s="1"/>
      <c r="BVM180" s="1"/>
      <c r="BVN180" s="1"/>
      <c r="BVO180" s="1"/>
      <c r="BVP180" s="1"/>
      <c r="BVQ180" s="1"/>
      <c r="BVR180" s="1"/>
      <c r="BVS180" s="1"/>
      <c r="BVT180" s="1"/>
      <c r="BVU180" s="1"/>
      <c r="BVV180" s="1"/>
      <c r="BVW180" s="1"/>
      <c r="BVX180" s="1"/>
      <c r="BVY180" s="1"/>
      <c r="BVZ180" s="1"/>
      <c r="BWA180" s="1"/>
      <c r="BWB180" s="1"/>
      <c r="BWC180" s="1"/>
      <c r="BWD180" s="1"/>
      <c r="BWE180" s="1"/>
      <c r="BWF180" s="1"/>
      <c r="BWG180" s="1"/>
      <c r="BWH180" s="1"/>
      <c r="BWI180" s="1"/>
      <c r="BWJ180" s="1"/>
      <c r="BWK180" s="1"/>
      <c r="BWL180" s="1"/>
      <c r="BWM180" s="1"/>
      <c r="BWN180" s="1"/>
      <c r="BWO180" s="1"/>
      <c r="BWP180" s="1"/>
      <c r="BWQ180" s="1"/>
      <c r="BWR180" s="1"/>
      <c r="BWS180" s="1"/>
      <c r="BWT180" s="1"/>
      <c r="BWU180" s="1"/>
      <c r="BWV180" s="1"/>
      <c r="BWW180" s="1"/>
      <c r="BWX180" s="1"/>
      <c r="BWY180" s="1"/>
      <c r="BWZ180" s="1"/>
      <c r="BXA180" s="1"/>
      <c r="BXB180" s="1"/>
      <c r="BXC180" s="1"/>
      <c r="BXD180" s="1"/>
      <c r="BXE180" s="1"/>
      <c r="BXF180" s="1"/>
      <c r="BXG180" s="1"/>
      <c r="BXH180" s="1"/>
      <c r="BXI180" s="1"/>
      <c r="BXJ180" s="1"/>
      <c r="BXK180" s="1"/>
      <c r="BXL180" s="1"/>
      <c r="BXM180" s="1"/>
      <c r="BXN180" s="1"/>
      <c r="BXO180" s="1"/>
      <c r="BXP180" s="1"/>
      <c r="BXQ180" s="1"/>
      <c r="BXR180" s="1"/>
      <c r="BXS180" s="1"/>
      <c r="BXT180" s="1"/>
      <c r="BXU180" s="1"/>
      <c r="BXV180" s="1"/>
      <c r="BXW180" s="1"/>
      <c r="BXX180" s="1"/>
      <c r="BXY180" s="1"/>
      <c r="BXZ180" s="1"/>
      <c r="BYA180" s="1"/>
      <c r="BYB180" s="1"/>
      <c r="BYC180" s="1"/>
      <c r="BYD180" s="1"/>
      <c r="BYE180" s="1"/>
      <c r="BYF180" s="1"/>
      <c r="BYG180" s="1"/>
      <c r="BYH180" s="1"/>
      <c r="BYI180" s="1"/>
      <c r="BYJ180" s="1"/>
      <c r="BYK180" s="1"/>
      <c r="BYL180" s="1"/>
      <c r="BYM180" s="1"/>
      <c r="BYN180" s="1"/>
      <c r="BYO180" s="1"/>
      <c r="BYP180" s="1"/>
      <c r="BYQ180" s="1"/>
      <c r="BYR180" s="1"/>
      <c r="BYS180" s="1"/>
      <c r="BYT180" s="1"/>
      <c r="BYU180" s="1"/>
      <c r="BYV180" s="1"/>
      <c r="BYW180" s="1"/>
      <c r="BYX180" s="1"/>
      <c r="BYY180" s="1"/>
      <c r="BYZ180" s="1"/>
      <c r="BZA180" s="1"/>
      <c r="BZB180" s="1"/>
      <c r="BZC180" s="1"/>
      <c r="BZD180" s="1"/>
      <c r="BZE180" s="1"/>
      <c r="BZF180" s="1"/>
      <c r="BZG180" s="1"/>
      <c r="BZH180" s="1"/>
      <c r="BZI180" s="1"/>
      <c r="BZJ180" s="1"/>
      <c r="BZK180" s="1"/>
      <c r="BZL180" s="1"/>
      <c r="BZM180" s="1"/>
      <c r="BZN180" s="1"/>
      <c r="BZO180" s="1"/>
      <c r="BZP180" s="1"/>
      <c r="BZQ180" s="1"/>
      <c r="BZR180" s="1"/>
      <c r="BZS180" s="1"/>
      <c r="BZT180" s="1"/>
      <c r="BZU180" s="1"/>
      <c r="BZV180" s="1"/>
      <c r="BZW180" s="1"/>
      <c r="BZX180" s="1"/>
      <c r="BZY180" s="1"/>
      <c r="BZZ180" s="1"/>
      <c r="CAA180" s="1"/>
      <c r="CAB180" s="1"/>
      <c r="CAC180" s="1"/>
      <c r="CAD180" s="1"/>
      <c r="CAE180" s="1"/>
      <c r="CAF180" s="1"/>
      <c r="CAG180" s="1"/>
      <c r="CAH180" s="1"/>
      <c r="CAI180" s="1"/>
      <c r="CAJ180" s="1"/>
      <c r="CAK180" s="1"/>
      <c r="CAL180" s="1"/>
      <c r="CAM180" s="1"/>
      <c r="CAN180" s="1"/>
      <c r="CAO180" s="1"/>
      <c r="CAP180" s="1"/>
      <c r="CAQ180" s="1"/>
      <c r="CAR180" s="1"/>
      <c r="CAS180" s="1"/>
      <c r="CAT180" s="1"/>
      <c r="CAU180" s="1"/>
      <c r="CAV180" s="1"/>
      <c r="CAW180" s="1"/>
      <c r="CAX180" s="1"/>
      <c r="CAY180" s="1"/>
      <c r="CAZ180" s="1"/>
      <c r="CBA180" s="1"/>
      <c r="CBB180" s="1"/>
      <c r="CBC180" s="1"/>
      <c r="CBD180" s="1"/>
      <c r="CBE180" s="1"/>
      <c r="CBF180" s="1"/>
      <c r="CBG180" s="1"/>
      <c r="CBH180" s="1"/>
      <c r="CBI180" s="1"/>
      <c r="CBJ180" s="1"/>
      <c r="CBK180" s="1"/>
      <c r="CBL180" s="1"/>
      <c r="CBM180" s="1"/>
      <c r="CBN180" s="1"/>
      <c r="CBO180" s="1"/>
      <c r="CBP180" s="1"/>
      <c r="CBQ180" s="1"/>
      <c r="CBR180" s="1"/>
      <c r="CBS180" s="1"/>
      <c r="CBT180" s="1"/>
      <c r="CBU180" s="1"/>
      <c r="CBV180" s="1"/>
      <c r="CBW180" s="1"/>
      <c r="CBX180" s="1"/>
      <c r="CBY180" s="1"/>
      <c r="CBZ180" s="1"/>
      <c r="CCA180" s="1"/>
      <c r="CCB180" s="1"/>
      <c r="CCC180" s="1"/>
      <c r="CCD180" s="1"/>
      <c r="CCE180" s="1"/>
      <c r="CCF180" s="1"/>
      <c r="CCG180" s="1"/>
      <c r="CCH180" s="1"/>
      <c r="CCI180" s="1"/>
      <c r="CCJ180" s="1"/>
      <c r="CCK180" s="1"/>
      <c r="CCL180" s="1"/>
      <c r="CCM180" s="1"/>
      <c r="CCN180" s="1"/>
      <c r="CCO180" s="1"/>
      <c r="CCP180" s="1"/>
      <c r="CCQ180" s="1"/>
      <c r="CCR180" s="1"/>
      <c r="CCS180" s="1"/>
      <c r="CCT180" s="1"/>
      <c r="CCU180" s="1"/>
      <c r="CCV180" s="1"/>
      <c r="CCW180" s="1"/>
      <c r="CCX180" s="1"/>
      <c r="CCY180" s="1"/>
      <c r="CCZ180" s="1"/>
      <c r="CDA180" s="1"/>
      <c r="CDB180" s="1"/>
      <c r="CDC180" s="1"/>
      <c r="CDD180" s="1"/>
      <c r="CDE180" s="1"/>
      <c r="CDF180" s="1"/>
      <c r="CDG180" s="1"/>
      <c r="CDH180" s="1"/>
      <c r="CDI180" s="1"/>
      <c r="CDJ180" s="1"/>
      <c r="CDK180" s="1"/>
      <c r="CDL180" s="1"/>
      <c r="CDM180" s="1"/>
      <c r="CDN180" s="1"/>
      <c r="CDO180" s="1"/>
      <c r="CDP180" s="1"/>
      <c r="CDQ180" s="1"/>
      <c r="CDR180" s="1"/>
      <c r="CDS180" s="1"/>
      <c r="CDT180" s="1"/>
      <c r="CDU180" s="1"/>
      <c r="CDV180" s="1"/>
      <c r="CDW180" s="1"/>
      <c r="CDX180" s="1"/>
      <c r="CDY180" s="1"/>
      <c r="CDZ180" s="1"/>
      <c r="CEA180" s="1"/>
      <c r="CEB180" s="1"/>
      <c r="CEC180" s="1"/>
      <c r="CED180" s="1"/>
      <c r="CEE180" s="1"/>
      <c r="CEF180" s="1"/>
      <c r="CEG180" s="1"/>
      <c r="CEH180" s="1"/>
      <c r="CEI180" s="1"/>
      <c r="CEJ180" s="1"/>
      <c r="CEK180" s="1"/>
      <c r="CEL180" s="1"/>
      <c r="CEM180" s="1"/>
      <c r="CEN180" s="1"/>
      <c r="CEO180" s="1"/>
      <c r="CEP180" s="1"/>
      <c r="CEQ180" s="1"/>
      <c r="CER180" s="1"/>
      <c r="CES180" s="1"/>
      <c r="CET180" s="1"/>
      <c r="CEU180" s="1"/>
      <c r="CEV180" s="1"/>
      <c r="CEW180" s="1"/>
      <c r="CEX180" s="1"/>
      <c r="CEY180" s="1"/>
      <c r="CEZ180" s="1"/>
      <c r="CFA180" s="1"/>
      <c r="CFB180" s="1"/>
      <c r="CFC180" s="1"/>
      <c r="CFD180" s="1"/>
      <c r="CFE180" s="1"/>
      <c r="CFF180" s="1"/>
      <c r="CFG180" s="1"/>
      <c r="CFH180" s="1"/>
      <c r="CFI180" s="1"/>
      <c r="CFJ180" s="1"/>
      <c r="CFK180" s="1"/>
      <c r="CFL180" s="1"/>
      <c r="CFM180" s="1"/>
      <c r="CFN180" s="1"/>
      <c r="CFO180" s="1"/>
      <c r="CFP180" s="1"/>
      <c r="CFQ180" s="1"/>
      <c r="CFR180" s="1"/>
      <c r="CFS180" s="1"/>
      <c r="CFT180" s="1"/>
      <c r="CFU180" s="1"/>
      <c r="CFV180" s="1"/>
      <c r="CFW180" s="1"/>
      <c r="CFX180" s="1"/>
      <c r="CFY180" s="1"/>
      <c r="CFZ180" s="1"/>
      <c r="CGA180" s="1"/>
      <c r="CGB180" s="1"/>
      <c r="CGC180" s="1"/>
      <c r="CGD180" s="1"/>
      <c r="CGE180" s="1"/>
      <c r="CGF180" s="1"/>
      <c r="CGG180" s="1"/>
      <c r="CGH180" s="1"/>
      <c r="CGI180" s="1"/>
      <c r="CGJ180" s="1"/>
      <c r="CGK180" s="1"/>
      <c r="CGL180" s="1"/>
      <c r="CGM180" s="1"/>
      <c r="CGN180" s="1"/>
      <c r="CGO180" s="1"/>
      <c r="CGP180" s="1"/>
      <c r="CGQ180" s="1"/>
      <c r="CGR180" s="1"/>
      <c r="CGS180" s="1"/>
      <c r="CGT180" s="1"/>
      <c r="CGU180" s="1"/>
      <c r="CGV180" s="1"/>
      <c r="CGW180" s="1"/>
      <c r="CGX180" s="1"/>
      <c r="CGY180" s="1"/>
      <c r="CGZ180" s="1"/>
      <c r="CHA180" s="1"/>
      <c r="CHB180" s="1"/>
      <c r="CHC180" s="1"/>
      <c r="CHD180" s="1"/>
      <c r="CHE180" s="1"/>
      <c r="CHF180" s="1"/>
      <c r="CHG180" s="1"/>
      <c r="CHH180" s="1"/>
      <c r="CHI180" s="1"/>
      <c r="CHJ180" s="1"/>
      <c r="CHK180" s="1"/>
      <c r="CHL180" s="1"/>
      <c r="CHM180" s="1"/>
      <c r="CHN180" s="1"/>
      <c r="CHO180" s="1"/>
      <c r="CHP180" s="1"/>
      <c r="CHQ180" s="1"/>
      <c r="CHR180" s="1"/>
      <c r="CHS180" s="1"/>
      <c r="CHT180" s="1"/>
      <c r="CHU180" s="1"/>
      <c r="CHV180" s="1"/>
      <c r="CHW180" s="1"/>
      <c r="CHX180" s="1"/>
      <c r="CHY180" s="1"/>
      <c r="CHZ180" s="1"/>
      <c r="CIA180" s="1"/>
      <c r="CIB180" s="1"/>
      <c r="CIC180" s="1"/>
      <c r="CID180" s="1"/>
      <c r="CIE180" s="1"/>
      <c r="CIF180" s="1"/>
      <c r="CIG180" s="1"/>
      <c r="CIH180" s="1"/>
      <c r="CII180" s="1"/>
      <c r="CIJ180" s="1"/>
      <c r="CIK180" s="1"/>
      <c r="CIL180" s="1"/>
      <c r="CIM180" s="1"/>
      <c r="CIN180" s="1"/>
      <c r="CIO180" s="1"/>
      <c r="CIP180" s="1"/>
      <c r="CIQ180" s="1"/>
      <c r="CIR180" s="1"/>
      <c r="CIS180" s="1"/>
      <c r="CIT180" s="1"/>
      <c r="CIU180" s="1"/>
      <c r="CIV180" s="1"/>
      <c r="CIW180" s="1"/>
      <c r="CIX180" s="1"/>
      <c r="CIY180" s="1"/>
      <c r="CIZ180" s="1"/>
      <c r="CJA180" s="1"/>
      <c r="CJB180" s="1"/>
      <c r="CJC180" s="1"/>
      <c r="CJD180" s="1"/>
      <c r="CJE180" s="1"/>
      <c r="CJF180" s="1"/>
      <c r="CJG180" s="1"/>
      <c r="CJH180" s="1"/>
      <c r="CJI180" s="1"/>
      <c r="CJJ180" s="1"/>
      <c r="CJK180" s="1"/>
      <c r="CJL180" s="1"/>
      <c r="CJM180" s="1"/>
      <c r="CJN180" s="1"/>
      <c r="CJO180" s="1"/>
      <c r="CJP180" s="1"/>
      <c r="CJQ180" s="1"/>
      <c r="CJR180" s="1"/>
      <c r="CJS180" s="1"/>
      <c r="CJT180" s="1"/>
      <c r="CJU180" s="1"/>
      <c r="CJV180" s="1"/>
      <c r="CJW180" s="1"/>
      <c r="CJX180" s="1"/>
      <c r="CJY180" s="1"/>
      <c r="CJZ180" s="1"/>
      <c r="CKA180" s="1"/>
      <c r="CKB180" s="1"/>
      <c r="CKC180" s="1"/>
      <c r="CKD180" s="1"/>
      <c r="CKE180" s="1"/>
      <c r="CKF180" s="1"/>
      <c r="CKG180" s="1"/>
      <c r="CKH180" s="1"/>
      <c r="CKI180" s="1"/>
      <c r="CKJ180" s="1"/>
      <c r="CKK180" s="1"/>
      <c r="CKL180" s="1"/>
      <c r="CKM180" s="1"/>
      <c r="CKN180" s="1"/>
      <c r="CKO180" s="1"/>
      <c r="CKP180" s="1"/>
      <c r="CKQ180" s="1"/>
      <c r="CKR180" s="1"/>
      <c r="CKS180" s="1"/>
      <c r="CKT180" s="1"/>
      <c r="CKU180" s="1"/>
      <c r="CKV180" s="1"/>
      <c r="CKW180" s="1"/>
      <c r="CKX180" s="1"/>
      <c r="CKY180" s="1"/>
      <c r="CKZ180" s="1"/>
      <c r="CLA180" s="1"/>
      <c r="CLB180" s="1"/>
      <c r="CLC180" s="1"/>
      <c r="CLD180" s="1"/>
      <c r="CLE180" s="1"/>
      <c r="CLF180" s="1"/>
      <c r="CLG180" s="1"/>
      <c r="CLH180" s="1"/>
      <c r="CLI180" s="1"/>
      <c r="CLJ180" s="1"/>
      <c r="CLK180" s="1"/>
      <c r="CLL180" s="1"/>
      <c r="CLM180" s="1"/>
      <c r="CLN180" s="1"/>
      <c r="CLO180" s="1"/>
      <c r="CLP180" s="1"/>
      <c r="CLQ180" s="1"/>
      <c r="CLR180" s="1"/>
      <c r="CLS180" s="1"/>
      <c r="CLT180" s="1"/>
      <c r="CLU180" s="1"/>
      <c r="CLV180" s="1"/>
      <c r="CLW180" s="1"/>
      <c r="CLX180" s="1"/>
      <c r="CLY180" s="1"/>
      <c r="CLZ180" s="1"/>
      <c r="CMA180" s="1"/>
      <c r="CMB180" s="1"/>
      <c r="CMC180" s="1"/>
      <c r="CMD180" s="1"/>
      <c r="CME180" s="1"/>
      <c r="CMF180" s="1"/>
      <c r="CMG180" s="1"/>
      <c r="CMH180" s="1"/>
      <c r="CMI180" s="1"/>
      <c r="CMJ180" s="1"/>
      <c r="CMK180" s="1"/>
      <c r="CML180" s="1"/>
      <c r="CMM180" s="1"/>
      <c r="CMN180" s="1"/>
      <c r="CMO180" s="1"/>
      <c r="CMP180" s="1"/>
      <c r="CMQ180" s="1"/>
      <c r="CMR180" s="1"/>
      <c r="CMS180" s="1"/>
      <c r="CMT180" s="1"/>
      <c r="CMU180" s="1"/>
      <c r="CMV180" s="1"/>
      <c r="CMW180" s="1"/>
      <c r="CMX180" s="1"/>
      <c r="CMY180" s="1"/>
      <c r="CMZ180" s="1"/>
      <c r="CNA180" s="1"/>
      <c r="CNB180" s="1"/>
      <c r="CNC180" s="1"/>
      <c r="CND180" s="1"/>
      <c r="CNE180" s="1"/>
      <c r="CNF180" s="1"/>
      <c r="CNG180" s="1"/>
      <c r="CNH180" s="1"/>
      <c r="CNI180" s="1"/>
      <c r="CNJ180" s="1"/>
      <c r="CNK180" s="1"/>
      <c r="CNL180" s="1"/>
      <c r="CNM180" s="1"/>
      <c r="CNN180" s="1"/>
      <c r="CNO180" s="1"/>
      <c r="CNP180" s="1"/>
      <c r="CNQ180" s="1"/>
      <c r="CNR180" s="1"/>
      <c r="CNS180" s="1"/>
      <c r="CNT180" s="1"/>
      <c r="CNU180" s="1"/>
      <c r="CNV180" s="1"/>
      <c r="CNW180" s="1"/>
      <c r="CNX180" s="1"/>
      <c r="CNY180" s="1"/>
      <c r="CNZ180" s="1"/>
      <c r="COA180" s="1"/>
      <c r="COB180" s="1"/>
      <c r="COC180" s="1"/>
      <c r="COD180" s="1"/>
      <c r="COE180" s="1"/>
      <c r="COF180" s="1"/>
      <c r="COG180" s="1"/>
      <c r="COH180" s="1"/>
      <c r="COI180" s="1"/>
      <c r="COJ180" s="1"/>
      <c r="COK180" s="1"/>
      <c r="COL180" s="1"/>
      <c r="COM180" s="1"/>
      <c r="CON180" s="1"/>
      <c r="COO180" s="1"/>
      <c r="COP180" s="1"/>
      <c r="COQ180" s="1"/>
      <c r="COR180" s="1"/>
      <c r="COS180" s="1"/>
      <c r="COT180" s="1"/>
      <c r="COU180" s="1"/>
      <c r="COV180" s="1"/>
      <c r="COW180" s="1"/>
      <c r="COX180" s="1"/>
      <c r="COY180" s="1"/>
      <c r="COZ180" s="1"/>
      <c r="CPA180" s="1"/>
      <c r="CPB180" s="1"/>
      <c r="CPC180" s="1"/>
      <c r="CPD180" s="1"/>
      <c r="CPE180" s="1"/>
      <c r="CPF180" s="1"/>
      <c r="CPG180" s="1"/>
      <c r="CPH180" s="1"/>
      <c r="CPI180" s="1"/>
      <c r="CPJ180" s="1"/>
      <c r="CPK180" s="1"/>
      <c r="CPL180" s="1"/>
      <c r="CPM180" s="1"/>
      <c r="CPN180" s="1"/>
      <c r="CPO180" s="1"/>
      <c r="CPP180" s="1"/>
      <c r="CPQ180" s="1"/>
      <c r="CPR180" s="1"/>
      <c r="CPS180" s="1"/>
      <c r="CPT180" s="1"/>
      <c r="CPU180" s="1"/>
      <c r="CPV180" s="1"/>
      <c r="CPW180" s="1"/>
      <c r="CPX180" s="1"/>
      <c r="CPY180" s="1"/>
      <c r="CPZ180" s="1"/>
      <c r="CQA180" s="1"/>
      <c r="CQB180" s="1"/>
      <c r="CQC180" s="1"/>
      <c r="CQD180" s="1"/>
      <c r="CQE180" s="1"/>
      <c r="CQF180" s="1"/>
      <c r="CQG180" s="1"/>
      <c r="CQH180" s="1"/>
      <c r="CQI180" s="1"/>
      <c r="CQJ180" s="1"/>
      <c r="CQK180" s="1"/>
      <c r="CQL180" s="1"/>
      <c r="CQM180" s="1"/>
      <c r="CQN180" s="1"/>
      <c r="CQO180" s="1"/>
      <c r="CQP180" s="1"/>
      <c r="CQQ180" s="1"/>
      <c r="CQR180" s="1"/>
      <c r="CQS180" s="1"/>
      <c r="CQT180" s="1"/>
      <c r="CQU180" s="1"/>
      <c r="CQV180" s="1"/>
      <c r="CQW180" s="1"/>
      <c r="CQX180" s="1"/>
      <c r="CQY180" s="1"/>
      <c r="CQZ180" s="1"/>
      <c r="CRA180" s="1"/>
      <c r="CRB180" s="1"/>
      <c r="CRC180" s="1"/>
      <c r="CRD180" s="1"/>
      <c r="CRE180" s="1"/>
      <c r="CRF180" s="1"/>
      <c r="CRG180" s="1"/>
      <c r="CRH180" s="1"/>
      <c r="CRI180" s="1"/>
      <c r="CRJ180" s="1"/>
      <c r="CRK180" s="1"/>
      <c r="CRL180" s="1"/>
      <c r="CRM180" s="1"/>
      <c r="CRN180" s="1"/>
      <c r="CRO180" s="1"/>
      <c r="CRP180" s="1"/>
      <c r="CRQ180" s="1"/>
      <c r="CRR180" s="1"/>
      <c r="CRS180" s="1"/>
      <c r="CRT180" s="1"/>
      <c r="CRU180" s="1"/>
      <c r="CRV180" s="1"/>
      <c r="CRW180" s="1"/>
      <c r="CRX180" s="1"/>
      <c r="CRY180" s="1"/>
      <c r="CRZ180" s="1"/>
      <c r="CSA180" s="1"/>
      <c r="CSB180" s="1"/>
      <c r="CSC180" s="1"/>
      <c r="CSD180" s="1"/>
      <c r="CSE180" s="1"/>
      <c r="CSF180" s="1"/>
      <c r="CSG180" s="1"/>
      <c r="CSH180" s="1"/>
      <c r="CSI180" s="1"/>
      <c r="CSJ180" s="1"/>
      <c r="CSK180" s="1"/>
      <c r="CSL180" s="1"/>
      <c r="CSM180" s="1"/>
      <c r="CSN180" s="1"/>
      <c r="CSO180" s="1"/>
      <c r="CSP180" s="1"/>
      <c r="CSQ180" s="1"/>
      <c r="CSR180" s="1"/>
      <c r="CSS180" s="1"/>
      <c r="CST180" s="1"/>
      <c r="CSU180" s="1"/>
      <c r="CSV180" s="1"/>
      <c r="CSW180" s="1"/>
      <c r="CSX180" s="1"/>
      <c r="CSY180" s="1"/>
      <c r="CSZ180" s="1"/>
      <c r="CTA180" s="1"/>
      <c r="CTB180" s="1"/>
      <c r="CTC180" s="1"/>
      <c r="CTD180" s="1"/>
      <c r="CTE180" s="1"/>
      <c r="CTF180" s="1"/>
      <c r="CTG180" s="1"/>
      <c r="CTH180" s="1"/>
      <c r="CTI180" s="1"/>
      <c r="CTJ180" s="1"/>
      <c r="CTK180" s="1"/>
      <c r="CTL180" s="1"/>
      <c r="CTM180" s="1"/>
      <c r="CTN180" s="1"/>
      <c r="CTO180" s="1"/>
      <c r="CTP180" s="1"/>
      <c r="CTQ180" s="1"/>
      <c r="CTR180" s="1"/>
      <c r="CTS180" s="1"/>
      <c r="CTT180" s="1"/>
      <c r="CTU180" s="1"/>
      <c r="CTV180" s="1"/>
      <c r="CTW180" s="1"/>
      <c r="CTX180" s="1"/>
      <c r="CTY180" s="1"/>
      <c r="CTZ180" s="1"/>
      <c r="CUA180" s="1"/>
      <c r="CUB180" s="1"/>
      <c r="CUC180" s="1"/>
      <c r="CUD180" s="1"/>
      <c r="CUE180" s="1"/>
      <c r="CUF180" s="1"/>
      <c r="CUG180" s="1"/>
      <c r="CUH180" s="1"/>
      <c r="CUI180" s="1"/>
      <c r="CUJ180" s="1"/>
      <c r="CUK180" s="1"/>
      <c r="CUL180" s="1"/>
      <c r="CUM180" s="1"/>
      <c r="CUN180" s="1"/>
      <c r="CUO180" s="1"/>
      <c r="CUP180" s="1"/>
      <c r="CUQ180" s="1"/>
      <c r="CUR180" s="1"/>
      <c r="CUS180" s="1"/>
      <c r="CUT180" s="1"/>
      <c r="CUU180" s="1"/>
      <c r="CUV180" s="1"/>
      <c r="CUW180" s="1"/>
      <c r="CUX180" s="1"/>
      <c r="CUY180" s="1"/>
      <c r="CUZ180" s="1"/>
      <c r="CVA180" s="1"/>
      <c r="CVB180" s="1"/>
      <c r="CVC180" s="1"/>
      <c r="CVD180" s="1"/>
      <c r="CVE180" s="1"/>
      <c r="CVF180" s="1"/>
      <c r="CVG180" s="1"/>
      <c r="CVH180" s="1"/>
      <c r="CVI180" s="1"/>
      <c r="CVJ180" s="1"/>
      <c r="CVK180" s="1"/>
      <c r="CVL180" s="1"/>
      <c r="CVM180" s="1"/>
      <c r="CVN180" s="1"/>
      <c r="CVO180" s="1"/>
      <c r="CVP180" s="1"/>
      <c r="CVQ180" s="1"/>
      <c r="CVR180" s="1"/>
      <c r="CVS180" s="1"/>
      <c r="CVT180" s="1"/>
      <c r="CVU180" s="1"/>
      <c r="CVV180" s="1"/>
      <c r="CVW180" s="1"/>
      <c r="CVX180" s="1"/>
      <c r="CVY180" s="1"/>
      <c r="CVZ180" s="1"/>
      <c r="CWA180" s="1"/>
      <c r="CWB180" s="1"/>
      <c r="CWC180" s="1"/>
      <c r="CWD180" s="1"/>
      <c r="CWE180" s="1"/>
      <c r="CWF180" s="1"/>
      <c r="CWG180" s="1"/>
      <c r="CWH180" s="1"/>
      <c r="CWI180" s="1"/>
      <c r="CWJ180" s="1"/>
      <c r="CWK180" s="1"/>
      <c r="CWL180" s="1"/>
      <c r="CWM180" s="1"/>
      <c r="CWN180" s="1"/>
      <c r="CWO180" s="1"/>
      <c r="CWP180" s="1"/>
      <c r="CWQ180" s="1"/>
      <c r="CWR180" s="1"/>
      <c r="CWS180" s="1"/>
      <c r="CWT180" s="1"/>
      <c r="CWU180" s="1"/>
      <c r="CWV180" s="1"/>
      <c r="CWW180" s="1"/>
      <c r="CWX180" s="1"/>
      <c r="CWY180" s="1"/>
      <c r="CWZ180" s="1"/>
      <c r="CXA180" s="1"/>
      <c r="CXB180" s="1"/>
      <c r="CXC180" s="1"/>
      <c r="CXD180" s="1"/>
      <c r="CXE180" s="1"/>
      <c r="CXF180" s="1"/>
      <c r="CXG180" s="1"/>
      <c r="CXH180" s="1"/>
      <c r="CXI180" s="1"/>
      <c r="CXJ180" s="1"/>
      <c r="CXK180" s="1"/>
      <c r="CXL180" s="1"/>
      <c r="CXM180" s="1"/>
      <c r="CXN180" s="1"/>
      <c r="CXO180" s="1"/>
      <c r="CXP180" s="1"/>
      <c r="CXQ180" s="1"/>
      <c r="CXR180" s="1"/>
      <c r="CXS180" s="1"/>
      <c r="CXT180" s="1"/>
      <c r="CXU180" s="1"/>
      <c r="CXV180" s="1"/>
      <c r="CXW180" s="1"/>
      <c r="CXX180" s="1"/>
      <c r="CXY180" s="1"/>
      <c r="CXZ180" s="1"/>
      <c r="CYA180" s="1"/>
      <c r="CYB180" s="1"/>
      <c r="CYC180" s="1"/>
      <c r="CYD180" s="1"/>
      <c r="CYE180" s="1"/>
      <c r="CYF180" s="1"/>
      <c r="CYG180" s="1"/>
      <c r="CYH180" s="1"/>
      <c r="CYI180" s="1"/>
      <c r="CYJ180" s="1"/>
      <c r="CYK180" s="1"/>
      <c r="CYL180" s="1"/>
      <c r="CYM180" s="1"/>
      <c r="CYN180" s="1"/>
      <c r="CYO180" s="1"/>
      <c r="CYP180" s="1"/>
      <c r="CYQ180" s="1"/>
      <c r="CYR180" s="1"/>
      <c r="CYS180" s="1"/>
      <c r="CYT180" s="1"/>
      <c r="CYU180" s="1"/>
      <c r="CYV180" s="1"/>
      <c r="CYW180" s="1"/>
      <c r="CYX180" s="1"/>
      <c r="CYY180" s="1"/>
      <c r="CYZ180" s="1"/>
      <c r="CZA180" s="1"/>
      <c r="CZB180" s="1"/>
      <c r="CZC180" s="1"/>
      <c r="CZD180" s="1"/>
      <c r="CZE180" s="1"/>
      <c r="CZF180" s="1"/>
      <c r="CZG180" s="1"/>
      <c r="CZH180" s="1"/>
      <c r="CZI180" s="1"/>
      <c r="CZJ180" s="1"/>
      <c r="CZK180" s="1"/>
      <c r="CZL180" s="1"/>
      <c r="CZM180" s="1"/>
      <c r="CZN180" s="1"/>
      <c r="CZO180" s="1"/>
      <c r="CZP180" s="1"/>
      <c r="CZQ180" s="1"/>
      <c r="CZR180" s="1"/>
      <c r="CZS180" s="1"/>
      <c r="CZT180" s="1"/>
      <c r="CZU180" s="1"/>
      <c r="CZV180" s="1"/>
      <c r="CZW180" s="1"/>
      <c r="CZX180" s="1"/>
      <c r="CZY180" s="1"/>
      <c r="CZZ180" s="1"/>
      <c r="DAA180" s="1"/>
      <c r="DAB180" s="1"/>
      <c r="DAC180" s="1"/>
      <c r="DAD180" s="1"/>
      <c r="DAE180" s="1"/>
      <c r="DAF180" s="1"/>
      <c r="DAG180" s="1"/>
      <c r="DAH180" s="1"/>
      <c r="DAI180" s="1"/>
      <c r="DAJ180" s="1"/>
      <c r="DAK180" s="1"/>
      <c r="DAL180" s="1"/>
      <c r="DAM180" s="1"/>
      <c r="DAN180" s="1"/>
      <c r="DAO180" s="1"/>
      <c r="DAP180" s="1"/>
      <c r="DAQ180" s="1"/>
      <c r="DAR180" s="1"/>
      <c r="DAS180" s="1"/>
      <c r="DAT180" s="1"/>
      <c r="DAU180" s="1"/>
      <c r="DAV180" s="1"/>
      <c r="DAW180" s="1"/>
      <c r="DAX180" s="1"/>
      <c r="DAY180" s="1"/>
      <c r="DAZ180" s="1"/>
      <c r="DBA180" s="1"/>
      <c r="DBB180" s="1"/>
      <c r="DBC180" s="1"/>
      <c r="DBD180" s="1"/>
      <c r="DBE180" s="1"/>
      <c r="DBF180" s="1"/>
      <c r="DBG180" s="1"/>
      <c r="DBH180" s="1"/>
      <c r="DBI180" s="1"/>
      <c r="DBJ180" s="1"/>
      <c r="DBK180" s="1"/>
      <c r="DBL180" s="1"/>
      <c r="DBM180" s="1"/>
      <c r="DBN180" s="1"/>
      <c r="DBO180" s="1"/>
      <c r="DBP180" s="1"/>
      <c r="DBQ180" s="1"/>
      <c r="DBR180" s="1"/>
      <c r="DBS180" s="1"/>
      <c r="DBT180" s="1"/>
      <c r="DBU180" s="1"/>
      <c r="DBV180" s="1"/>
      <c r="DBW180" s="1"/>
      <c r="DBX180" s="1"/>
      <c r="DBY180" s="1"/>
      <c r="DBZ180" s="1"/>
      <c r="DCA180" s="1"/>
      <c r="DCB180" s="1"/>
      <c r="DCC180" s="1"/>
      <c r="DCD180" s="1"/>
      <c r="DCE180" s="1"/>
      <c r="DCF180" s="1"/>
      <c r="DCG180" s="1"/>
      <c r="DCH180" s="1"/>
      <c r="DCI180" s="1"/>
      <c r="DCJ180" s="1"/>
      <c r="DCK180" s="1"/>
      <c r="DCL180" s="1"/>
      <c r="DCM180" s="1"/>
      <c r="DCN180" s="1"/>
      <c r="DCO180" s="1"/>
      <c r="DCP180" s="1"/>
      <c r="DCQ180" s="1"/>
      <c r="DCR180" s="1"/>
      <c r="DCS180" s="1"/>
      <c r="DCT180" s="1"/>
      <c r="DCU180" s="1"/>
      <c r="DCV180" s="1"/>
      <c r="DCW180" s="1"/>
      <c r="DCX180" s="1"/>
      <c r="DCY180" s="1"/>
      <c r="DCZ180" s="1"/>
      <c r="DDA180" s="1"/>
      <c r="DDB180" s="1"/>
      <c r="DDC180" s="1"/>
      <c r="DDD180" s="1"/>
      <c r="DDE180" s="1"/>
      <c r="DDF180" s="1"/>
      <c r="DDG180" s="1"/>
      <c r="DDH180" s="1"/>
      <c r="DDI180" s="1"/>
      <c r="DDJ180" s="1"/>
      <c r="DDK180" s="1"/>
      <c r="DDL180" s="1"/>
      <c r="DDM180" s="1"/>
      <c r="DDN180" s="1"/>
      <c r="DDO180" s="1"/>
      <c r="DDP180" s="1"/>
      <c r="DDQ180" s="1"/>
      <c r="DDR180" s="1"/>
      <c r="DDS180" s="1"/>
      <c r="DDT180" s="1"/>
      <c r="DDU180" s="1"/>
      <c r="DDV180" s="1"/>
      <c r="DDW180" s="1"/>
      <c r="DDX180" s="1"/>
      <c r="DDY180" s="1"/>
      <c r="DDZ180" s="1"/>
      <c r="DEA180" s="1"/>
      <c r="DEB180" s="1"/>
      <c r="DEC180" s="1"/>
      <c r="DED180" s="1"/>
      <c r="DEE180" s="1"/>
      <c r="DEF180" s="1"/>
      <c r="DEG180" s="1"/>
      <c r="DEH180" s="1"/>
      <c r="DEI180" s="1"/>
      <c r="DEJ180" s="1"/>
      <c r="DEK180" s="1"/>
      <c r="DEL180" s="1"/>
      <c r="DEM180" s="1"/>
      <c r="DEN180" s="1"/>
      <c r="DEO180" s="1"/>
      <c r="DEP180" s="1"/>
      <c r="DEQ180" s="1"/>
      <c r="DER180" s="1"/>
      <c r="DES180" s="1"/>
      <c r="DET180" s="1"/>
      <c r="DEU180" s="1"/>
      <c r="DEV180" s="1"/>
      <c r="DEW180" s="1"/>
      <c r="DEX180" s="1"/>
      <c r="DEY180" s="1"/>
      <c r="DEZ180" s="1"/>
      <c r="DFA180" s="1"/>
      <c r="DFB180" s="1"/>
      <c r="DFC180" s="1"/>
      <c r="DFD180" s="1"/>
      <c r="DFE180" s="1"/>
      <c r="DFF180" s="1"/>
      <c r="DFG180" s="1"/>
      <c r="DFH180" s="1"/>
      <c r="DFI180" s="1"/>
      <c r="DFJ180" s="1"/>
      <c r="DFK180" s="1"/>
      <c r="DFL180" s="1"/>
      <c r="DFM180" s="1"/>
      <c r="DFN180" s="1"/>
      <c r="DFO180" s="1"/>
      <c r="DFP180" s="1"/>
      <c r="DFQ180" s="1"/>
      <c r="DFR180" s="1"/>
      <c r="DFS180" s="1"/>
      <c r="DFT180" s="1"/>
      <c r="DFU180" s="1"/>
      <c r="DFV180" s="1"/>
      <c r="DFW180" s="1"/>
      <c r="DFX180" s="1"/>
      <c r="DFY180" s="1"/>
      <c r="DFZ180" s="1"/>
      <c r="DGA180" s="1"/>
      <c r="DGB180" s="1"/>
      <c r="DGC180" s="1"/>
      <c r="DGD180" s="1"/>
      <c r="DGE180" s="1"/>
      <c r="DGF180" s="1"/>
      <c r="DGG180" s="1"/>
      <c r="DGH180" s="1"/>
      <c r="DGI180" s="1"/>
      <c r="DGJ180" s="1"/>
      <c r="DGK180" s="1"/>
      <c r="DGL180" s="1"/>
      <c r="DGM180" s="1"/>
      <c r="DGN180" s="1"/>
      <c r="DGO180" s="1"/>
      <c r="DGP180" s="1"/>
      <c r="DGQ180" s="1"/>
      <c r="DGR180" s="1"/>
      <c r="DGS180" s="1"/>
      <c r="DGT180" s="1"/>
      <c r="DGU180" s="1"/>
      <c r="DGV180" s="1"/>
      <c r="DGW180" s="1"/>
      <c r="DGX180" s="1"/>
      <c r="DGY180" s="1"/>
      <c r="DGZ180" s="1"/>
      <c r="DHA180" s="1"/>
      <c r="DHB180" s="1"/>
      <c r="DHC180" s="1"/>
      <c r="DHD180" s="1"/>
      <c r="DHE180" s="1"/>
      <c r="DHF180" s="1"/>
      <c r="DHG180" s="1"/>
      <c r="DHH180" s="1"/>
      <c r="DHI180" s="1"/>
      <c r="DHJ180" s="1"/>
      <c r="DHK180" s="1"/>
      <c r="DHL180" s="1"/>
      <c r="DHM180" s="1"/>
      <c r="DHN180" s="1"/>
      <c r="DHO180" s="1"/>
      <c r="DHP180" s="1"/>
      <c r="DHQ180" s="1"/>
      <c r="DHR180" s="1"/>
      <c r="DHS180" s="1"/>
      <c r="DHT180" s="1"/>
      <c r="DHU180" s="1"/>
      <c r="DHV180" s="1"/>
      <c r="DHW180" s="1"/>
      <c r="DHX180" s="1"/>
      <c r="DHY180" s="1"/>
      <c r="DHZ180" s="1"/>
      <c r="DIA180" s="1"/>
      <c r="DIB180" s="1"/>
      <c r="DIC180" s="1"/>
      <c r="DID180" s="1"/>
      <c r="DIE180" s="1"/>
      <c r="DIF180" s="1"/>
      <c r="DIG180" s="1"/>
      <c r="DIH180" s="1"/>
      <c r="DII180" s="1"/>
      <c r="DIJ180" s="1"/>
      <c r="DIK180" s="1"/>
      <c r="DIL180" s="1"/>
      <c r="DIM180" s="1"/>
      <c r="DIN180" s="1"/>
      <c r="DIO180" s="1"/>
      <c r="DIP180" s="1"/>
      <c r="DIQ180" s="1"/>
      <c r="DIR180" s="1"/>
      <c r="DIS180" s="1"/>
      <c r="DIT180" s="1"/>
      <c r="DIU180" s="1"/>
      <c r="DIV180" s="1"/>
      <c r="DIW180" s="1"/>
      <c r="DIX180" s="1"/>
      <c r="DIY180" s="1"/>
      <c r="DIZ180" s="1"/>
      <c r="DJA180" s="1"/>
      <c r="DJB180" s="1"/>
      <c r="DJC180" s="1"/>
      <c r="DJD180" s="1"/>
      <c r="DJE180" s="1"/>
      <c r="DJF180" s="1"/>
      <c r="DJG180" s="1"/>
      <c r="DJH180" s="1"/>
      <c r="DJI180" s="1"/>
      <c r="DJJ180" s="1"/>
      <c r="DJK180" s="1"/>
      <c r="DJL180" s="1"/>
      <c r="DJM180" s="1"/>
      <c r="DJN180" s="1"/>
      <c r="DJO180" s="1"/>
      <c r="DJP180" s="1"/>
      <c r="DJQ180" s="1"/>
      <c r="DJR180" s="1"/>
      <c r="DJS180" s="1"/>
      <c r="DJT180" s="1"/>
      <c r="DJU180" s="1"/>
      <c r="DJV180" s="1"/>
      <c r="DJW180" s="1"/>
      <c r="DJX180" s="1"/>
      <c r="DJY180" s="1"/>
      <c r="DJZ180" s="1"/>
      <c r="DKA180" s="1"/>
      <c r="DKB180" s="1"/>
      <c r="DKC180" s="1"/>
      <c r="DKD180" s="1"/>
      <c r="DKE180" s="1"/>
      <c r="DKF180" s="1"/>
      <c r="DKG180" s="1"/>
      <c r="DKH180" s="1"/>
      <c r="DKI180" s="1"/>
      <c r="DKJ180" s="1"/>
      <c r="DKK180" s="1"/>
      <c r="DKL180" s="1"/>
      <c r="DKM180" s="1"/>
      <c r="DKN180" s="1"/>
      <c r="DKO180" s="1"/>
      <c r="DKP180" s="1"/>
      <c r="DKQ180" s="1"/>
      <c r="DKR180" s="1"/>
      <c r="DKS180" s="1"/>
      <c r="DKT180" s="1"/>
      <c r="DKU180" s="1"/>
      <c r="DKV180" s="1"/>
      <c r="DKW180" s="1"/>
      <c r="DKX180" s="1"/>
      <c r="DKY180" s="1"/>
      <c r="DKZ180" s="1"/>
      <c r="DLA180" s="1"/>
      <c r="DLB180" s="1"/>
      <c r="DLC180" s="1"/>
      <c r="DLD180" s="1"/>
      <c r="DLE180" s="1"/>
      <c r="DLF180" s="1"/>
      <c r="DLG180" s="1"/>
      <c r="DLH180" s="1"/>
      <c r="DLI180" s="1"/>
      <c r="DLJ180" s="1"/>
      <c r="DLK180" s="1"/>
      <c r="DLL180" s="1"/>
      <c r="DLM180" s="1"/>
      <c r="DLN180" s="1"/>
      <c r="DLO180" s="1"/>
      <c r="DLP180" s="1"/>
      <c r="DLQ180" s="1"/>
      <c r="DLR180" s="1"/>
      <c r="DLS180" s="1"/>
      <c r="DLT180" s="1"/>
      <c r="DLU180" s="1"/>
      <c r="DLV180" s="1"/>
      <c r="DLW180" s="1"/>
      <c r="DLX180" s="1"/>
      <c r="DLY180" s="1"/>
      <c r="DLZ180" s="1"/>
      <c r="DMA180" s="1"/>
      <c r="DMB180" s="1"/>
      <c r="DMC180" s="1"/>
      <c r="DMD180" s="1"/>
      <c r="DME180" s="1"/>
      <c r="DMF180" s="1"/>
      <c r="DMG180" s="1"/>
      <c r="DMH180" s="1"/>
      <c r="DMI180" s="1"/>
      <c r="DMJ180" s="1"/>
      <c r="DMK180" s="1"/>
      <c r="DML180" s="1"/>
      <c r="DMM180" s="1"/>
      <c r="DMN180" s="1"/>
      <c r="DMO180" s="1"/>
      <c r="DMP180" s="1"/>
      <c r="DMQ180" s="1"/>
      <c r="DMR180" s="1"/>
      <c r="DMS180" s="1"/>
      <c r="DMT180" s="1"/>
      <c r="DMU180" s="1"/>
      <c r="DMV180" s="1"/>
      <c r="DMW180" s="1"/>
      <c r="DMX180" s="1"/>
      <c r="DMY180" s="1"/>
      <c r="DMZ180" s="1"/>
      <c r="DNA180" s="1"/>
      <c r="DNB180" s="1"/>
      <c r="DNC180" s="1"/>
      <c r="DND180" s="1"/>
      <c r="DNE180" s="1"/>
      <c r="DNF180" s="1"/>
      <c r="DNG180" s="1"/>
      <c r="DNH180" s="1"/>
      <c r="DNI180" s="1"/>
      <c r="DNJ180" s="1"/>
      <c r="DNK180" s="1"/>
      <c r="DNL180" s="1"/>
      <c r="DNM180" s="1"/>
      <c r="DNN180" s="1"/>
      <c r="DNO180" s="1"/>
      <c r="DNP180" s="1"/>
      <c r="DNQ180" s="1"/>
      <c r="DNR180" s="1"/>
      <c r="DNS180" s="1"/>
      <c r="DNT180" s="1"/>
      <c r="DNU180" s="1"/>
      <c r="DNV180" s="1"/>
      <c r="DNW180" s="1"/>
      <c r="DNX180" s="1"/>
      <c r="DNY180" s="1"/>
      <c r="DNZ180" s="1"/>
      <c r="DOA180" s="1"/>
      <c r="DOB180" s="1"/>
      <c r="DOC180" s="1"/>
      <c r="DOD180" s="1"/>
      <c r="DOE180" s="1"/>
      <c r="DOF180" s="1"/>
      <c r="DOG180" s="1"/>
      <c r="DOH180" s="1"/>
      <c r="DOI180" s="1"/>
      <c r="DOJ180" s="1"/>
      <c r="DOK180" s="1"/>
      <c r="DOL180" s="1"/>
      <c r="DOM180" s="1"/>
      <c r="DON180" s="1"/>
      <c r="DOO180" s="1"/>
      <c r="DOP180" s="1"/>
      <c r="DOQ180" s="1"/>
      <c r="DOR180" s="1"/>
      <c r="DOS180" s="1"/>
      <c r="DOT180" s="1"/>
      <c r="DOU180" s="1"/>
      <c r="DOV180" s="1"/>
      <c r="DOW180" s="1"/>
      <c r="DOX180" s="1"/>
      <c r="DOY180" s="1"/>
      <c r="DOZ180" s="1"/>
      <c r="DPA180" s="1"/>
      <c r="DPB180" s="1"/>
      <c r="DPC180" s="1"/>
      <c r="DPD180" s="1"/>
      <c r="DPE180" s="1"/>
      <c r="DPF180" s="1"/>
      <c r="DPG180" s="1"/>
      <c r="DPH180" s="1"/>
      <c r="DPI180" s="1"/>
      <c r="DPJ180" s="1"/>
      <c r="DPK180" s="1"/>
      <c r="DPL180" s="1"/>
      <c r="DPM180" s="1"/>
      <c r="DPN180" s="1"/>
      <c r="DPO180" s="1"/>
      <c r="DPP180" s="1"/>
      <c r="DPQ180" s="1"/>
      <c r="DPR180" s="1"/>
      <c r="DPS180" s="1"/>
      <c r="DPT180" s="1"/>
      <c r="DPU180" s="1"/>
      <c r="DPV180" s="1"/>
      <c r="DPW180" s="1"/>
      <c r="DPX180" s="1"/>
      <c r="DPY180" s="1"/>
      <c r="DPZ180" s="1"/>
      <c r="DQA180" s="1"/>
      <c r="DQB180" s="1"/>
      <c r="DQC180" s="1"/>
      <c r="DQD180" s="1"/>
      <c r="DQE180" s="1"/>
      <c r="DQF180" s="1"/>
      <c r="DQG180" s="1"/>
      <c r="DQH180" s="1"/>
      <c r="DQI180" s="1"/>
      <c r="DQJ180" s="1"/>
      <c r="DQK180" s="1"/>
      <c r="DQL180" s="1"/>
      <c r="DQM180" s="1"/>
      <c r="DQN180" s="1"/>
      <c r="DQO180" s="1"/>
      <c r="DQP180" s="1"/>
      <c r="DQQ180" s="1"/>
      <c r="DQR180" s="1"/>
      <c r="DQS180" s="1"/>
      <c r="DQT180" s="1"/>
      <c r="DQU180" s="1"/>
      <c r="DQV180" s="1"/>
      <c r="DQW180" s="1"/>
      <c r="DQX180" s="1"/>
      <c r="DQY180" s="1"/>
      <c r="DQZ180" s="1"/>
      <c r="DRA180" s="1"/>
      <c r="DRB180" s="1"/>
      <c r="DRC180" s="1"/>
      <c r="DRD180" s="1"/>
      <c r="DRE180" s="1"/>
      <c r="DRF180" s="1"/>
      <c r="DRG180" s="1"/>
      <c r="DRH180" s="1"/>
      <c r="DRI180" s="1"/>
      <c r="DRJ180" s="1"/>
      <c r="DRK180" s="1"/>
      <c r="DRL180" s="1"/>
      <c r="DRM180" s="1"/>
      <c r="DRN180" s="1"/>
      <c r="DRO180" s="1"/>
      <c r="DRP180" s="1"/>
      <c r="DRQ180" s="1"/>
      <c r="DRR180" s="1"/>
      <c r="DRS180" s="1"/>
      <c r="DRT180" s="1"/>
      <c r="DRU180" s="1"/>
      <c r="DRV180" s="1"/>
      <c r="DRW180" s="1"/>
      <c r="DRX180" s="1"/>
      <c r="DRY180" s="1"/>
      <c r="DRZ180" s="1"/>
      <c r="DSA180" s="1"/>
      <c r="DSB180" s="1"/>
      <c r="DSC180" s="1"/>
      <c r="DSD180" s="1"/>
      <c r="DSE180" s="1"/>
      <c r="DSF180" s="1"/>
      <c r="DSG180" s="1"/>
      <c r="DSH180" s="1"/>
      <c r="DSI180" s="1"/>
      <c r="DSJ180" s="1"/>
      <c r="DSK180" s="1"/>
      <c r="DSL180" s="1"/>
      <c r="DSM180" s="1"/>
      <c r="DSN180" s="1"/>
      <c r="DSO180" s="1"/>
      <c r="DSP180" s="1"/>
      <c r="DSQ180" s="1"/>
      <c r="DSR180" s="1"/>
      <c r="DSS180" s="1"/>
      <c r="DST180" s="1"/>
      <c r="DSU180" s="1"/>
      <c r="DSV180" s="1"/>
      <c r="DSW180" s="1"/>
      <c r="DSX180" s="1"/>
      <c r="DSY180" s="1"/>
      <c r="DSZ180" s="1"/>
      <c r="DTA180" s="1"/>
      <c r="DTB180" s="1"/>
      <c r="DTC180" s="1"/>
      <c r="DTD180" s="1"/>
      <c r="DTE180" s="1"/>
      <c r="DTF180" s="1"/>
      <c r="DTG180" s="1"/>
      <c r="DTH180" s="1"/>
      <c r="DTI180" s="1"/>
      <c r="DTJ180" s="1"/>
      <c r="DTK180" s="1"/>
      <c r="DTL180" s="1"/>
      <c r="DTM180" s="1"/>
      <c r="DTN180" s="1"/>
      <c r="DTO180" s="1"/>
      <c r="DTP180" s="1"/>
      <c r="DTQ180" s="1"/>
      <c r="DTR180" s="1"/>
      <c r="DTS180" s="1"/>
      <c r="DTT180" s="1"/>
      <c r="DTU180" s="1"/>
      <c r="DTV180" s="1"/>
      <c r="DTW180" s="1"/>
      <c r="DTX180" s="1"/>
      <c r="DTY180" s="1"/>
      <c r="DTZ180" s="1"/>
      <c r="DUA180" s="1"/>
      <c r="DUB180" s="1"/>
      <c r="DUC180" s="1"/>
      <c r="DUD180" s="1"/>
      <c r="DUE180" s="1"/>
      <c r="DUF180" s="1"/>
      <c r="DUG180" s="1"/>
      <c r="DUH180" s="1"/>
      <c r="DUI180" s="1"/>
      <c r="DUJ180" s="1"/>
      <c r="DUK180" s="1"/>
      <c r="DUL180" s="1"/>
      <c r="DUM180" s="1"/>
      <c r="DUN180" s="1"/>
      <c r="DUO180" s="1"/>
      <c r="DUP180" s="1"/>
      <c r="DUQ180" s="1"/>
      <c r="DUR180" s="1"/>
      <c r="DUS180" s="1"/>
      <c r="DUT180" s="1"/>
      <c r="DUU180" s="1"/>
      <c r="DUV180" s="1"/>
      <c r="DUW180" s="1"/>
      <c r="DUX180" s="1"/>
      <c r="DUY180" s="1"/>
      <c r="DUZ180" s="1"/>
      <c r="DVA180" s="1"/>
      <c r="DVB180" s="1"/>
      <c r="DVC180" s="1"/>
      <c r="DVD180" s="1"/>
      <c r="DVE180" s="1"/>
      <c r="DVF180" s="1"/>
      <c r="DVG180" s="1"/>
      <c r="DVH180" s="1"/>
      <c r="DVI180" s="1"/>
      <c r="DVJ180" s="1"/>
      <c r="DVK180" s="1"/>
      <c r="DVL180" s="1"/>
      <c r="DVM180" s="1"/>
      <c r="DVN180" s="1"/>
      <c r="DVO180" s="1"/>
      <c r="DVP180" s="1"/>
      <c r="DVQ180" s="1"/>
      <c r="DVR180" s="1"/>
      <c r="DVS180" s="1"/>
      <c r="DVT180" s="1"/>
      <c r="DVU180" s="1"/>
      <c r="DVV180" s="1"/>
      <c r="DVW180" s="1"/>
      <c r="DVX180" s="1"/>
      <c r="DVY180" s="1"/>
      <c r="DVZ180" s="1"/>
      <c r="DWA180" s="1"/>
      <c r="DWB180" s="1"/>
      <c r="DWC180" s="1"/>
      <c r="DWD180" s="1"/>
      <c r="DWE180" s="1"/>
      <c r="DWF180" s="1"/>
      <c r="DWG180" s="1"/>
      <c r="DWH180" s="1"/>
      <c r="DWI180" s="1"/>
      <c r="DWJ180" s="1"/>
      <c r="DWK180" s="1"/>
      <c r="DWL180" s="1"/>
      <c r="DWM180" s="1"/>
      <c r="DWN180" s="1"/>
      <c r="DWO180" s="1"/>
      <c r="DWP180" s="1"/>
      <c r="DWQ180" s="1"/>
      <c r="DWR180" s="1"/>
      <c r="DWS180" s="1"/>
      <c r="DWT180" s="1"/>
      <c r="DWU180" s="1"/>
      <c r="DWV180" s="1"/>
      <c r="DWW180" s="1"/>
      <c r="DWX180" s="1"/>
      <c r="DWY180" s="1"/>
      <c r="DWZ180" s="1"/>
      <c r="DXA180" s="1"/>
      <c r="DXB180" s="1"/>
      <c r="DXC180" s="1"/>
      <c r="DXD180" s="1"/>
      <c r="DXE180" s="1"/>
      <c r="DXF180" s="1"/>
      <c r="DXG180" s="1"/>
      <c r="DXH180" s="1"/>
      <c r="DXI180" s="1"/>
      <c r="DXJ180" s="1"/>
      <c r="DXK180" s="1"/>
      <c r="DXL180" s="1"/>
      <c r="DXM180" s="1"/>
      <c r="DXN180" s="1"/>
      <c r="DXO180" s="1"/>
      <c r="DXP180" s="1"/>
      <c r="DXQ180" s="1"/>
      <c r="DXR180" s="1"/>
      <c r="DXS180" s="1"/>
      <c r="DXT180" s="1"/>
      <c r="DXU180" s="1"/>
      <c r="DXV180" s="1"/>
      <c r="DXW180" s="1"/>
      <c r="DXX180" s="1"/>
      <c r="DXY180" s="1"/>
      <c r="DXZ180" s="1"/>
      <c r="DYA180" s="1"/>
      <c r="DYB180" s="1"/>
      <c r="DYC180" s="1"/>
      <c r="DYD180" s="1"/>
      <c r="DYE180" s="1"/>
      <c r="DYF180" s="1"/>
      <c r="DYG180" s="1"/>
      <c r="DYH180" s="1"/>
      <c r="DYI180" s="1"/>
      <c r="DYJ180" s="1"/>
      <c r="DYK180" s="1"/>
      <c r="DYL180" s="1"/>
      <c r="DYM180" s="1"/>
      <c r="DYN180" s="1"/>
      <c r="DYO180" s="1"/>
      <c r="DYP180" s="1"/>
      <c r="DYQ180" s="1"/>
      <c r="DYR180" s="1"/>
      <c r="DYS180" s="1"/>
      <c r="DYT180" s="1"/>
      <c r="DYU180" s="1"/>
      <c r="DYV180" s="1"/>
      <c r="DYW180" s="1"/>
      <c r="DYX180" s="1"/>
      <c r="DYY180" s="1"/>
      <c r="DYZ180" s="1"/>
      <c r="DZA180" s="1"/>
      <c r="DZB180" s="1"/>
      <c r="DZC180" s="1"/>
      <c r="DZD180" s="1"/>
      <c r="DZE180" s="1"/>
      <c r="DZF180" s="1"/>
      <c r="DZG180" s="1"/>
      <c r="DZH180" s="1"/>
      <c r="DZI180" s="1"/>
      <c r="DZJ180" s="1"/>
      <c r="DZK180" s="1"/>
      <c r="DZL180" s="1"/>
      <c r="DZM180" s="1"/>
      <c r="DZN180" s="1"/>
      <c r="DZO180" s="1"/>
      <c r="DZP180" s="1"/>
      <c r="DZQ180" s="1"/>
      <c r="DZR180" s="1"/>
      <c r="DZS180" s="1"/>
      <c r="DZT180" s="1"/>
      <c r="DZU180" s="1"/>
      <c r="DZV180" s="1"/>
      <c r="DZW180" s="1"/>
      <c r="DZX180" s="1"/>
      <c r="DZY180" s="1"/>
      <c r="DZZ180" s="1"/>
      <c r="EAA180" s="1"/>
      <c r="EAB180" s="1"/>
      <c r="EAC180" s="1"/>
      <c r="EAD180" s="1"/>
      <c r="EAE180" s="1"/>
      <c r="EAF180" s="1"/>
      <c r="EAG180" s="1"/>
      <c r="EAH180" s="1"/>
      <c r="EAI180" s="1"/>
      <c r="EAJ180" s="1"/>
      <c r="EAK180" s="1"/>
      <c r="EAL180" s="1"/>
      <c r="EAM180" s="1"/>
      <c r="EAN180" s="1"/>
      <c r="EAO180" s="1"/>
      <c r="EAP180" s="1"/>
      <c r="EAQ180" s="1"/>
      <c r="EAR180" s="1"/>
      <c r="EAS180" s="1"/>
      <c r="EAT180" s="1"/>
      <c r="EAU180" s="1"/>
      <c r="EAV180" s="1"/>
      <c r="EAW180" s="1"/>
      <c r="EAX180" s="1"/>
      <c r="EAY180" s="1"/>
      <c r="EAZ180" s="1"/>
      <c r="EBA180" s="1"/>
      <c r="EBB180" s="1"/>
      <c r="EBC180" s="1"/>
      <c r="EBD180" s="1"/>
      <c r="EBE180" s="1"/>
      <c r="EBF180" s="1"/>
      <c r="EBG180" s="1"/>
      <c r="EBH180" s="1"/>
      <c r="EBI180" s="1"/>
      <c r="EBJ180" s="1"/>
      <c r="EBK180" s="1"/>
      <c r="EBL180" s="1"/>
      <c r="EBM180" s="1"/>
      <c r="EBN180" s="1"/>
      <c r="EBO180" s="1"/>
      <c r="EBP180" s="1"/>
      <c r="EBQ180" s="1"/>
      <c r="EBR180" s="1"/>
      <c r="EBS180" s="1"/>
      <c r="EBT180" s="1"/>
      <c r="EBU180" s="1"/>
      <c r="EBV180" s="1"/>
      <c r="EBW180" s="1"/>
      <c r="EBX180" s="1"/>
      <c r="EBY180" s="1"/>
      <c r="EBZ180" s="1"/>
      <c r="ECA180" s="1"/>
      <c r="ECB180" s="1"/>
      <c r="ECC180" s="1"/>
      <c r="ECD180" s="1"/>
      <c r="ECE180" s="1"/>
      <c r="ECF180" s="1"/>
      <c r="ECG180" s="1"/>
      <c r="ECH180" s="1"/>
      <c r="ECI180" s="1"/>
      <c r="ECJ180" s="1"/>
      <c r="ECK180" s="1"/>
      <c r="ECL180" s="1"/>
      <c r="ECM180" s="1"/>
      <c r="ECN180" s="1"/>
      <c r="ECO180" s="1"/>
      <c r="ECP180" s="1"/>
      <c r="ECQ180" s="1"/>
      <c r="ECR180" s="1"/>
      <c r="ECS180" s="1"/>
      <c r="ECT180" s="1"/>
      <c r="ECU180" s="1"/>
      <c r="ECV180" s="1"/>
      <c r="ECW180" s="1"/>
      <c r="ECX180" s="1"/>
      <c r="ECY180" s="1"/>
      <c r="ECZ180" s="1"/>
      <c r="EDA180" s="1"/>
      <c r="EDB180" s="1"/>
      <c r="EDC180" s="1"/>
      <c r="EDD180" s="1"/>
      <c r="EDE180" s="1"/>
      <c r="EDF180" s="1"/>
      <c r="EDG180" s="1"/>
      <c r="EDH180" s="1"/>
      <c r="EDI180" s="1"/>
      <c r="EDJ180" s="1"/>
      <c r="EDK180" s="1"/>
      <c r="EDL180" s="1"/>
      <c r="EDM180" s="1"/>
      <c r="EDN180" s="1"/>
      <c r="EDO180" s="1"/>
      <c r="EDP180" s="1"/>
      <c r="EDQ180" s="1"/>
      <c r="EDR180" s="1"/>
      <c r="EDS180" s="1"/>
      <c r="EDT180" s="1"/>
      <c r="EDU180" s="1"/>
      <c r="EDV180" s="1"/>
      <c r="EDW180" s="1"/>
      <c r="EDX180" s="1"/>
      <c r="EDY180" s="1"/>
      <c r="EDZ180" s="1"/>
      <c r="EEA180" s="1"/>
      <c r="EEB180" s="1"/>
      <c r="EEC180" s="1"/>
      <c r="EED180" s="1"/>
      <c r="EEE180" s="1"/>
      <c r="EEF180" s="1"/>
      <c r="EEG180" s="1"/>
      <c r="EEH180" s="1"/>
      <c r="EEI180" s="1"/>
      <c r="EEJ180" s="1"/>
      <c r="EEK180" s="1"/>
      <c r="EEL180" s="1"/>
      <c r="EEM180" s="1"/>
      <c r="EEN180" s="1"/>
      <c r="EEO180" s="1"/>
      <c r="EEP180" s="1"/>
      <c r="EEQ180" s="1"/>
      <c r="EER180" s="1"/>
      <c r="EES180" s="1"/>
      <c r="EET180" s="1"/>
      <c r="EEU180" s="1"/>
      <c r="EEV180" s="1"/>
      <c r="EEW180" s="1"/>
      <c r="EEX180" s="1"/>
      <c r="EEY180" s="1"/>
      <c r="EEZ180" s="1"/>
      <c r="EFA180" s="1"/>
      <c r="EFB180" s="1"/>
      <c r="EFC180" s="1"/>
      <c r="EFD180" s="1"/>
      <c r="EFE180" s="1"/>
      <c r="EFF180" s="1"/>
      <c r="EFG180" s="1"/>
      <c r="EFH180" s="1"/>
      <c r="EFI180" s="1"/>
      <c r="EFJ180" s="1"/>
      <c r="EFK180" s="1"/>
      <c r="EFL180" s="1"/>
      <c r="EFM180" s="1"/>
      <c r="EFN180" s="1"/>
      <c r="EFO180" s="1"/>
      <c r="EFP180" s="1"/>
      <c r="EFQ180" s="1"/>
      <c r="EFR180" s="1"/>
      <c r="EFS180" s="1"/>
      <c r="EFT180" s="1"/>
      <c r="EFU180" s="1"/>
      <c r="EFV180" s="1"/>
      <c r="EFW180" s="1"/>
      <c r="EFX180" s="1"/>
      <c r="EFY180" s="1"/>
      <c r="EFZ180" s="1"/>
      <c r="EGA180" s="1"/>
      <c r="EGB180" s="1"/>
      <c r="EGC180" s="1"/>
      <c r="EGD180" s="1"/>
      <c r="EGE180" s="1"/>
      <c r="EGF180" s="1"/>
      <c r="EGG180" s="1"/>
      <c r="EGH180" s="1"/>
      <c r="EGI180" s="1"/>
      <c r="EGJ180" s="1"/>
      <c r="EGK180" s="1"/>
      <c r="EGL180" s="1"/>
      <c r="EGM180" s="1"/>
      <c r="EGN180" s="1"/>
      <c r="EGO180" s="1"/>
      <c r="EGP180" s="1"/>
      <c r="EGQ180" s="1"/>
      <c r="EGR180" s="1"/>
      <c r="EGS180" s="1"/>
      <c r="EGT180" s="1"/>
      <c r="EGU180" s="1"/>
      <c r="EGV180" s="1"/>
      <c r="EGW180" s="1"/>
      <c r="EGX180" s="1"/>
      <c r="EGY180" s="1"/>
      <c r="EGZ180" s="1"/>
      <c r="EHA180" s="1"/>
      <c r="EHB180" s="1"/>
      <c r="EHC180" s="1"/>
      <c r="EHD180" s="1"/>
      <c r="EHE180" s="1"/>
      <c r="EHF180" s="1"/>
      <c r="EHG180" s="1"/>
      <c r="EHH180" s="1"/>
      <c r="EHI180" s="1"/>
      <c r="EHJ180" s="1"/>
      <c r="EHK180" s="1"/>
      <c r="EHL180" s="1"/>
      <c r="EHM180" s="1"/>
      <c r="EHN180" s="1"/>
      <c r="EHO180" s="1"/>
      <c r="EHP180" s="1"/>
      <c r="EHQ180" s="1"/>
      <c r="EHR180" s="1"/>
      <c r="EHS180" s="1"/>
      <c r="EHT180" s="1"/>
      <c r="EHU180" s="1"/>
      <c r="EHV180" s="1"/>
      <c r="EHW180" s="1"/>
      <c r="EHX180" s="1"/>
      <c r="EHY180" s="1"/>
      <c r="EHZ180" s="1"/>
      <c r="EIA180" s="1"/>
      <c r="EIB180" s="1"/>
      <c r="EIC180" s="1"/>
      <c r="EID180" s="1"/>
      <c r="EIE180" s="1"/>
      <c r="EIF180" s="1"/>
      <c r="EIG180" s="1"/>
      <c r="EIH180" s="1"/>
      <c r="EII180" s="1"/>
      <c r="EIJ180" s="1"/>
      <c r="EIK180" s="1"/>
      <c r="EIL180" s="1"/>
      <c r="EIM180" s="1"/>
      <c r="EIN180" s="1"/>
      <c r="EIO180" s="1"/>
      <c r="EIP180" s="1"/>
      <c r="EIQ180" s="1"/>
      <c r="EIR180" s="1"/>
      <c r="EIS180" s="1"/>
      <c r="EIT180" s="1"/>
      <c r="EIU180" s="1"/>
      <c r="EIV180" s="1"/>
      <c r="EIW180" s="1"/>
      <c r="EIX180" s="1"/>
      <c r="EIY180" s="1"/>
      <c r="EIZ180" s="1"/>
      <c r="EJA180" s="1"/>
      <c r="EJB180" s="1"/>
      <c r="EJC180" s="1"/>
      <c r="EJD180" s="1"/>
      <c r="EJE180" s="1"/>
      <c r="EJF180" s="1"/>
      <c r="EJG180" s="1"/>
      <c r="EJH180" s="1"/>
      <c r="EJI180" s="1"/>
      <c r="EJJ180" s="1"/>
      <c r="EJK180" s="1"/>
      <c r="EJL180" s="1"/>
      <c r="EJM180" s="1"/>
      <c r="EJN180" s="1"/>
      <c r="EJO180" s="1"/>
      <c r="EJP180" s="1"/>
      <c r="EJQ180" s="1"/>
      <c r="EJR180" s="1"/>
      <c r="EJS180" s="1"/>
      <c r="EJT180" s="1"/>
      <c r="EJU180" s="1"/>
      <c r="EJV180" s="1"/>
      <c r="EJW180" s="1"/>
      <c r="EJX180" s="1"/>
      <c r="EJY180" s="1"/>
      <c r="EJZ180" s="1"/>
      <c r="EKA180" s="1"/>
      <c r="EKB180" s="1"/>
      <c r="EKC180" s="1"/>
      <c r="EKD180" s="1"/>
      <c r="EKE180" s="1"/>
      <c r="EKF180" s="1"/>
      <c r="EKG180" s="1"/>
      <c r="EKH180" s="1"/>
      <c r="EKI180" s="1"/>
      <c r="EKJ180" s="1"/>
      <c r="EKK180" s="1"/>
      <c r="EKL180" s="1"/>
      <c r="EKM180" s="1"/>
      <c r="EKN180" s="1"/>
      <c r="EKO180" s="1"/>
      <c r="EKP180" s="1"/>
      <c r="EKQ180" s="1"/>
      <c r="EKR180" s="1"/>
      <c r="EKS180" s="1"/>
      <c r="EKT180" s="1"/>
      <c r="EKU180" s="1"/>
      <c r="EKV180" s="1"/>
      <c r="EKW180" s="1"/>
      <c r="EKX180" s="1"/>
      <c r="EKY180" s="1"/>
      <c r="EKZ180" s="1"/>
      <c r="ELA180" s="1"/>
      <c r="ELB180" s="1"/>
      <c r="ELC180" s="1"/>
      <c r="ELD180" s="1"/>
      <c r="ELE180" s="1"/>
      <c r="ELF180" s="1"/>
      <c r="ELG180" s="1"/>
      <c r="ELH180" s="1"/>
      <c r="ELI180" s="1"/>
      <c r="ELJ180" s="1"/>
      <c r="ELK180" s="1"/>
      <c r="ELL180" s="1"/>
      <c r="ELM180" s="1"/>
      <c r="ELN180" s="1"/>
      <c r="ELO180" s="1"/>
      <c r="ELP180" s="1"/>
      <c r="ELQ180" s="1"/>
      <c r="ELR180" s="1"/>
      <c r="ELS180" s="1"/>
      <c r="ELT180" s="1"/>
      <c r="ELU180" s="1"/>
      <c r="ELV180" s="1"/>
      <c r="ELW180" s="1"/>
      <c r="ELX180" s="1"/>
      <c r="ELY180" s="1"/>
      <c r="ELZ180" s="1"/>
      <c r="EMA180" s="1"/>
      <c r="EMB180" s="1"/>
      <c r="EMC180" s="1"/>
      <c r="EMD180" s="1"/>
      <c r="EME180" s="1"/>
      <c r="EMF180" s="1"/>
      <c r="EMG180" s="1"/>
      <c r="EMH180" s="1"/>
      <c r="EMI180" s="1"/>
      <c r="EMJ180" s="1"/>
      <c r="EMK180" s="1"/>
      <c r="EML180" s="1"/>
      <c r="EMM180" s="1"/>
      <c r="EMN180" s="1"/>
      <c r="EMO180" s="1"/>
      <c r="EMP180" s="1"/>
      <c r="EMQ180" s="1"/>
      <c r="EMR180" s="1"/>
      <c r="EMS180" s="1"/>
      <c r="EMT180" s="1"/>
      <c r="EMU180" s="1"/>
      <c r="EMV180" s="1"/>
      <c r="EMW180" s="1"/>
      <c r="EMX180" s="1"/>
      <c r="EMY180" s="1"/>
      <c r="EMZ180" s="1"/>
      <c r="ENA180" s="1"/>
      <c r="ENB180" s="1"/>
      <c r="ENC180" s="1"/>
      <c r="END180" s="1"/>
      <c r="ENE180" s="1"/>
      <c r="ENF180" s="1"/>
      <c r="ENG180" s="1"/>
      <c r="ENH180" s="1"/>
      <c r="ENI180" s="1"/>
      <c r="ENJ180" s="1"/>
      <c r="ENK180" s="1"/>
      <c r="ENL180" s="1"/>
      <c r="ENM180" s="1"/>
      <c r="ENN180" s="1"/>
      <c r="ENO180" s="1"/>
      <c r="ENP180" s="1"/>
      <c r="ENQ180" s="1"/>
      <c r="ENR180" s="1"/>
      <c r="ENS180" s="1"/>
      <c r="ENT180" s="1"/>
      <c r="ENU180" s="1"/>
      <c r="ENV180" s="1"/>
      <c r="ENW180" s="1"/>
      <c r="ENX180" s="1"/>
      <c r="ENY180" s="1"/>
      <c r="ENZ180" s="1"/>
      <c r="EOA180" s="1"/>
      <c r="EOB180" s="1"/>
      <c r="EOC180" s="1"/>
      <c r="EOD180" s="1"/>
      <c r="EOE180" s="1"/>
      <c r="EOF180" s="1"/>
      <c r="EOG180" s="1"/>
      <c r="EOH180" s="1"/>
      <c r="EOI180" s="1"/>
      <c r="EOJ180" s="1"/>
      <c r="EOK180" s="1"/>
      <c r="EOL180" s="1"/>
      <c r="EOM180" s="1"/>
      <c r="EON180" s="1"/>
      <c r="EOO180" s="1"/>
      <c r="EOP180" s="1"/>
      <c r="EOQ180" s="1"/>
      <c r="EOR180" s="1"/>
      <c r="EOS180" s="1"/>
      <c r="EOT180" s="1"/>
      <c r="EOU180" s="1"/>
      <c r="EOV180" s="1"/>
      <c r="EOW180" s="1"/>
      <c r="EOX180" s="1"/>
      <c r="EOY180" s="1"/>
      <c r="EOZ180" s="1"/>
      <c r="EPA180" s="1"/>
      <c r="EPB180" s="1"/>
      <c r="EPC180" s="1"/>
      <c r="EPD180" s="1"/>
      <c r="EPE180" s="1"/>
      <c r="EPF180" s="1"/>
      <c r="EPG180" s="1"/>
      <c r="EPH180" s="1"/>
      <c r="EPI180" s="1"/>
      <c r="EPJ180" s="1"/>
      <c r="EPK180" s="1"/>
      <c r="EPL180" s="1"/>
      <c r="EPM180" s="1"/>
      <c r="EPN180" s="1"/>
      <c r="EPO180" s="1"/>
      <c r="EPP180" s="1"/>
      <c r="EPQ180" s="1"/>
      <c r="EPR180" s="1"/>
      <c r="EPS180" s="1"/>
      <c r="EPT180" s="1"/>
      <c r="EPU180" s="1"/>
      <c r="EPV180" s="1"/>
      <c r="EPW180" s="1"/>
      <c r="EPX180" s="1"/>
      <c r="EPY180" s="1"/>
      <c r="EPZ180" s="1"/>
      <c r="EQA180" s="1"/>
      <c r="EQB180" s="1"/>
      <c r="EQC180" s="1"/>
      <c r="EQD180" s="1"/>
      <c r="EQE180" s="1"/>
      <c r="EQF180" s="1"/>
      <c r="EQG180" s="1"/>
      <c r="EQH180" s="1"/>
      <c r="EQI180" s="1"/>
      <c r="EQJ180" s="1"/>
      <c r="EQK180" s="1"/>
      <c r="EQL180" s="1"/>
      <c r="EQM180" s="1"/>
      <c r="EQN180" s="1"/>
      <c r="EQO180" s="1"/>
      <c r="EQP180" s="1"/>
      <c r="EQQ180" s="1"/>
      <c r="EQR180" s="1"/>
      <c r="EQS180" s="1"/>
      <c r="EQT180" s="1"/>
      <c r="EQU180" s="1"/>
      <c r="EQV180" s="1"/>
      <c r="EQW180" s="1"/>
      <c r="EQX180" s="1"/>
      <c r="EQY180" s="1"/>
      <c r="EQZ180" s="1"/>
      <c r="ERA180" s="1"/>
      <c r="ERB180" s="1"/>
      <c r="ERC180" s="1"/>
      <c r="ERD180" s="1"/>
      <c r="ERE180" s="1"/>
      <c r="ERF180" s="1"/>
      <c r="ERG180" s="1"/>
      <c r="ERH180" s="1"/>
      <c r="ERI180" s="1"/>
      <c r="ERJ180" s="1"/>
      <c r="ERK180" s="1"/>
      <c r="ERL180" s="1"/>
      <c r="ERM180" s="1"/>
      <c r="ERN180" s="1"/>
      <c r="ERO180" s="1"/>
      <c r="ERP180" s="1"/>
      <c r="ERQ180" s="1"/>
      <c r="ERR180" s="1"/>
      <c r="ERS180" s="1"/>
      <c r="ERT180" s="1"/>
      <c r="ERU180" s="1"/>
      <c r="ERV180" s="1"/>
      <c r="ERW180" s="1"/>
      <c r="ERX180" s="1"/>
      <c r="ERY180" s="1"/>
      <c r="ERZ180" s="1"/>
      <c r="ESA180" s="1"/>
      <c r="ESB180" s="1"/>
      <c r="ESC180" s="1"/>
      <c r="ESD180" s="1"/>
      <c r="ESE180" s="1"/>
      <c r="ESF180" s="1"/>
      <c r="ESG180" s="1"/>
      <c r="ESH180" s="1"/>
      <c r="ESI180" s="1"/>
      <c r="ESJ180" s="1"/>
      <c r="ESK180" s="1"/>
      <c r="ESL180" s="1"/>
      <c r="ESM180" s="1"/>
      <c r="ESN180" s="1"/>
      <c r="ESO180" s="1"/>
      <c r="ESP180" s="1"/>
      <c r="ESQ180" s="1"/>
      <c r="ESR180" s="1"/>
      <c r="ESS180" s="1"/>
      <c r="EST180" s="1"/>
      <c r="ESU180" s="1"/>
      <c r="ESV180" s="1"/>
      <c r="ESW180" s="1"/>
      <c r="ESX180" s="1"/>
      <c r="ESY180" s="1"/>
      <c r="ESZ180" s="1"/>
      <c r="ETA180" s="1"/>
      <c r="ETB180" s="1"/>
      <c r="ETC180" s="1"/>
      <c r="ETD180" s="1"/>
      <c r="ETE180" s="1"/>
      <c r="ETF180" s="1"/>
      <c r="ETG180" s="1"/>
      <c r="ETH180" s="1"/>
      <c r="ETI180" s="1"/>
      <c r="ETJ180" s="1"/>
      <c r="ETK180" s="1"/>
      <c r="ETL180" s="1"/>
      <c r="ETM180" s="1"/>
      <c r="ETN180" s="1"/>
      <c r="ETO180" s="1"/>
      <c r="ETP180" s="1"/>
      <c r="ETQ180" s="1"/>
      <c r="ETR180" s="1"/>
      <c r="ETS180" s="1"/>
      <c r="ETT180" s="1"/>
      <c r="ETU180" s="1"/>
      <c r="ETV180" s="1"/>
      <c r="ETW180" s="1"/>
      <c r="ETX180" s="1"/>
      <c r="ETY180" s="1"/>
      <c r="ETZ180" s="1"/>
      <c r="EUA180" s="1"/>
      <c r="EUB180" s="1"/>
      <c r="EUC180" s="1"/>
      <c r="EUD180" s="1"/>
      <c r="EUE180" s="1"/>
      <c r="EUF180" s="1"/>
      <c r="EUG180" s="1"/>
      <c r="EUH180" s="1"/>
      <c r="EUI180" s="1"/>
      <c r="EUJ180" s="1"/>
      <c r="EUK180" s="1"/>
      <c r="EUL180" s="1"/>
      <c r="EUM180" s="1"/>
      <c r="EUN180" s="1"/>
      <c r="EUO180" s="1"/>
      <c r="EUP180" s="1"/>
      <c r="EUQ180" s="1"/>
      <c r="EUR180" s="1"/>
      <c r="EUS180" s="1"/>
      <c r="EUT180" s="1"/>
      <c r="EUU180" s="1"/>
      <c r="EUV180" s="1"/>
      <c r="EUW180" s="1"/>
      <c r="EUX180" s="1"/>
      <c r="EUY180" s="1"/>
      <c r="EUZ180" s="1"/>
      <c r="EVA180" s="1"/>
      <c r="EVB180" s="1"/>
      <c r="EVC180" s="1"/>
      <c r="EVD180" s="1"/>
      <c r="EVE180" s="1"/>
      <c r="EVF180" s="1"/>
      <c r="EVG180" s="1"/>
      <c r="EVH180" s="1"/>
      <c r="EVI180" s="1"/>
      <c r="EVJ180" s="1"/>
      <c r="EVK180" s="1"/>
      <c r="EVL180" s="1"/>
      <c r="EVM180" s="1"/>
      <c r="EVN180" s="1"/>
      <c r="EVO180" s="1"/>
      <c r="EVP180" s="1"/>
      <c r="EVQ180" s="1"/>
      <c r="EVR180" s="1"/>
      <c r="EVS180" s="1"/>
      <c r="EVT180" s="1"/>
      <c r="EVU180" s="1"/>
      <c r="EVV180" s="1"/>
      <c r="EVW180" s="1"/>
      <c r="EVX180" s="1"/>
      <c r="EVY180" s="1"/>
      <c r="EVZ180" s="1"/>
      <c r="EWA180" s="1"/>
      <c r="EWB180" s="1"/>
      <c r="EWC180" s="1"/>
      <c r="EWD180" s="1"/>
      <c r="EWE180" s="1"/>
      <c r="EWF180" s="1"/>
      <c r="EWG180" s="1"/>
      <c r="EWH180" s="1"/>
      <c r="EWI180" s="1"/>
      <c r="EWJ180" s="1"/>
      <c r="EWK180" s="1"/>
      <c r="EWL180" s="1"/>
      <c r="EWM180" s="1"/>
      <c r="EWN180" s="1"/>
      <c r="EWO180" s="1"/>
      <c r="EWP180" s="1"/>
      <c r="EWQ180" s="1"/>
      <c r="EWR180" s="1"/>
      <c r="EWS180" s="1"/>
      <c r="EWT180" s="1"/>
      <c r="EWU180" s="1"/>
      <c r="EWV180" s="1"/>
      <c r="EWW180" s="1"/>
      <c r="EWX180" s="1"/>
      <c r="EWY180" s="1"/>
      <c r="EWZ180" s="1"/>
      <c r="EXA180" s="1"/>
      <c r="EXB180" s="1"/>
      <c r="EXC180" s="1"/>
      <c r="EXD180" s="1"/>
      <c r="EXE180" s="1"/>
      <c r="EXF180" s="1"/>
      <c r="EXG180" s="1"/>
      <c r="EXH180" s="1"/>
      <c r="EXI180" s="1"/>
      <c r="EXJ180" s="1"/>
      <c r="EXK180" s="1"/>
      <c r="EXL180" s="1"/>
      <c r="EXM180" s="1"/>
      <c r="EXN180" s="1"/>
      <c r="EXO180" s="1"/>
      <c r="EXP180" s="1"/>
      <c r="EXQ180" s="1"/>
      <c r="EXR180" s="1"/>
      <c r="EXS180" s="1"/>
      <c r="EXT180" s="1"/>
      <c r="EXU180" s="1"/>
      <c r="EXV180" s="1"/>
      <c r="EXW180" s="1"/>
      <c r="EXX180" s="1"/>
      <c r="EXY180" s="1"/>
      <c r="EXZ180" s="1"/>
      <c r="EYA180" s="1"/>
      <c r="EYB180" s="1"/>
      <c r="EYC180" s="1"/>
      <c r="EYD180" s="1"/>
      <c r="EYE180" s="1"/>
      <c r="EYF180" s="1"/>
      <c r="EYG180" s="1"/>
      <c r="EYH180" s="1"/>
      <c r="EYI180" s="1"/>
      <c r="EYJ180" s="1"/>
      <c r="EYK180" s="1"/>
      <c r="EYL180" s="1"/>
      <c r="EYM180" s="1"/>
      <c r="EYN180" s="1"/>
      <c r="EYO180" s="1"/>
      <c r="EYP180" s="1"/>
      <c r="EYQ180" s="1"/>
      <c r="EYR180" s="1"/>
      <c r="EYS180" s="1"/>
      <c r="EYT180" s="1"/>
      <c r="EYU180" s="1"/>
      <c r="EYV180" s="1"/>
      <c r="EYW180" s="1"/>
      <c r="EYX180" s="1"/>
      <c r="EYY180" s="1"/>
      <c r="EYZ180" s="1"/>
      <c r="EZA180" s="1"/>
      <c r="EZB180" s="1"/>
      <c r="EZC180" s="1"/>
      <c r="EZD180" s="1"/>
      <c r="EZE180" s="1"/>
      <c r="EZF180" s="1"/>
      <c r="EZG180" s="1"/>
      <c r="EZH180" s="1"/>
      <c r="EZI180" s="1"/>
      <c r="EZJ180" s="1"/>
      <c r="EZK180" s="1"/>
      <c r="EZL180" s="1"/>
      <c r="EZM180" s="1"/>
      <c r="EZN180" s="1"/>
      <c r="EZO180" s="1"/>
      <c r="EZP180" s="1"/>
      <c r="EZQ180" s="1"/>
      <c r="EZR180" s="1"/>
      <c r="EZS180" s="1"/>
      <c r="EZT180" s="1"/>
      <c r="EZU180" s="1"/>
      <c r="EZV180" s="1"/>
      <c r="EZW180" s="1"/>
      <c r="EZX180" s="1"/>
      <c r="EZY180" s="1"/>
      <c r="EZZ180" s="1"/>
      <c r="FAA180" s="1"/>
      <c r="FAB180" s="1"/>
      <c r="FAC180" s="1"/>
      <c r="FAD180" s="1"/>
      <c r="FAE180" s="1"/>
      <c r="FAF180" s="1"/>
      <c r="FAG180" s="1"/>
      <c r="FAH180" s="1"/>
      <c r="FAI180" s="1"/>
      <c r="FAJ180" s="1"/>
      <c r="FAK180" s="1"/>
      <c r="FAL180" s="1"/>
      <c r="FAM180" s="1"/>
      <c r="FAN180" s="1"/>
      <c r="FAO180" s="1"/>
      <c r="FAP180" s="1"/>
      <c r="FAQ180" s="1"/>
      <c r="FAR180" s="1"/>
      <c r="FAS180" s="1"/>
      <c r="FAT180" s="1"/>
      <c r="FAU180" s="1"/>
      <c r="FAV180" s="1"/>
      <c r="FAW180" s="1"/>
      <c r="FAX180" s="1"/>
      <c r="FAY180" s="1"/>
      <c r="FAZ180" s="1"/>
      <c r="FBA180" s="1"/>
      <c r="FBB180" s="1"/>
      <c r="FBC180" s="1"/>
      <c r="FBD180" s="1"/>
      <c r="FBE180" s="1"/>
      <c r="FBF180" s="1"/>
      <c r="FBG180" s="1"/>
      <c r="FBH180" s="1"/>
      <c r="FBI180" s="1"/>
      <c r="FBJ180" s="1"/>
      <c r="FBK180" s="1"/>
      <c r="FBL180" s="1"/>
      <c r="FBM180" s="1"/>
      <c r="FBN180" s="1"/>
      <c r="FBO180" s="1"/>
      <c r="FBP180" s="1"/>
      <c r="FBQ180" s="1"/>
      <c r="FBR180" s="1"/>
      <c r="FBS180" s="1"/>
      <c r="FBT180" s="1"/>
      <c r="FBU180" s="1"/>
      <c r="FBV180" s="1"/>
      <c r="FBW180" s="1"/>
      <c r="FBX180" s="1"/>
      <c r="FBY180" s="1"/>
      <c r="FBZ180" s="1"/>
      <c r="FCA180" s="1"/>
      <c r="FCB180" s="1"/>
      <c r="FCC180" s="1"/>
      <c r="FCD180" s="1"/>
      <c r="FCE180" s="1"/>
      <c r="FCF180" s="1"/>
      <c r="FCG180" s="1"/>
      <c r="FCH180" s="1"/>
      <c r="FCI180" s="1"/>
      <c r="FCJ180" s="1"/>
      <c r="FCK180" s="1"/>
      <c r="FCL180" s="1"/>
      <c r="FCM180" s="1"/>
      <c r="FCN180" s="1"/>
      <c r="FCO180" s="1"/>
      <c r="FCP180" s="1"/>
      <c r="FCQ180" s="1"/>
      <c r="FCR180" s="1"/>
      <c r="FCS180" s="1"/>
      <c r="FCT180" s="1"/>
      <c r="FCU180" s="1"/>
      <c r="FCV180" s="1"/>
      <c r="FCW180" s="1"/>
      <c r="FCX180" s="1"/>
      <c r="FCY180" s="1"/>
      <c r="FCZ180" s="1"/>
      <c r="FDA180" s="1"/>
      <c r="FDB180" s="1"/>
      <c r="FDC180" s="1"/>
      <c r="FDD180" s="1"/>
      <c r="FDE180" s="1"/>
      <c r="FDF180" s="1"/>
      <c r="FDG180" s="1"/>
      <c r="FDH180" s="1"/>
      <c r="FDI180" s="1"/>
      <c r="FDJ180" s="1"/>
      <c r="FDK180" s="1"/>
      <c r="FDL180" s="1"/>
      <c r="FDM180" s="1"/>
      <c r="FDN180" s="1"/>
      <c r="FDO180" s="1"/>
      <c r="FDP180" s="1"/>
      <c r="FDQ180" s="1"/>
      <c r="FDR180" s="1"/>
      <c r="FDS180" s="1"/>
      <c r="FDT180" s="1"/>
      <c r="FDU180" s="1"/>
      <c r="FDV180" s="1"/>
      <c r="FDW180" s="1"/>
      <c r="FDX180" s="1"/>
      <c r="FDY180" s="1"/>
      <c r="FDZ180" s="1"/>
      <c r="FEA180" s="1"/>
      <c r="FEB180" s="1"/>
      <c r="FEC180" s="1"/>
      <c r="FED180" s="1"/>
      <c r="FEE180" s="1"/>
      <c r="FEF180" s="1"/>
      <c r="FEG180" s="1"/>
      <c r="FEH180" s="1"/>
      <c r="FEI180" s="1"/>
      <c r="FEJ180" s="1"/>
      <c r="FEK180" s="1"/>
      <c r="FEL180" s="1"/>
      <c r="FEM180" s="1"/>
      <c r="FEN180" s="1"/>
      <c r="FEO180" s="1"/>
      <c r="FEP180" s="1"/>
      <c r="FEQ180" s="1"/>
      <c r="FER180" s="1"/>
      <c r="FES180" s="1"/>
      <c r="FET180" s="1"/>
      <c r="FEU180" s="1"/>
      <c r="FEV180" s="1"/>
      <c r="FEW180" s="1"/>
      <c r="FEX180" s="1"/>
      <c r="FEY180" s="1"/>
      <c r="FEZ180" s="1"/>
      <c r="FFA180" s="1"/>
      <c r="FFB180" s="1"/>
      <c r="FFC180" s="1"/>
      <c r="FFD180" s="1"/>
      <c r="FFE180" s="1"/>
      <c r="FFF180" s="1"/>
      <c r="FFG180" s="1"/>
      <c r="FFH180" s="1"/>
      <c r="FFI180" s="1"/>
      <c r="FFJ180" s="1"/>
      <c r="FFK180" s="1"/>
      <c r="FFL180" s="1"/>
      <c r="FFM180" s="1"/>
      <c r="FFN180" s="1"/>
      <c r="FFO180" s="1"/>
      <c r="FFP180" s="1"/>
      <c r="FFQ180" s="1"/>
      <c r="FFR180" s="1"/>
      <c r="FFS180" s="1"/>
      <c r="FFT180" s="1"/>
      <c r="FFU180" s="1"/>
      <c r="FFV180" s="1"/>
      <c r="FFW180" s="1"/>
      <c r="FFX180" s="1"/>
      <c r="FFY180" s="1"/>
      <c r="FFZ180" s="1"/>
      <c r="FGA180" s="1"/>
      <c r="FGB180" s="1"/>
      <c r="FGC180" s="1"/>
      <c r="FGD180" s="1"/>
      <c r="FGE180" s="1"/>
      <c r="FGF180" s="1"/>
      <c r="FGG180" s="1"/>
      <c r="FGH180" s="1"/>
      <c r="FGI180" s="1"/>
      <c r="FGJ180" s="1"/>
      <c r="FGK180" s="1"/>
      <c r="FGL180" s="1"/>
      <c r="FGM180" s="1"/>
      <c r="FGN180" s="1"/>
      <c r="FGO180" s="1"/>
      <c r="FGP180" s="1"/>
      <c r="FGQ180" s="1"/>
      <c r="FGR180" s="1"/>
      <c r="FGS180" s="1"/>
      <c r="FGT180" s="1"/>
      <c r="FGU180" s="1"/>
      <c r="FGV180" s="1"/>
      <c r="FGW180" s="1"/>
      <c r="FGX180" s="1"/>
      <c r="FGY180" s="1"/>
      <c r="FGZ180" s="1"/>
      <c r="FHA180" s="1"/>
      <c r="FHB180" s="1"/>
      <c r="FHC180" s="1"/>
      <c r="FHD180" s="1"/>
      <c r="FHE180" s="1"/>
      <c r="FHF180" s="1"/>
      <c r="FHG180" s="1"/>
      <c r="FHH180" s="1"/>
      <c r="FHI180" s="1"/>
      <c r="FHJ180" s="1"/>
      <c r="FHK180" s="1"/>
      <c r="FHL180" s="1"/>
      <c r="FHM180" s="1"/>
      <c r="FHN180" s="1"/>
      <c r="FHO180" s="1"/>
      <c r="FHP180" s="1"/>
      <c r="FHQ180" s="1"/>
      <c r="FHR180" s="1"/>
      <c r="FHS180" s="1"/>
      <c r="FHT180" s="1"/>
      <c r="FHU180" s="1"/>
      <c r="FHV180" s="1"/>
      <c r="FHW180" s="1"/>
      <c r="FHX180" s="1"/>
      <c r="FHY180" s="1"/>
      <c r="FHZ180" s="1"/>
      <c r="FIA180" s="1"/>
      <c r="FIB180" s="1"/>
      <c r="FIC180" s="1"/>
      <c r="FID180" s="1"/>
      <c r="FIE180" s="1"/>
      <c r="FIF180" s="1"/>
      <c r="FIG180" s="1"/>
      <c r="FIH180" s="1"/>
      <c r="FII180" s="1"/>
      <c r="FIJ180" s="1"/>
      <c r="FIK180" s="1"/>
      <c r="FIL180" s="1"/>
      <c r="FIM180" s="1"/>
      <c r="FIN180" s="1"/>
      <c r="FIO180" s="1"/>
      <c r="FIP180" s="1"/>
      <c r="FIQ180" s="1"/>
      <c r="FIR180" s="1"/>
      <c r="FIS180" s="1"/>
      <c r="FIT180" s="1"/>
      <c r="FIU180" s="1"/>
      <c r="FIV180" s="1"/>
      <c r="FIW180" s="1"/>
      <c r="FIX180" s="1"/>
      <c r="FIY180" s="1"/>
      <c r="FIZ180" s="1"/>
      <c r="FJA180" s="1"/>
      <c r="FJB180" s="1"/>
      <c r="FJC180" s="1"/>
      <c r="FJD180" s="1"/>
      <c r="FJE180" s="1"/>
      <c r="FJF180" s="1"/>
      <c r="FJG180" s="1"/>
      <c r="FJH180" s="1"/>
      <c r="FJI180" s="1"/>
      <c r="FJJ180" s="1"/>
      <c r="FJK180" s="1"/>
      <c r="FJL180" s="1"/>
      <c r="FJM180" s="1"/>
      <c r="FJN180" s="1"/>
      <c r="FJO180" s="1"/>
      <c r="FJP180" s="1"/>
      <c r="FJQ180" s="1"/>
      <c r="FJR180" s="1"/>
      <c r="FJS180" s="1"/>
      <c r="FJT180" s="1"/>
      <c r="FJU180" s="1"/>
      <c r="FJV180" s="1"/>
      <c r="FJW180" s="1"/>
      <c r="FJX180" s="1"/>
      <c r="FJY180" s="1"/>
      <c r="FJZ180" s="1"/>
      <c r="FKA180" s="1"/>
      <c r="FKB180" s="1"/>
      <c r="FKC180" s="1"/>
      <c r="FKD180" s="1"/>
      <c r="FKE180" s="1"/>
      <c r="FKF180" s="1"/>
      <c r="FKG180" s="1"/>
      <c r="FKH180" s="1"/>
      <c r="FKI180" s="1"/>
      <c r="FKJ180" s="1"/>
      <c r="FKK180" s="1"/>
      <c r="FKL180" s="1"/>
      <c r="FKM180" s="1"/>
      <c r="FKN180" s="1"/>
      <c r="FKO180" s="1"/>
      <c r="FKP180" s="1"/>
      <c r="FKQ180" s="1"/>
      <c r="FKR180" s="1"/>
      <c r="FKS180" s="1"/>
      <c r="FKT180" s="1"/>
      <c r="FKU180" s="1"/>
      <c r="FKV180" s="1"/>
      <c r="FKW180" s="1"/>
      <c r="FKX180" s="1"/>
      <c r="FKY180" s="1"/>
      <c r="FKZ180" s="1"/>
      <c r="FLA180" s="1"/>
      <c r="FLB180" s="1"/>
      <c r="FLC180" s="1"/>
      <c r="FLD180" s="1"/>
      <c r="FLE180" s="1"/>
      <c r="FLF180" s="1"/>
      <c r="FLG180" s="1"/>
      <c r="FLH180" s="1"/>
      <c r="FLI180" s="1"/>
      <c r="FLJ180" s="1"/>
      <c r="FLK180" s="1"/>
      <c r="FLL180" s="1"/>
      <c r="FLM180" s="1"/>
      <c r="FLN180" s="1"/>
      <c r="FLO180" s="1"/>
      <c r="FLP180" s="1"/>
      <c r="FLQ180" s="1"/>
      <c r="FLR180" s="1"/>
      <c r="FLS180" s="1"/>
      <c r="FLT180" s="1"/>
      <c r="FLU180" s="1"/>
      <c r="FLV180" s="1"/>
      <c r="FLW180" s="1"/>
      <c r="FLX180" s="1"/>
      <c r="FLY180" s="1"/>
      <c r="FLZ180" s="1"/>
      <c r="FMA180" s="1"/>
      <c r="FMB180" s="1"/>
      <c r="FMC180" s="1"/>
      <c r="FMD180" s="1"/>
      <c r="FME180" s="1"/>
      <c r="FMF180" s="1"/>
      <c r="FMG180" s="1"/>
      <c r="FMH180" s="1"/>
      <c r="FMI180" s="1"/>
      <c r="FMJ180" s="1"/>
      <c r="FMK180" s="1"/>
      <c r="FML180" s="1"/>
      <c r="FMM180" s="1"/>
      <c r="FMN180" s="1"/>
      <c r="FMO180" s="1"/>
      <c r="FMP180" s="1"/>
      <c r="FMQ180" s="1"/>
      <c r="FMR180" s="1"/>
      <c r="FMS180" s="1"/>
      <c r="FMT180" s="1"/>
      <c r="FMU180" s="1"/>
      <c r="FMV180" s="1"/>
      <c r="FMW180" s="1"/>
      <c r="FMX180" s="1"/>
      <c r="FMY180" s="1"/>
      <c r="FMZ180" s="1"/>
      <c r="FNA180" s="1"/>
      <c r="FNB180" s="1"/>
      <c r="FNC180" s="1"/>
      <c r="FND180" s="1"/>
      <c r="FNE180" s="1"/>
      <c r="FNF180" s="1"/>
      <c r="FNG180" s="1"/>
      <c r="FNH180" s="1"/>
      <c r="FNI180" s="1"/>
      <c r="FNJ180" s="1"/>
      <c r="FNK180" s="1"/>
      <c r="FNL180" s="1"/>
      <c r="FNM180" s="1"/>
      <c r="FNN180" s="1"/>
      <c r="FNO180" s="1"/>
      <c r="FNP180" s="1"/>
      <c r="FNQ180" s="1"/>
      <c r="FNR180" s="1"/>
      <c r="FNS180" s="1"/>
      <c r="FNT180" s="1"/>
      <c r="FNU180" s="1"/>
      <c r="FNV180" s="1"/>
      <c r="FNW180" s="1"/>
      <c r="FNX180" s="1"/>
      <c r="FNY180" s="1"/>
      <c r="FNZ180" s="1"/>
      <c r="FOA180" s="1"/>
      <c r="FOB180" s="1"/>
      <c r="FOC180" s="1"/>
      <c r="FOD180" s="1"/>
      <c r="FOE180" s="1"/>
      <c r="FOF180" s="1"/>
      <c r="FOG180" s="1"/>
      <c r="FOH180" s="1"/>
      <c r="FOI180" s="1"/>
      <c r="FOJ180" s="1"/>
      <c r="FOK180" s="1"/>
      <c r="FOL180" s="1"/>
      <c r="FOM180" s="1"/>
      <c r="FON180" s="1"/>
      <c r="FOO180" s="1"/>
      <c r="FOP180" s="1"/>
      <c r="FOQ180" s="1"/>
      <c r="FOR180" s="1"/>
      <c r="FOS180" s="1"/>
      <c r="FOT180" s="1"/>
      <c r="FOU180" s="1"/>
      <c r="FOV180" s="1"/>
      <c r="FOW180" s="1"/>
      <c r="FOX180" s="1"/>
      <c r="FOY180" s="1"/>
      <c r="FOZ180" s="1"/>
      <c r="FPA180" s="1"/>
      <c r="FPB180" s="1"/>
      <c r="FPC180" s="1"/>
      <c r="FPD180" s="1"/>
      <c r="FPE180" s="1"/>
      <c r="FPF180" s="1"/>
      <c r="FPG180" s="1"/>
      <c r="FPH180" s="1"/>
      <c r="FPI180" s="1"/>
      <c r="FPJ180" s="1"/>
      <c r="FPK180" s="1"/>
      <c r="FPL180" s="1"/>
      <c r="FPM180" s="1"/>
      <c r="FPN180" s="1"/>
      <c r="FPO180" s="1"/>
      <c r="FPP180" s="1"/>
      <c r="FPQ180" s="1"/>
      <c r="FPR180" s="1"/>
      <c r="FPS180" s="1"/>
      <c r="FPT180" s="1"/>
      <c r="FPU180" s="1"/>
      <c r="FPV180" s="1"/>
      <c r="FPW180" s="1"/>
      <c r="FPX180" s="1"/>
      <c r="FPY180" s="1"/>
      <c r="FPZ180" s="1"/>
      <c r="FQA180" s="1"/>
      <c r="FQB180" s="1"/>
      <c r="FQC180" s="1"/>
      <c r="FQD180" s="1"/>
      <c r="FQE180" s="1"/>
      <c r="FQF180" s="1"/>
      <c r="FQG180" s="1"/>
      <c r="FQH180" s="1"/>
      <c r="FQI180" s="1"/>
      <c r="FQJ180" s="1"/>
      <c r="FQK180" s="1"/>
      <c r="FQL180" s="1"/>
      <c r="FQM180" s="1"/>
      <c r="FQN180" s="1"/>
      <c r="FQO180" s="1"/>
      <c r="FQP180" s="1"/>
      <c r="FQQ180" s="1"/>
      <c r="FQR180" s="1"/>
      <c r="FQS180" s="1"/>
      <c r="FQT180" s="1"/>
      <c r="FQU180" s="1"/>
      <c r="FQV180" s="1"/>
      <c r="FQW180" s="1"/>
      <c r="FQX180" s="1"/>
      <c r="FQY180" s="1"/>
      <c r="FQZ180" s="1"/>
      <c r="FRA180" s="1"/>
      <c r="FRB180" s="1"/>
      <c r="FRC180" s="1"/>
      <c r="FRD180" s="1"/>
      <c r="FRE180" s="1"/>
      <c r="FRF180" s="1"/>
      <c r="FRG180" s="1"/>
      <c r="FRH180" s="1"/>
      <c r="FRI180" s="1"/>
      <c r="FRJ180" s="1"/>
      <c r="FRK180" s="1"/>
      <c r="FRL180" s="1"/>
      <c r="FRM180" s="1"/>
      <c r="FRN180" s="1"/>
      <c r="FRO180" s="1"/>
      <c r="FRP180" s="1"/>
      <c r="FRQ180" s="1"/>
      <c r="FRR180" s="1"/>
      <c r="FRS180" s="1"/>
      <c r="FRT180" s="1"/>
      <c r="FRU180" s="1"/>
      <c r="FRV180" s="1"/>
      <c r="FRW180" s="1"/>
      <c r="FRX180" s="1"/>
      <c r="FRY180" s="1"/>
      <c r="FRZ180" s="1"/>
      <c r="FSA180" s="1"/>
      <c r="FSB180" s="1"/>
      <c r="FSC180" s="1"/>
      <c r="FSD180" s="1"/>
      <c r="FSE180" s="1"/>
      <c r="FSF180" s="1"/>
      <c r="FSG180" s="1"/>
      <c r="FSH180" s="1"/>
      <c r="FSI180" s="1"/>
      <c r="FSJ180" s="1"/>
      <c r="FSK180" s="1"/>
      <c r="FSL180" s="1"/>
      <c r="FSM180" s="1"/>
      <c r="FSN180" s="1"/>
      <c r="FSO180" s="1"/>
      <c r="FSP180" s="1"/>
      <c r="FSQ180" s="1"/>
      <c r="FSR180" s="1"/>
      <c r="FSS180" s="1"/>
      <c r="FST180" s="1"/>
      <c r="FSU180" s="1"/>
      <c r="FSV180" s="1"/>
      <c r="FSW180" s="1"/>
      <c r="FSX180" s="1"/>
      <c r="FSY180" s="1"/>
      <c r="FSZ180" s="1"/>
      <c r="FTA180" s="1"/>
      <c r="FTB180" s="1"/>
      <c r="FTC180" s="1"/>
      <c r="FTD180" s="1"/>
      <c r="FTE180" s="1"/>
      <c r="FTF180" s="1"/>
      <c r="FTG180" s="1"/>
      <c r="FTH180" s="1"/>
      <c r="FTI180" s="1"/>
      <c r="FTJ180" s="1"/>
      <c r="FTK180" s="1"/>
      <c r="FTL180" s="1"/>
      <c r="FTM180" s="1"/>
      <c r="FTN180" s="1"/>
      <c r="FTO180" s="1"/>
      <c r="FTP180" s="1"/>
      <c r="FTQ180" s="1"/>
      <c r="FTR180" s="1"/>
      <c r="FTS180" s="1"/>
      <c r="FTT180" s="1"/>
      <c r="FTU180" s="1"/>
      <c r="FTV180" s="1"/>
      <c r="FTW180" s="1"/>
      <c r="FTX180" s="1"/>
      <c r="FTY180" s="1"/>
      <c r="FTZ180" s="1"/>
      <c r="FUA180" s="1"/>
      <c r="FUB180" s="1"/>
      <c r="FUC180" s="1"/>
      <c r="FUD180" s="1"/>
      <c r="FUE180" s="1"/>
      <c r="FUF180" s="1"/>
      <c r="FUG180" s="1"/>
      <c r="FUH180" s="1"/>
      <c r="FUI180" s="1"/>
      <c r="FUJ180" s="1"/>
      <c r="FUK180" s="1"/>
      <c r="FUL180" s="1"/>
      <c r="FUM180" s="1"/>
      <c r="FUN180" s="1"/>
      <c r="FUO180" s="1"/>
      <c r="FUP180" s="1"/>
      <c r="FUQ180" s="1"/>
      <c r="FUR180" s="1"/>
      <c r="FUS180" s="1"/>
      <c r="FUT180" s="1"/>
      <c r="FUU180" s="1"/>
      <c r="FUV180" s="1"/>
      <c r="FUW180" s="1"/>
      <c r="FUX180" s="1"/>
      <c r="FUY180" s="1"/>
      <c r="FUZ180" s="1"/>
      <c r="FVA180" s="1"/>
      <c r="FVB180" s="1"/>
      <c r="FVC180" s="1"/>
      <c r="FVD180" s="1"/>
      <c r="FVE180" s="1"/>
      <c r="FVF180" s="1"/>
      <c r="FVG180" s="1"/>
      <c r="FVH180" s="1"/>
      <c r="FVI180" s="1"/>
      <c r="FVJ180" s="1"/>
      <c r="FVK180" s="1"/>
      <c r="FVL180" s="1"/>
      <c r="FVM180" s="1"/>
      <c r="FVN180" s="1"/>
      <c r="FVO180" s="1"/>
      <c r="FVP180" s="1"/>
      <c r="FVQ180" s="1"/>
      <c r="FVR180" s="1"/>
      <c r="FVS180" s="1"/>
      <c r="FVT180" s="1"/>
      <c r="FVU180" s="1"/>
      <c r="FVV180" s="1"/>
      <c r="FVW180" s="1"/>
      <c r="FVX180" s="1"/>
      <c r="FVY180" s="1"/>
      <c r="FVZ180" s="1"/>
      <c r="FWA180" s="1"/>
      <c r="FWB180" s="1"/>
      <c r="FWC180" s="1"/>
      <c r="FWD180" s="1"/>
      <c r="FWE180" s="1"/>
      <c r="FWF180" s="1"/>
      <c r="FWG180" s="1"/>
      <c r="FWH180" s="1"/>
      <c r="FWI180" s="1"/>
      <c r="FWJ180" s="1"/>
      <c r="FWK180" s="1"/>
      <c r="FWL180" s="1"/>
      <c r="FWM180" s="1"/>
      <c r="FWN180" s="1"/>
      <c r="FWO180" s="1"/>
      <c r="FWP180" s="1"/>
      <c r="FWQ180" s="1"/>
      <c r="FWR180" s="1"/>
      <c r="FWS180" s="1"/>
      <c r="FWT180" s="1"/>
      <c r="FWU180" s="1"/>
      <c r="FWV180" s="1"/>
      <c r="FWW180" s="1"/>
      <c r="FWX180" s="1"/>
      <c r="FWY180" s="1"/>
      <c r="FWZ180" s="1"/>
      <c r="FXA180" s="1"/>
      <c r="FXB180" s="1"/>
      <c r="FXC180" s="1"/>
      <c r="FXD180" s="1"/>
      <c r="FXE180" s="1"/>
      <c r="FXF180" s="1"/>
      <c r="FXG180" s="1"/>
      <c r="FXH180" s="1"/>
      <c r="FXI180" s="1"/>
      <c r="FXJ180" s="1"/>
      <c r="FXK180" s="1"/>
      <c r="FXL180" s="1"/>
      <c r="FXM180" s="1"/>
      <c r="FXN180" s="1"/>
      <c r="FXO180" s="1"/>
      <c r="FXP180" s="1"/>
      <c r="FXQ180" s="1"/>
      <c r="FXR180" s="1"/>
      <c r="FXS180" s="1"/>
      <c r="FXT180" s="1"/>
      <c r="FXU180" s="1"/>
      <c r="FXV180" s="1"/>
      <c r="FXW180" s="1"/>
      <c r="FXX180" s="1"/>
      <c r="FXY180" s="1"/>
      <c r="FXZ180" s="1"/>
      <c r="FYA180" s="1"/>
      <c r="FYB180" s="1"/>
      <c r="FYC180" s="1"/>
      <c r="FYD180" s="1"/>
      <c r="FYE180" s="1"/>
      <c r="FYF180" s="1"/>
      <c r="FYG180" s="1"/>
      <c r="FYH180" s="1"/>
      <c r="FYI180" s="1"/>
      <c r="FYJ180" s="1"/>
      <c r="FYK180" s="1"/>
      <c r="FYL180" s="1"/>
      <c r="FYM180" s="1"/>
      <c r="FYN180" s="1"/>
      <c r="FYO180" s="1"/>
      <c r="FYP180" s="1"/>
      <c r="FYQ180" s="1"/>
      <c r="FYR180" s="1"/>
      <c r="FYS180" s="1"/>
      <c r="FYT180" s="1"/>
      <c r="FYU180" s="1"/>
      <c r="FYV180" s="1"/>
      <c r="FYW180" s="1"/>
      <c r="FYX180" s="1"/>
      <c r="FYY180" s="1"/>
      <c r="FYZ180" s="1"/>
      <c r="FZA180" s="1"/>
      <c r="FZB180" s="1"/>
      <c r="FZC180" s="1"/>
      <c r="FZD180" s="1"/>
      <c r="FZE180" s="1"/>
      <c r="FZF180" s="1"/>
      <c r="FZG180" s="1"/>
      <c r="FZH180" s="1"/>
      <c r="FZI180" s="1"/>
      <c r="FZJ180" s="1"/>
      <c r="FZK180" s="1"/>
      <c r="FZL180" s="1"/>
      <c r="FZM180" s="1"/>
      <c r="FZN180" s="1"/>
      <c r="FZO180" s="1"/>
      <c r="FZP180" s="1"/>
      <c r="FZQ180" s="1"/>
      <c r="FZR180" s="1"/>
      <c r="FZS180" s="1"/>
      <c r="FZT180" s="1"/>
      <c r="FZU180" s="1"/>
      <c r="FZV180" s="1"/>
      <c r="FZW180" s="1"/>
      <c r="FZX180" s="1"/>
      <c r="FZY180" s="1"/>
      <c r="FZZ180" s="1"/>
      <c r="GAA180" s="1"/>
      <c r="GAB180" s="1"/>
      <c r="GAC180" s="1"/>
      <c r="GAD180" s="1"/>
      <c r="GAE180" s="1"/>
      <c r="GAF180" s="1"/>
      <c r="GAG180" s="1"/>
      <c r="GAH180" s="1"/>
      <c r="GAI180" s="1"/>
      <c r="GAJ180" s="1"/>
      <c r="GAK180" s="1"/>
      <c r="GAL180" s="1"/>
      <c r="GAM180" s="1"/>
      <c r="GAN180" s="1"/>
      <c r="GAO180" s="1"/>
      <c r="GAP180" s="1"/>
      <c r="GAQ180" s="1"/>
      <c r="GAR180" s="1"/>
      <c r="GAS180" s="1"/>
      <c r="GAT180" s="1"/>
      <c r="GAU180" s="1"/>
      <c r="GAV180" s="1"/>
      <c r="GAW180" s="1"/>
      <c r="GAX180" s="1"/>
      <c r="GAY180" s="1"/>
      <c r="GAZ180" s="1"/>
      <c r="GBA180" s="1"/>
      <c r="GBB180" s="1"/>
      <c r="GBC180" s="1"/>
      <c r="GBD180" s="1"/>
      <c r="GBE180" s="1"/>
      <c r="GBF180" s="1"/>
      <c r="GBG180" s="1"/>
      <c r="GBH180" s="1"/>
      <c r="GBI180" s="1"/>
      <c r="GBJ180" s="1"/>
      <c r="GBK180" s="1"/>
      <c r="GBL180" s="1"/>
      <c r="GBM180" s="1"/>
      <c r="GBN180" s="1"/>
      <c r="GBO180" s="1"/>
      <c r="GBP180" s="1"/>
      <c r="GBQ180" s="1"/>
      <c r="GBR180" s="1"/>
      <c r="GBS180" s="1"/>
      <c r="GBT180" s="1"/>
      <c r="GBU180" s="1"/>
      <c r="GBV180" s="1"/>
      <c r="GBW180" s="1"/>
      <c r="GBX180" s="1"/>
      <c r="GBY180" s="1"/>
      <c r="GBZ180" s="1"/>
      <c r="GCA180" s="1"/>
      <c r="GCB180" s="1"/>
      <c r="GCC180" s="1"/>
      <c r="GCD180" s="1"/>
      <c r="GCE180" s="1"/>
      <c r="GCF180" s="1"/>
      <c r="GCG180" s="1"/>
      <c r="GCH180" s="1"/>
      <c r="GCI180" s="1"/>
      <c r="GCJ180" s="1"/>
      <c r="GCK180" s="1"/>
      <c r="GCL180" s="1"/>
      <c r="GCM180" s="1"/>
      <c r="GCN180" s="1"/>
      <c r="GCO180" s="1"/>
      <c r="GCP180" s="1"/>
      <c r="GCQ180" s="1"/>
      <c r="GCR180" s="1"/>
      <c r="GCS180" s="1"/>
      <c r="GCT180" s="1"/>
      <c r="GCU180" s="1"/>
      <c r="GCV180" s="1"/>
      <c r="GCW180" s="1"/>
      <c r="GCX180" s="1"/>
      <c r="GCY180" s="1"/>
      <c r="GCZ180" s="1"/>
      <c r="GDA180" s="1"/>
      <c r="GDB180" s="1"/>
      <c r="GDC180" s="1"/>
      <c r="GDD180" s="1"/>
      <c r="GDE180" s="1"/>
      <c r="GDF180" s="1"/>
      <c r="GDG180" s="1"/>
      <c r="GDH180" s="1"/>
      <c r="GDI180" s="1"/>
      <c r="GDJ180" s="1"/>
      <c r="GDK180" s="1"/>
      <c r="GDL180" s="1"/>
      <c r="GDM180" s="1"/>
      <c r="GDN180" s="1"/>
      <c r="GDO180" s="1"/>
      <c r="GDP180" s="1"/>
      <c r="GDQ180" s="1"/>
      <c r="GDR180" s="1"/>
      <c r="GDS180" s="1"/>
      <c r="GDT180" s="1"/>
      <c r="GDU180" s="1"/>
      <c r="GDV180" s="1"/>
      <c r="GDW180" s="1"/>
      <c r="GDX180" s="1"/>
      <c r="GDY180" s="1"/>
      <c r="GDZ180" s="1"/>
      <c r="GEA180" s="1"/>
      <c r="GEB180" s="1"/>
      <c r="GEC180" s="1"/>
      <c r="GED180" s="1"/>
      <c r="GEE180" s="1"/>
      <c r="GEF180" s="1"/>
      <c r="GEG180" s="1"/>
      <c r="GEH180" s="1"/>
      <c r="GEI180" s="1"/>
      <c r="GEJ180" s="1"/>
      <c r="GEK180" s="1"/>
      <c r="GEL180" s="1"/>
      <c r="GEM180" s="1"/>
      <c r="GEN180" s="1"/>
      <c r="GEO180" s="1"/>
      <c r="GEP180" s="1"/>
      <c r="GEQ180" s="1"/>
      <c r="GER180" s="1"/>
      <c r="GES180" s="1"/>
      <c r="GET180" s="1"/>
      <c r="GEU180" s="1"/>
      <c r="GEV180" s="1"/>
      <c r="GEW180" s="1"/>
      <c r="GEX180" s="1"/>
      <c r="GEY180" s="1"/>
      <c r="GEZ180" s="1"/>
      <c r="GFA180" s="1"/>
      <c r="GFB180" s="1"/>
      <c r="GFC180" s="1"/>
      <c r="GFD180" s="1"/>
      <c r="GFE180" s="1"/>
      <c r="GFF180" s="1"/>
      <c r="GFG180" s="1"/>
      <c r="GFH180" s="1"/>
      <c r="GFI180" s="1"/>
      <c r="GFJ180" s="1"/>
      <c r="GFK180" s="1"/>
      <c r="GFL180" s="1"/>
      <c r="GFM180" s="1"/>
      <c r="GFN180" s="1"/>
      <c r="GFO180" s="1"/>
      <c r="GFP180" s="1"/>
      <c r="GFQ180" s="1"/>
      <c r="GFR180" s="1"/>
      <c r="GFS180" s="1"/>
      <c r="GFT180" s="1"/>
      <c r="GFU180" s="1"/>
      <c r="GFV180" s="1"/>
      <c r="GFW180" s="1"/>
      <c r="GFX180" s="1"/>
      <c r="GFY180" s="1"/>
      <c r="GFZ180" s="1"/>
      <c r="GGA180" s="1"/>
      <c r="GGB180" s="1"/>
      <c r="GGC180" s="1"/>
      <c r="GGD180" s="1"/>
      <c r="GGE180" s="1"/>
      <c r="GGF180" s="1"/>
      <c r="GGG180" s="1"/>
      <c r="GGH180" s="1"/>
      <c r="GGI180" s="1"/>
      <c r="GGJ180" s="1"/>
      <c r="GGK180" s="1"/>
      <c r="GGL180" s="1"/>
      <c r="GGM180" s="1"/>
      <c r="GGN180" s="1"/>
      <c r="GGO180" s="1"/>
      <c r="GGP180" s="1"/>
      <c r="GGQ180" s="1"/>
      <c r="GGR180" s="1"/>
      <c r="GGS180" s="1"/>
      <c r="GGT180" s="1"/>
      <c r="GGU180" s="1"/>
      <c r="GGV180" s="1"/>
      <c r="GGW180" s="1"/>
      <c r="GGX180" s="1"/>
      <c r="GGY180" s="1"/>
      <c r="GGZ180" s="1"/>
      <c r="GHA180" s="1"/>
      <c r="GHB180" s="1"/>
      <c r="GHC180" s="1"/>
      <c r="GHD180" s="1"/>
      <c r="GHE180" s="1"/>
      <c r="GHF180" s="1"/>
      <c r="GHG180" s="1"/>
      <c r="GHH180" s="1"/>
      <c r="GHI180" s="1"/>
      <c r="GHJ180" s="1"/>
      <c r="GHK180" s="1"/>
      <c r="GHL180" s="1"/>
      <c r="GHM180" s="1"/>
      <c r="GHN180" s="1"/>
      <c r="GHO180" s="1"/>
      <c r="GHP180" s="1"/>
      <c r="GHQ180" s="1"/>
      <c r="GHR180" s="1"/>
      <c r="GHS180" s="1"/>
      <c r="GHT180" s="1"/>
      <c r="GHU180" s="1"/>
      <c r="GHV180" s="1"/>
      <c r="GHW180" s="1"/>
      <c r="GHX180" s="1"/>
      <c r="GHY180" s="1"/>
      <c r="GHZ180" s="1"/>
      <c r="GIA180" s="1"/>
      <c r="GIB180" s="1"/>
      <c r="GIC180" s="1"/>
      <c r="GID180" s="1"/>
      <c r="GIE180" s="1"/>
      <c r="GIF180" s="1"/>
      <c r="GIG180" s="1"/>
      <c r="GIH180" s="1"/>
      <c r="GII180" s="1"/>
      <c r="GIJ180" s="1"/>
      <c r="GIK180" s="1"/>
      <c r="GIL180" s="1"/>
      <c r="GIM180" s="1"/>
      <c r="GIN180" s="1"/>
      <c r="GIO180" s="1"/>
      <c r="GIP180" s="1"/>
      <c r="GIQ180" s="1"/>
      <c r="GIR180" s="1"/>
      <c r="GIS180" s="1"/>
      <c r="GIT180" s="1"/>
      <c r="GIU180" s="1"/>
      <c r="GIV180" s="1"/>
      <c r="GIW180" s="1"/>
      <c r="GIX180" s="1"/>
      <c r="GIY180" s="1"/>
      <c r="GIZ180" s="1"/>
      <c r="GJA180" s="1"/>
      <c r="GJB180" s="1"/>
      <c r="GJC180" s="1"/>
      <c r="GJD180" s="1"/>
      <c r="GJE180" s="1"/>
      <c r="GJF180" s="1"/>
      <c r="GJG180" s="1"/>
      <c r="GJH180" s="1"/>
      <c r="GJI180" s="1"/>
      <c r="GJJ180" s="1"/>
      <c r="GJK180" s="1"/>
      <c r="GJL180" s="1"/>
      <c r="GJM180" s="1"/>
      <c r="GJN180" s="1"/>
      <c r="GJO180" s="1"/>
      <c r="GJP180" s="1"/>
      <c r="GJQ180" s="1"/>
      <c r="GJR180" s="1"/>
      <c r="GJS180" s="1"/>
      <c r="GJT180" s="1"/>
      <c r="GJU180" s="1"/>
      <c r="GJV180" s="1"/>
      <c r="GJW180" s="1"/>
      <c r="GJX180" s="1"/>
      <c r="GJY180" s="1"/>
      <c r="GJZ180" s="1"/>
      <c r="GKA180" s="1"/>
      <c r="GKB180" s="1"/>
      <c r="GKC180" s="1"/>
      <c r="GKD180" s="1"/>
      <c r="GKE180" s="1"/>
      <c r="GKF180" s="1"/>
      <c r="GKG180" s="1"/>
      <c r="GKH180" s="1"/>
      <c r="GKI180" s="1"/>
      <c r="GKJ180" s="1"/>
      <c r="GKK180" s="1"/>
      <c r="GKL180" s="1"/>
      <c r="GKM180" s="1"/>
      <c r="GKN180" s="1"/>
      <c r="GKO180" s="1"/>
      <c r="GKP180" s="1"/>
      <c r="GKQ180" s="1"/>
      <c r="GKR180" s="1"/>
      <c r="GKS180" s="1"/>
      <c r="GKT180" s="1"/>
      <c r="GKU180" s="1"/>
      <c r="GKV180" s="1"/>
      <c r="GKW180" s="1"/>
      <c r="GKX180" s="1"/>
      <c r="GKY180" s="1"/>
      <c r="GKZ180" s="1"/>
      <c r="GLA180" s="1"/>
      <c r="GLB180" s="1"/>
      <c r="GLC180" s="1"/>
      <c r="GLD180" s="1"/>
      <c r="GLE180" s="1"/>
      <c r="GLF180" s="1"/>
      <c r="GLG180" s="1"/>
      <c r="GLH180" s="1"/>
      <c r="GLI180" s="1"/>
      <c r="GLJ180" s="1"/>
      <c r="GLK180" s="1"/>
      <c r="GLL180" s="1"/>
      <c r="GLM180" s="1"/>
      <c r="GLN180" s="1"/>
      <c r="GLO180" s="1"/>
      <c r="GLP180" s="1"/>
      <c r="GLQ180" s="1"/>
      <c r="GLR180" s="1"/>
      <c r="GLS180" s="1"/>
      <c r="GLT180" s="1"/>
      <c r="GLU180" s="1"/>
      <c r="GLV180" s="1"/>
      <c r="GLW180" s="1"/>
      <c r="GLX180" s="1"/>
      <c r="GLY180" s="1"/>
      <c r="GLZ180" s="1"/>
      <c r="GMA180" s="1"/>
      <c r="GMB180" s="1"/>
      <c r="GMC180" s="1"/>
      <c r="GMD180" s="1"/>
      <c r="GME180" s="1"/>
      <c r="GMF180" s="1"/>
      <c r="GMG180" s="1"/>
      <c r="GMH180" s="1"/>
      <c r="GMI180" s="1"/>
      <c r="GMJ180" s="1"/>
      <c r="GMK180" s="1"/>
      <c r="GML180" s="1"/>
      <c r="GMM180" s="1"/>
      <c r="GMN180" s="1"/>
      <c r="GMO180" s="1"/>
      <c r="GMP180" s="1"/>
      <c r="GMQ180" s="1"/>
      <c r="GMR180" s="1"/>
      <c r="GMS180" s="1"/>
      <c r="GMT180" s="1"/>
      <c r="GMU180" s="1"/>
      <c r="GMV180" s="1"/>
      <c r="GMW180" s="1"/>
      <c r="GMX180" s="1"/>
      <c r="GMY180" s="1"/>
      <c r="GMZ180" s="1"/>
      <c r="GNA180" s="1"/>
      <c r="GNB180" s="1"/>
      <c r="GNC180" s="1"/>
      <c r="GND180" s="1"/>
      <c r="GNE180" s="1"/>
      <c r="GNF180" s="1"/>
      <c r="GNG180" s="1"/>
      <c r="GNH180" s="1"/>
      <c r="GNI180" s="1"/>
      <c r="GNJ180" s="1"/>
      <c r="GNK180" s="1"/>
      <c r="GNL180" s="1"/>
      <c r="GNM180" s="1"/>
      <c r="GNN180" s="1"/>
      <c r="GNO180" s="1"/>
      <c r="GNP180" s="1"/>
      <c r="GNQ180" s="1"/>
      <c r="GNR180" s="1"/>
      <c r="GNS180" s="1"/>
      <c r="GNT180" s="1"/>
      <c r="GNU180" s="1"/>
      <c r="GNV180" s="1"/>
      <c r="GNW180" s="1"/>
      <c r="GNX180" s="1"/>
      <c r="GNY180" s="1"/>
      <c r="GNZ180" s="1"/>
      <c r="GOA180" s="1"/>
      <c r="GOB180" s="1"/>
      <c r="GOC180" s="1"/>
      <c r="GOD180" s="1"/>
      <c r="GOE180" s="1"/>
      <c r="GOF180" s="1"/>
      <c r="GOG180" s="1"/>
      <c r="GOH180" s="1"/>
      <c r="GOI180" s="1"/>
      <c r="GOJ180" s="1"/>
      <c r="GOK180" s="1"/>
      <c r="GOL180" s="1"/>
      <c r="GOM180" s="1"/>
      <c r="GON180" s="1"/>
      <c r="GOO180" s="1"/>
      <c r="GOP180" s="1"/>
      <c r="GOQ180" s="1"/>
      <c r="GOR180" s="1"/>
      <c r="GOS180" s="1"/>
      <c r="GOT180" s="1"/>
      <c r="GOU180" s="1"/>
      <c r="GOV180" s="1"/>
      <c r="GOW180" s="1"/>
      <c r="GOX180" s="1"/>
      <c r="GOY180" s="1"/>
      <c r="GOZ180" s="1"/>
      <c r="GPA180" s="1"/>
      <c r="GPB180" s="1"/>
      <c r="GPC180" s="1"/>
      <c r="GPD180" s="1"/>
      <c r="GPE180" s="1"/>
      <c r="GPF180" s="1"/>
      <c r="GPG180" s="1"/>
      <c r="GPH180" s="1"/>
      <c r="GPI180" s="1"/>
      <c r="GPJ180" s="1"/>
      <c r="GPK180" s="1"/>
      <c r="GPL180" s="1"/>
      <c r="GPM180" s="1"/>
      <c r="GPN180" s="1"/>
      <c r="GPO180" s="1"/>
      <c r="GPP180" s="1"/>
      <c r="GPQ180" s="1"/>
      <c r="GPR180" s="1"/>
      <c r="GPS180" s="1"/>
      <c r="GPT180" s="1"/>
      <c r="GPU180" s="1"/>
      <c r="GPV180" s="1"/>
      <c r="GPW180" s="1"/>
      <c r="GPX180" s="1"/>
      <c r="GPY180" s="1"/>
      <c r="GPZ180" s="1"/>
      <c r="GQA180" s="1"/>
      <c r="GQB180" s="1"/>
      <c r="GQC180" s="1"/>
      <c r="GQD180" s="1"/>
      <c r="GQE180" s="1"/>
      <c r="GQF180" s="1"/>
      <c r="GQG180" s="1"/>
      <c r="GQH180" s="1"/>
      <c r="GQI180" s="1"/>
      <c r="GQJ180" s="1"/>
      <c r="GQK180" s="1"/>
      <c r="GQL180" s="1"/>
      <c r="GQM180" s="1"/>
      <c r="GQN180" s="1"/>
      <c r="GQO180" s="1"/>
      <c r="GQP180" s="1"/>
      <c r="GQQ180" s="1"/>
      <c r="GQR180" s="1"/>
      <c r="GQS180" s="1"/>
      <c r="GQT180" s="1"/>
      <c r="GQU180" s="1"/>
      <c r="GQV180" s="1"/>
      <c r="GQW180" s="1"/>
      <c r="GQX180" s="1"/>
      <c r="GQY180" s="1"/>
      <c r="GQZ180" s="1"/>
      <c r="GRA180" s="1"/>
      <c r="GRB180" s="1"/>
      <c r="GRC180" s="1"/>
      <c r="GRD180" s="1"/>
      <c r="GRE180" s="1"/>
      <c r="GRF180" s="1"/>
      <c r="GRG180" s="1"/>
      <c r="GRH180" s="1"/>
      <c r="GRI180" s="1"/>
      <c r="GRJ180" s="1"/>
      <c r="GRK180" s="1"/>
      <c r="GRL180" s="1"/>
      <c r="GRM180" s="1"/>
      <c r="GRN180" s="1"/>
      <c r="GRO180" s="1"/>
      <c r="GRP180" s="1"/>
      <c r="GRQ180" s="1"/>
      <c r="GRR180" s="1"/>
      <c r="GRS180" s="1"/>
      <c r="GRT180" s="1"/>
      <c r="GRU180" s="1"/>
      <c r="GRV180" s="1"/>
      <c r="GRW180" s="1"/>
      <c r="GRX180" s="1"/>
      <c r="GRY180" s="1"/>
      <c r="GRZ180" s="1"/>
      <c r="GSA180" s="1"/>
      <c r="GSB180" s="1"/>
      <c r="GSC180" s="1"/>
      <c r="GSD180" s="1"/>
      <c r="GSE180" s="1"/>
      <c r="GSF180" s="1"/>
      <c r="GSG180" s="1"/>
      <c r="GSH180" s="1"/>
      <c r="GSI180" s="1"/>
      <c r="GSJ180" s="1"/>
      <c r="GSK180" s="1"/>
      <c r="GSL180" s="1"/>
      <c r="GSM180" s="1"/>
      <c r="GSN180" s="1"/>
      <c r="GSO180" s="1"/>
      <c r="GSP180" s="1"/>
      <c r="GSQ180" s="1"/>
      <c r="GSR180" s="1"/>
      <c r="GSS180" s="1"/>
      <c r="GST180" s="1"/>
      <c r="GSU180" s="1"/>
      <c r="GSV180" s="1"/>
      <c r="GSW180" s="1"/>
      <c r="GSX180" s="1"/>
      <c r="GSY180" s="1"/>
      <c r="GSZ180" s="1"/>
      <c r="GTA180" s="1"/>
      <c r="GTB180" s="1"/>
      <c r="GTC180" s="1"/>
      <c r="GTD180" s="1"/>
      <c r="GTE180" s="1"/>
      <c r="GTF180" s="1"/>
      <c r="GTG180" s="1"/>
      <c r="GTH180" s="1"/>
      <c r="GTI180" s="1"/>
      <c r="GTJ180" s="1"/>
      <c r="GTK180" s="1"/>
      <c r="GTL180" s="1"/>
      <c r="GTM180" s="1"/>
      <c r="GTN180" s="1"/>
      <c r="GTO180" s="1"/>
      <c r="GTP180" s="1"/>
      <c r="GTQ180" s="1"/>
      <c r="GTR180" s="1"/>
      <c r="GTS180" s="1"/>
      <c r="GTT180" s="1"/>
      <c r="GTU180" s="1"/>
      <c r="GTV180" s="1"/>
      <c r="GTW180" s="1"/>
      <c r="GTX180" s="1"/>
      <c r="GTY180" s="1"/>
      <c r="GTZ180" s="1"/>
      <c r="GUA180" s="1"/>
      <c r="GUB180" s="1"/>
      <c r="GUC180" s="1"/>
      <c r="GUD180" s="1"/>
      <c r="GUE180" s="1"/>
      <c r="GUF180" s="1"/>
      <c r="GUG180" s="1"/>
      <c r="GUH180" s="1"/>
      <c r="GUI180" s="1"/>
      <c r="GUJ180" s="1"/>
      <c r="GUK180" s="1"/>
      <c r="GUL180" s="1"/>
      <c r="GUM180" s="1"/>
      <c r="GUN180" s="1"/>
      <c r="GUO180" s="1"/>
      <c r="GUP180" s="1"/>
      <c r="GUQ180" s="1"/>
      <c r="GUR180" s="1"/>
      <c r="GUS180" s="1"/>
      <c r="GUT180" s="1"/>
      <c r="GUU180" s="1"/>
      <c r="GUV180" s="1"/>
      <c r="GUW180" s="1"/>
      <c r="GUX180" s="1"/>
      <c r="GUY180" s="1"/>
      <c r="GUZ180" s="1"/>
      <c r="GVA180" s="1"/>
      <c r="GVB180" s="1"/>
      <c r="GVC180" s="1"/>
      <c r="GVD180" s="1"/>
      <c r="GVE180" s="1"/>
      <c r="GVF180" s="1"/>
      <c r="GVG180" s="1"/>
      <c r="GVH180" s="1"/>
      <c r="GVI180" s="1"/>
      <c r="GVJ180" s="1"/>
      <c r="GVK180" s="1"/>
      <c r="GVL180" s="1"/>
      <c r="GVM180" s="1"/>
      <c r="GVN180" s="1"/>
      <c r="GVO180" s="1"/>
      <c r="GVP180" s="1"/>
      <c r="GVQ180" s="1"/>
      <c r="GVR180" s="1"/>
      <c r="GVS180" s="1"/>
      <c r="GVT180" s="1"/>
      <c r="GVU180" s="1"/>
      <c r="GVV180" s="1"/>
      <c r="GVW180" s="1"/>
      <c r="GVX180" s="1"/>
      <c r="GVY180" s="1"/>
      <c r="GVZ180" s="1"/>
      <c r="GWA180" s="1"/>
      <c r="GWB180" s="1"/>
      <c r="GWC180" s="1"/>
      <c r="GWD180" s="1"/>
      <c r="GWE180" s="1"/>
      <c r="GWF180" s="1"/>
      <c r="GWG180" s="1"/>
      <c r="GWH180" s="1"/>
      <c r="GWI180" s="1"/>
      <c r="GWJ180" s="1"/>
      <c r="GWK180" s="1"/>
      <c r="GWL180" s="1"/>
      <c r="GWM180" s="1"/>
      <c r="GWN180" s="1"/>
      <c r="GWO180" s="1"/>
      <c r="GWP180" s="1"/>
      <c r="GWQ180" s="1"/>
      <c r="GWR180" s="1"/>
      <c r="GWS180" s="1"/>
      <c r="GWT180" s="1"/>
      <c r="GWU180" s="1"/>
      <c r="GWV180" s="1"/>
      <c r="GWW180" s="1"/>
      <c r="GWX180" s="1"/>
      <c r="GWY180" s="1"/>
      <c r="GWZ180" s="1"/>
      <c r="GXA180" s="1"/>
      <c r="GXB180" s="1"/>
      <c r="GXC180" s="1"/>
      <c r="GXD180" s="1"/>
      <c r="GXE180" s="1"/>
      <c r="GXF180" s="1"/>
      <c r="GXG180" s="1"/>
      <c r="GXH180" s="1"/>
      <c r="GXI180" s="1"/>
      <c r="GXJ180" s="1"/>
      <c r="GXK180" s="1"/>
      <c r="GXL180" s="1"/>
      <c r="GXM180" s="1"/>
      <c r="GXN180" s="1"/>
      <c r="GXO180" s="1"/>
      <c r="GXP180" s="1"/>
      <c r="GXQ180" s="1"/>
      <c r="GXR180" s="1"/>
      <c r="GXS180" s="1"/>
      <c r="GXT180" s="1"/>
      <c r="GXU180" s="1"/>
      <c r="GXV180" s="1"/>
      <c r="GXW180" s="1"/>
      <c r="GXX180" s="1"/>
      <c r="GXY180" s="1"/>
      <c r="GXZ180" s="1"/>
      <c r="GYA180" s="1"/>
      <c r="GYB180" s="1"/>
      <c r="GYC180" s="1"/>
      <c r="GYD180" s="1"/>
      <c r="GYE180" s="1"/>
      <c r="GYF180" s="1"/>
      <c r="GYG180" s="1"/>
      <c r="GYH180" s="1"/>
      <c r="GYI180" s="1"/>
      <c r="GYJ180" s="1"/>
      <c r="GYK180" s="1"/>
      <c r="GYL180" s="1"/>
      <c r="GYM180" s="1"/>
      <c r="GYN180" s="1"/>
      <c r="GYO180" s="1"/>
      <c r="GYP180" s="1"/>
      <c r="GYQ180" s="1"/>
      <c r="GYR180" s="1"/>
      <c r="GYS180" s="1"/>
      <c r="GYT180" s="1"/>
      <c r="GYU180" s="1"/>
      <c r="GYV180" s="1"/>
      <c r="GYW180" s="1"/>
      <c r="GYX180" s="1"/>
      <c r="GYY180" s="1"/>
      <c r="GYZ180" s="1"/>
      <c r="GZA180" s="1"/>
      <c r="GZB180" s="1"/>
      <c r="GZC180" s="1"/>
      <c r="GZD180" s="1"/>
      <c r="GZE180" s="1"/>
      <c r="GZF180" s="1"/>
      <c r="GZG180" s="1"/>
      <c r="GZH180" s="1"/>
      <c r="GZI180" s="1"/>
      <c r="GZJ180" s="1"/>
      <c r="GZK180" s="1"/>
      <c r="GZL180" s="1"/>
      <c r="GZM180" s="1"/>
      <c r="GZN180" s="1"/>
      <c r="GZO180" s="1"/>
      <c r="GZP180" s="1"/>
      <c r="GZQ180" s="1"/>
      <c r="GZR180" s="1"/>
      <c r="GZS180" s="1"/>
      <c r="GZT180" s="1"/>
      <c r="GZU180" s="1"/>
      <c r="GZV180" s="1"/>
      <c r="GZW180" s="1"/>
      <c r="GZX180" s="1"/>
      <c r="GZY180" s="1"/>
      <c r="GZZ180" s="1"/>
      <c r="HAA180" s="1"/>
      <c r="HAB180" s="1"/>
      <c r="HAC180" s="1"/>
      <c r="HAD180" s="1"/>
      <c r="HAE180" s="1"/>
      <c r="HAF180" s="1"/>
      <c r="HAG180" s="1"/>
      <c r="HAH180" s="1"/>
      <c r="HAI180" s="1"/>
      <c r="HAJ180" s="1"/>
      <c r="HAK180" s="1"/>
      <c r="HAL180" s="1"/>
      <c r="HAM180" s="1"/>
      <c r="HAN180" s="1"/>
      <c r="HAO180" s="1"/>
      <c r="HAP180" s="1"/>
      <c r="HAQ180" s="1"/>
      <c r="HAR180" s="1"/>
      <c r="HAS180" s="1"/>
      <c r="HAT180" s="1"/>
      <c r="HAU180" s="1"/>
      <c r="HAV180" s="1"/>
      <c r="HAW180" s="1"/>
      <c r="HAX180" s="1"/>
      <c r="HAY180" s="1"/>
      <c r="HAZ180" s="1"/>
      <c r="HBA180" s="1"/>
      <c r="HBB180" s="1"/>
      <c r="HBC180" s="1"/>
      <c r="HBD180" s="1"/>
      <c r="HBE180" s="1"/>
      <c r="HBF180" s="1"/>
      <c r="HBG180" s="1"/>
      <c r="HBH180" s="1"/>
      <c r="HBI180" s="1"/>
      <c r="HBJ180" s="1"/>
      <c r="HBK180" s="1"/>
      <c r="HBL180" s="1"/>
      <c r="HBM180" s="1"/>
      <c r="HBN180" s="1"/>
      <c r="HBO180" s="1"/>
      <c r="HBP180" s="1"/>
      <c r="HBQ180" s="1"/>
      <c r="HBR180" s="1"/>
      <c r="HBS180" s="1"/>
      <c r="HBT180" s="1"/>
      <c r="HBU180" s="1"/>
      <c r="HBV180" s="1"/>
      <c r="HBW180" s="1"/>
      <c r="HBX180" s="1"/>
      <c r="HBY180" s="1"/>
      <c r="HBZ180" s="1"/>
      <c r="HCA180" s="1"/>
      <c r="HCB180" s="1"/>
      <c r="HCC180" s="1"/>
      <c r="HCD180" s="1"/>
      <c r="HCE180" s="1"/>
      <c r="HCF180" s="1"/>
      <c r="HCG180" s="1"/>
      <c r="HCH180" s="1"/>
      <c r="HCI180" s="1"/>
      <c r="HCJ180" s="1"/>
      <c r="HCK180" s="1"/>
      <c r="HCL180" s="1"/>
      <c r="HCM180" s="1"/>
      <c r="HCN180" s="1"/>
      <c r="HCO180" s="1"/>
      <c r="HCP180" s="1"/>
      <c r="HCQ180" s="1"/>
      <c r="HCR180" s="1"/>
      <c r="HCS180" s="1"/>
      <c r="HCT180" s="1"/>
      <c r="HCU180" s="1"/>
      <c r="HCV180" s="1"/>
      <c r="HCW180" s="1"/>
      <c r="HCX180" s="1"/>
      <c r="HCY180" s="1"/>
      <c r="HCZ180" s="1"/>
      <c r="HDA180" s="1"/>
      <c r="HDB180" s="1"/>
      <c r="HDC180" s="1"/>
      <c r="HDD180" s="1"/>
      <c r="HDE180" s="1"/>
      <c r="HDF180" s="1"/>
      <c r="HDG180" s="1"/>
      <c r="HDH180" s="1"/>
      <c r="HDI180" s="1"/>
      <c r="HDJ180" s="1"/>
      <c r="HDK180" s="1"/>
      <c r="HDL180" s="1"/>
      <c r="HDM180" s="1"/>
      <c r="HDN180" s="1"/>
      <c r="HDO180" s="1"/>
      <c r="HDP180" s="1"/>
      <c r="HDQ180" s="1"/>
      <c r="HDR180" s="1"/>
      <c r="HDS180" s="1"/>
      <c r="HDT180" s="1"/>
      <c r="HDU180" s="1"/>
      <c r="HDV180" s="1"/>
      <c r="HDW180" s="1"/>
      <c r="HDX180" s="1"/>
      <c r="HDY180" s="1"/>
      <c r="HDZ180" s="1"/>
      <c r="HEA180" s="1"/>
      <c r="HEB180" s="1"/>
      <c r="HEC180" s="1"/>
      <c r="HED180" s="1"/>
      <c r="HEE180" s="1"/>
      <c r="HEF180" s="1"/>
      <c r="HEG180" s="1"/>
      <c r="HEH180" s="1"/>
      <c r="HEI180" s="1"/>
      <c r="HEJ180" s="1"/>
      <c r="HEK180" s="1"/>
      <c r="HEL180" s="1"/>
      <c r="HEM180" s="1"/>
      <c r="HEN180" s="1"/>
      <c r="HEO180" s="1"/>
      <c r="HEP180" s="1"/>
      <c r="HEQ180" s="1"/>
      <c r="HER180" s="1"/>
      <c r="HES180" s="1"/>
      <c r="HET180" s="1"/>
      <c r="HEU180" s="1"/>
      <c r="HEV180" s="1"/>
      <c r="HEW180" s="1"/>
      <c r="HEX180" s="1"/>
      <c r="HEY180" s="1"/>
      <c r="HEZ180" s="1"/>
      <c r="HFA180" s="1"/>
      <c r="HFB180" s="1"/>
      <c r="HFC180" s="1"/>
      <c r="HFD180" s="1"/>
      <c r="HFE180" s="1"/>
      <c r="HFF180" s="1"/>
      <c r="HFG180" s="1"/>
      <c r="HFH180" s="1"/>
      <c r="HFI180" s="1"/>
      <c r="HFJ180" s="1"/>
      <c r="HFK180" s="1"/>
      <c r="HFL180" s="1"/>
      <c r="HFM180" s="1"/>
      <c r="HFN180" s="1"/>
      <c r="HFO180" s="1"/>
      <c r="HFP180" s="1"/>
      <c r="HFQ180" s="1"/>
      <c r="HFR180" s="1"/>
      <c r="HFS180" s="1"/>
      <c r="HFT180" s="1"/>
      <c r="HFU180" s="1"/>
      <c r="HFV180" s="1"/>
      <c r="HFW180" s="1"/>
      <c r="HFX180" s="1"/>
      <c r="HFY180" s="1"/>
      <c r="HFZ180" s="1"/>
      <c r="HGA180" s="1"/>
      <c r="HGB180" s="1"/>
      <c r="HGC180" s="1"/>
      <c r="HGD180" s="1"/>
      <c r="HGE180" s="1"/>
      <c r="HGF180" s="1"/>
      <c r="HGG180" s="1"/>
      <c r="HGH180" s="1"/>
      <c r="HGI180" s="1"/>
      <c r="HGJ180" s="1"/>
      <c r="HGK180" s="1"/>
      <c r="HGL180" s="1"/>
      <c r="HGM180" s="1"/>
      <c r="HGN180" s="1"/>
      <c r="HGO180" s="1"/>
      <c r="HGP180" s="1"/>
      <c r="HGQ180" s="1"/>
      <c r="HGR180" s="1"/>
      <c r="HGS180" s="1"/>
      <c r="HGT180" s="1"/>
      <c r="HGU180" s="1"/>
      <c r="HGV180" s="1"/>
      <c r="HGW180" s="1"/>
      <c r="HGX180" s="1"/>
      <c r="HGY180" s="1"/>
      <c r="HGZ180" s="1"/>
      <c r="HHA180" s="1"/>
      <c r="HHB180" s="1"/>
      <c r="HHC180" s="1"/>
      <c r="HHD180" s="1"/>
      <c r="HHE180" s="1"/>
      <c r="HHF180" s="1"/>
      <c r="HHG180" s="1"/>
      <c r="HHH180" s="1"/>
      <c r="HHI180" s="1"/>
      <c r="HHJ180" s="1"/>
      <c r="HHK180" s="1"/>
      <c r="HHL180" s="1"/>
      <c r="HHM180" s="1"/>
      <c r="HHN180" s="1"/>
      <c r="HHO180" s="1"/>
      <c r="HHP180" s="1"/>
      <c r="HHQ180" s="1"/>
      <c r="HHR180" s="1"/>
      <c r="HHS180" s="1"/>
      <c r="HHT180" s="1"/>
      <c r="HHU180" s="1"/>
      <c r="HHV180" s="1"/>
      <c r="HHW180" s="1"/>
      <c r="HHX180" s="1"/>
      <c r="HHY180" s="1"/>
      <c r="HHZ180" s="1"/>
      <c r="HIA180" s="1"/>
      <c r="HIB180" s="1"/>
      <c r="HIC180" s="1"/>
      <c r="HID180" s="1"/>
      <c r="HIE180" s="1"/>
      <c r="HIF180" s="1"/>
      <c r="HIG180" s="1"/>
      <c r="HIH180" s="1"/>
      <c r="HII180" s="1"/>
      <c r="HIJ180" s="1"/>
      <c r="HIK180" s="1"/>
      <c r="HIL180" s="1"/>
      <c r="HIM180" s="1"/>
      <c r="HIN180" s="1"/>
      <c r="HIO180" s="1"/>
      <c r="HIP180" s="1"/>
      <c r="HIQ180" s="1"/>
      <c r="HIR180" s="1"/>
      <c r="HIS180" s="1"/>
      <c r="HIT180" s="1"/>
      <c r="HIU180" s="1"/>
      <c r="HIV180" s="1"/>
      <c r="HIW180" s="1"/>
      <c r="HIX180" s="1"/>
      <c r="HIY180" s="1"/>
      <c r="HIZ180" s="1"/>
      <c r="HJA180" s="1"/>
      <c r="HJB180" s="1"/>
      <c r="HJC180" s="1"/>
      <c r="HJD180" s="1"/>
      <c r="HJE180" s="1"/>
      <c r="HJF180" s="1"/>
      <c r="HJG180" s="1"/>
      <c r="HJH180" s="1"/>
      <c r="HJI180" s="1"/>
      <c r="HJJ180" s="1"/>
      <c r="HJK180" s="1"/>
      <c r="HJL180" s="1"/>
      <c r="HJM180" s="1"/>
      <c r="HJN180" s="1"/>
      <c r="HJO180" s="1"/>
      <c r="HJP180" s="1"/>
      <c r="HJQ180" s="1"/>
      <c r="HJR180" s="1"/>
      <c r="HJS180" s="1"/>
      <c r="HJT180" s="1"/>
      <c r="HJU180" s="1"/>
      <c r="HJV180" s="1"/>
      <c r="HJW180" s="1"/>
      <c r="HJX180" s="1"/>
      <c r="HJY180" s="1"/>
      <c r="HJZ180" s="1"/>
      <c r="HKA180" s="1"/>
      <c r="HKB180" s="1"/>
      <c r="HKC180" s="1"/>
      <c r="HKD180" s="1"/>
      <c r="HKE180" s="1"/>
      <c r="HKF180" s="1"/>
      <c r="HKG180" s="1"/>
      <c r="HKH180" s="1"/>
      <c r="HKI180" s="1"/>
      <c r="HKJ180" s="1"/>
      <c r="HKK180" s="1"/>
      <c r="HKL180" s="1"/>
      <c r="HKM180" s="1"/>
      <c r="HKN180" s="1"/>
      <c r="HKO180" s="1"/>
      <c r="HKP180" s="1"/>
      <c r="HKQ180" s="1"/>
      <c r="HKR180" s="1"/>
      <c r="HKS180" s="1"/>
      <c r="HKT180" s="1"/>
      <c r="HKU180" s="1"/>
      <c r="HKV180" s="1"/>
      <c r="HKW180" s="1"/>
      <c r="HKX180" s="1"/>
      <c r="HKY180" s="1"/>
      <c r="HKZ180" s="1"/>
      <c r="HLA180" s="1"/>
      <c r="HLB180" s="1"/>
      <c r="HLC180" s="1"/>
      <c r="HLD180" s="1"/>
      <c r="HLE180" s="1"/>
      <c r="HLF180" s="1"/>
      <c r="HLG180" s="1"/>
      <c r="HLH180" s="1"/>
      <c r="HLI180" s="1"/>
      <c r="HLJ180" s="1"/>
      <c r="HLK180" s="1"/>
      <c r="HLL180" s="1"/>
      <c r="HLM180" s="1"/>
      <c r="HLN180" s="1"/>
      <c r="HLO180" s="1"/>
      <c r="HLP180" s="1"/>
      <c r="HLQ180" s="1"/>
      <c r="HLR180" s="1"/>
      <c r="HLS180" s="1"/>
      <c r="HLT180" s="1"/>
      <c r="HLU180" s="1"/>
      <c r="HLV180" s="1"/>
      <c r="HLW180" s="1"/>
      <c r="HLX180" s="1"/>
      <c r="HLY180" s="1"/>
      <c r="HLZ180" s="1"/>
      <c r="HMA180" s="1"/>
      <c r="HMB180" s="1"/>
      <c r="HMC180" s="1"/>
      <c r="HMD180" s="1"/>
      <c r="HME180" s="1"/>
      <c r="HMF180" s="1"/>
      <c r="HMG180" s="1"/>
      <c r="HMH180" s="1"/>
      <c r="HMI180" s="1"/>
      <c r="HMJ180" s="1"/>
      <c r="HMK180" s="1"/>
      <c r="HML180" s="1"/>
      <c r="HMM180" s="1"/>
      <c r="HMN180" s="1"/>
      <c r="HMO180" s="1"/>
      <c r="HMP180" s="1"/>
      <c r="HMQ180" s="1"/>
      <c r="HMR180" s="1"/>
      <c r="HMS180" s="1"/>
      <c r="HMT180" s="1"/>
      <c r="HMU180" s="1"/>
      <c r="HMV180" s="1"/>
      <c r="HMW180" s="1"/>
      <c r="HMX180" s="1"/>
      <c r="HMY180" s="1"/>
      <c r="HMZ180" s="1"/>
      <c r="HNA180" s="1"/>
      <c r="HNB180" s="1"/>
      <c r="HNC180" s="1"/>
      <c r="HND180" s="1"/>
      <c r="HNE180" s="1"/>
      <c r="HNF180" s="1"/>
      <c r="HNG180" s="1"/>
      <c r="HNH180" s="1"/>
      <c r="HNI180" s="1"/>
      <c r="HNJ180" s="1"/>
      <c r="HNK180" s="1"/>
      <c r="HNL180" s="1"/>
      <c r="HNM180" s="1"/>
      <c r="HNN180" s="1"/>
      <c r="HNO180" s="1"/>
      <c r="HNP180" s="1"/>
      <c r="HNQ180" s="1"/>
      <c r="HNR180" s="1"/>
      <c r="HNS180" s="1"/>
      <c r="HNT180" s="1"/>
      <c r="HNU180" s="1"/>
      <c r="HNV180" s="1"/>
      <c r="HNW180" s="1"/>
      <c r="HNX180" s="1"/>
      <c r="HNY180" s="1"/>
      <c r="HNZ180" s="1"/>
      <c r="HOA180" s="1"/>
      <c r="HOB180" s="1"/>
      <c r="HOC180" s="1"/>
      <c r="HOD180" s="1"/>
      <c r="HOE180" s="1"/>
      <c r="HOF180" s="1"/>
      <c r="HOG180" s="1"/>
      <c r="HOH180" s="1"/>
      <c r="HOI180" s="1"/>
      <c r="HOJ180" s="1"/>
      <c r="HOK180" s="1"/>
      <c r="HOL180" s="1"/>
      <c r="HOM180" s="1"/>
      <c r="HON180" s="1"/>
      <c r="HOO180" s="1"/>
      <c r="HOP180" s="1"/>
      <c r="HOQ180" s="1"/>
      <c r="HOR180" s="1"/>
      <c r="HOS180" s="1"/>
      <c r="HOT180" s="1"/>
      <c r="HOU180" s="1"/>
      <c r="HOV180" s="1"/>
      <c r="HOW180" s="1"/>
      <c r="HOX180" s="1"/>
      <c r="HOY180" s="1"/>
      <c r="HOZ180" s="1"/>
      <c r="HPA180" s="1"/>
      <c r="HPB180" s="1"/>
      <c r="HPC180" s="1"/>
      <c r="HPD180" s="1"/>
      <c r="HPE180" s="1"/>
      <c r="HPF180" s="1"/>
      <c r="HPG180" s="1"/>
      <c r="HPH180" s="1"/>
      <c r="HPI180" s="1"/>
      <c r="HPJ180" s="1"/>
      <c r="HPK180" s="1"/>
      <c r="HPL180" s="1"/>
      <c r="HPM180" s="1"/>
      <c r="HPN180" s="1"/>
      <c r="HPO180" s="1"/>
      <c r="HPP180" s="1"/>
      <c r="HPQ180" s="1"/>
      <c r="HPR180" s="1"/>
      <c r="HPS180" s="1"/>
      <c r="HPT180" s="1"/>
      <c r="HPU180" s="1"/>
      <c r="HPV180" s="1"/>
      <c r="HPW180" s="1"/>
      <c r="HPX180" s="1"/>
      <c r="HPY180" s="1"/>
      <c r="HPZ180" s="1"/>
      <c r="HQA180" s="1"/>
      <c r="HQB180" s="1"/>
      <c r="HQC180" s="1"/>
      <c r="HQD180" s="1"/>
      <c r="HQE180" s="1"/>
      <c r="HQF180" s="1"/>
      <c r="HQG180" s="1"/>
      <c r="HQH180" s="1"/>
      <c r="HQI180" s="1"/>
      <c r="HQJ180" s="1"/>
      <c r="HQK180" s="1"/>
      <c r="HQL180" s="1"/>
      <c r="HQM180" s="1"/>
      <c r="HQN180" s="1"/>
      <c r="HQO180" s="1"/>
      <c r="HQP180" s="1"/>
      <c r="HQQ180" s="1"/>
      <c r="HQR180" s="1"/>
      <c r="HQS180" s="1"/>
      <c r="HQT180" s="1"/>
      <c r="HQU180" s="1"/>
      <c r="HQV180" s="1"/>
      <c r="HQW180" s="1"/>
      <c r="HQX180" s="1"/>
      <c r="HQY180" s="1"/>
      <c r="HQZ180" s="1"/>
      <c r="HRA180" s="1"/>
      <c r="HRB180" s="1"/>
      <c r="HRC180" s="1"/>
      <c r="HRD180" s="1"/>
      <c r="HRE180" s="1"/>
      <c r="HRF180" s="1"/>
      <c r="HRG180" s="1"/>
      <c r="HRH180" s="1"/>
      <c r="HRI180" s="1"/>
      <c r="HRJ180" s="1"/>
      <c r="HRK180" s="1"/>
      <c r="HRL180" s="1"/>
      <c r="HRM180" s="1"/>
      <c r="HRN180" s="1"/>
      <c r="HRO180" s="1"/>
      <c r="HRP180" s="1"/>
      <c r="HRQ180" s="1"/>
      <c r="HRR180" s="1"/>
      <c r="HRS180" s="1"/>
      <c r="HRT180" s="1"/>
      <c r="HRU180" s="1"/>
      <c r="HRV180" s="1"/>
      <c r="HRW180" s="1"/>
      <c r="HRX180" s="1"/>
      <c r="HRY180" s="1"/>
      <c r="HRZ180" s="1"/>
      <c r="HSA180" s="1"/>
      <c r="HSB180" s="1"/>
      <c r="HSC180" s="1"/>
      <c r="HSD180" s="1"/>
      <c r="HSE180" s="1"/>
      <c r="HSF180" s="1"/>
      <c r="HSG180" s="1"/>
      <c r="HSH180" s="1"/>
      <c r="HSI180" s="1"/>
      <c r="HSJ180" s="1"/>
      <c r="HSK180" s="1"/>
      <c r="HSL180" s="1"/>
      <c r="HSM180" s="1"/>
      <c r="HSN180" s="1"/>
      <c r="HSO180" s="1"/>
      <c r="HSP180" s="1"/>
      <c r="HSQ180" s="1"/>
      <c r="HSR180" s="1"/>
      <c r="HSS180" s="1"/>
      <c r="HST180" s="1"/>
      <c r="HSU180" s="1"/>
      <c r="HSV180" s="1"/>
      <c r="HSW180" s="1"/>
      <c r="HSX180" s="1"/>
      <c r="HSY180" s="1"/>
      <c r="HSZ180" s="1"/>
      <c r="HTA180" s="1"/>
      <c r="HTB180" s="1"/>
      <c r="HTC180" s="1"/>
      <c r="HTD180" s="1"/>
      <c r="HTE180" s="1"/>
      <c r="HTF180" s="1"/>
      <c r="HTG180" s="1"/>
      <c r="HTH180" s="1"/>
      <c r="HTI180" s="1"/>
      <c r="HTJ180" s="1"/>
      <c r="HTK180" s="1"/>
      <c r="HTL180" s="1"/>
      <c r="HTM180" s="1"/>
      <c r="HTN180" s="1"/>
      <c r="HTO180" s="1"/>
      <c r="HTP180" s="1"/>
      <c r="HTQ180" s="1"/>
      <c r="HTR180" s="1"/>
      <c r="HTS180" s="1"/>
      <c r="HTT180" s="1"/>
      <c r="HTU180" s="1"/>
      <c r="HTV180" s="1"/>
      <c r="HTW180" s="1"/>
      <c r="HTX180" s="1"/>
      <c r="HTY180" s="1"/>
      <c r="HTZ180" s="1"/>
      <c r="HUA180" s="1"/>
      <c r="HUB180" s="1"/>
      <c r="HUC180" s="1"/>
      <c r="HUD180" s="1"/>
      <c r="HUE180" s="1"/>
      <c r="HUF180" s="1"/>
      <c r="HUG180" s="1"/>
      <c r="HUH180" s="1"/>
      <c r="HUI180" s="1"/>
      <c r="HUJ180" s="1"/>
      <c r="HUK180" s="1"/>
      <c r="HUL180" s="1"/>
      <c r="HUM180" s="1"/>
      <c r="HUN180" s="1"/>
      <c r="HUO180" s="1"/>
      <c r="HUP180" s="1"/>
      <c r="HUQ180" s="1"/>
      <c r="HUR180" s="1"/>
      <c r="HUS180" s="1"/>
      <c r="HUT180" s="1"/>
      <c r="HUU180" s="1"/>
      <c r="HUV180" s="1"/>
      <c r="HUW180" s="1"/>
      <c r="HUX180" s="1"/>
      <c r="HUY180" s="1"/>
      <c r="HUZ180" s="1"/>
      <c r="HVA180" s="1"/>
      <c r="HVB180" s="1"/>
      <c r="HVC180" s="1"/>
      <c r="HVD180" s="1"/>
      <c r="HVE180" s="1"/>
      <c r="HVF180" s="1"/>
      <c r="HVG180" s="1"/>
      <c r="HVH180" s="1"/>
      <c r="HVI180" s="1"/>
      <c r="HVJ180" s="1"/>
      <c r="HVK180" s="1"/>
      <c r="HVL180" s="1"/>
      <c r="HVM180" s="1"/>
      <c r="HVN180" s="1"/>
      <c r="HVO180" s="1"/>
      <c r="HVP180" s="1"/>
      <c r="HVQ180" s="1"/>
      <c r="HVR180" s="1"/>
      <c r="HVS180" s="1"/>
      <c r="HVT180" s="1"/>
      <c r="HVU180" s="1"/>
      <c r="HVV180" s="1"/>
      <c r="HVW180" s="1"/>
      <c r="HVX180" s="1"/>
      <c r="HVY180" s="1"/>
      <c r="HVZ180" s="1"/>
      <c r="HWA180" s="1"/>
      <c r="HWB180" s="1"/>
      <c r="HWC180" s="1"/>
      <c r="HWD180" s="1"/>
      <c r="HWE180" s="1"/>
      <c r="HWF180" s="1"/>
      <c r="HWG180" s="1"/>
      <c r="HWH180" s="1"/>
      <c r="HWI180" s="1"/>
      <c r="HWJ180" s="1"/>
      <c r="HWK180" s="1"/>
      <c r="HWL180" s="1"/>
      <c r="HWM180" s="1"/>
      <c r="HWN180" s="1"/>
      <c r="HWO180" s="1"/>
      <c r="HWP180" s="1"/>
      <c r="HWQ180" s="1"/>
      <c r="HWR180" s="1"/>
      <c r="HWS180" s="1"/>
      <c r="HWT180" s="1"/>
      <c r="HWU180" s="1"/>
      <c r="HWV180" s="1"/>
      <c r="HWW180" s="1"/>
      <c r="HWX180" s="1"/>
      <c r="HWY180" s="1"/>
      <c r="HWZ180" s="1"/>
      <c r="HXA180" s="1"/>
      <c r="HXB180" s="1"/>
      <c r="HXC180" s="1"/>
      <c r="HXD180" s="1"/>
      <c r="HXE180" s="1"/>
      <c r="HXF180" s="1"/>
      <c r="HXG180" s="1"/>
      <c r="HXH180" s="1"/>
      <c r="HXI180" s="1"/>
      <c r="HXJ180" s="1"/>
      <c r="HXK180" s="1"/>
      <c r="HXL180" s="1"/>
      <c r="HXM180" s="1"/>
      <c r="HXN180" s="1"/>
      <c r="HXO180" s="1"/>
      <c r="HXP180" s="1"/>
      <c r="HXQ180" s="1"/>
      <c r="HXR180" s="1"/>
      <c r="HXS180" s="1"/>
      <c r="HXT180" s="1"/>
      <c r="HXU180" s="1"/>
      <c r="HXV180" s="1"/>
      <c r="HXW180" s="1"/>
      <c r="HXX180" s="1"/>
      <c r="HXY180" s="1"/>
      <c r="HXZ180" s="1"/>
      <c r="HYA180" s="1"/>
      <c r="HYB180" s="1"/>
      <c r="HYC180" s="1"/>
      <c r="HYD180" s="1"/>
      <c r="HYE180" s="1"/>
      <c r="HYF180" s="1"/>
      <c r="HYG180" s="1"/>
      <c r="HYH180" s="1"/>
      <c r="HYI180" s="1"/>
      <c r="HYJ180" s="1"/>
      <c r="HYK180" s="1"/>
      <c r="HYL180" s="1"/>
      <c r="HYM180" s="1"/>
      <c r="HYN180" s="1"/>
      <c r="HYO180" s="1"/>
      <c r="HYP180" s="1"/>
      <c r="HYQ180" s="1"/>
      <c r="HYR180" s="1"/>
      <c r="HYS180" s="1"/>
      <c r="HYT180" s="1"/>
      <c r="HYU180" s="1"/>
      <c r="HYV180" s="1"/>
      <c r="HYW180" s="1"/>
      <c r="HYX180" s="1"/>
      <c r="HYY180" s="1"/>
      <c r="HYZ180" s="1"/>
      <c r="HZA180" s="1"/>
      <c r="HZB180" s="1"/>
      <c r="HZC180" s="1"/>
      <c r="HZD180" s="1"/>
      <c r="HZE180" s="1"/>
      <c r="HZF180" s="1"/>
      <c r="HZG180" s="1"/>
      <c r="HZH180" s="1"/>
      <c r="HZI180" s="1"/>
      <c r="HZJ180" s="1"/>
      <c r="HZK180" s="1"/>
      <c r="HZL180" s="1"/>
      <c r="HZM180" s="1"/>
      <c r="HZN180" s="1"/>
      <c r="HZO180" s="1"/>
      <c r="HZP180" s="1"/>
      <c r="HZQ180" s="1"/>
      <c r="HZR180" s="1"/>
      <c r="HZS180" s="1"/>
      <c r="HZT180" s="1"/>
      <c r="HZU180" s="1"/>
      <c r="HZV180" s="1"/>
      <c r="HZW180" s="1"/>
      <c r="HZX180" s="1"/>
      <c r="HZY180" s="1"/>
      <c r="HZZ180" s="1"/>
      <c r="IAA180" s="1"/>
      <c r="IAB180" s="1"/>
      <c r="IAC180" s="1"/>
      <c r="IAD180" s="1"/>
      <c r="IAE180" s="1"/>
      <c r="IAF180" s="1"/>
      <c r="IAG180" s="1"/>
      <c r="IAH180" s="1"/>
      <c r="IAI180" s="1"/>
      <c r="IAJ180" s="1"/>
      <c r="IAK180" s="1"/>
      <c r="IAL180" s="1"/>
      <c r="IAM180" s="1"/>
      <c r="IAN180" s="1"/>
      <c r="IAO180" s="1"/>
      <c r="IAP180" s="1"/>
      <c r="IAQ180" s="1"/>
      <c r="IAR180" s="1"/>
      <c r="IAS180" s="1"/>
      <c r="IAT180" s="1"/>
      <c r="IAU180" s="1"/>
      <c r="IAV180" s="1"/>
      <c r="IAW180" s="1"/>
      <c r="IAX180" s="1"/>
      <c r="IAY180" s="1"/>
      <c r="IAZ180" s="1"/>
      <c r="IBA180" s="1"/>
      <c r="IBB180" s="1"/>
      <c r="IBC180" s="1"/>
      <c r="IBD180" s="1"/>
      <c r="IBE180" s="1"/>
      <c r="IBF180" s="1"/>
      <c r="IBG180" s="1"/>
      <c r="IBH180" s="1"/>
      <c r="IBI180" s="1"/>
      <c r="IBJ180" s="1"/>
      <c r="IBK180" s="1"/>
      <c r="IBL180" s="1"/>
      <c r="IBM180" s="1"/>
      <c r="IBN180" s="1"/>
      <c r="IBO180" s="1"/>
      <c r="IBP180" s="1"/>
      <c r="IBQ180" s="1"/>
      <c r="IBR180" s="1"/>
      <c r="IBS180" s="1"/>
      <c r="IBT180" s="1"/>
      <c r="IBU180" s="1"/>
      <c r="IBV180" s="1"/>
      <c r="IBW180" s="1"/>
      <c r="IBX180" s="1"/>
      <c r="IBY180" s="1"/>
      <c r="IBZ180" s="1"/>
      <c r="ICA180" s="1"/>
      <c r="ICB180" s="1"/>
      <c r="ICC180" s="1"/>
      <c r="ICD180" s="1"/>
      <c r="ICE180" s="1"/>
      <c r="ICF180" s="1"/>
      <c r="ICG180" s="1"/>
      <c r="ICH180" s="1"/>
      <c r="ICI180" s="1"/>
      <c r="ICJ180" s="1"/>
      <c r="ICK180" s="1"/>
      <c r="ICL180" s="1"/>
      <c r="ICM180" s="1"/>
      <c r="ICN180" s="1"/>
      <c r="ICO180" s="1"/>
      <c r="ICP180" s="1"/>
      <c r="ICQ180" s="1"/>
      <c r="ICR180" s="1"/>
      <c r="ICS180" s="1"/>
      <c r="ICT180" s="1"/>
      <c r="ICU180" s="1"/>
      <c r="ICV180" s="1"/>
      <c r="ICW180" s="1"/>
      <c r="ICX180" s="1"/>
      <c r="ICY180" s="1"/>
      <c r="ICZ180" s="1"/>
      <c r="IDA180" s="1"/>
      <c r="IDB180" s="1"/>
      <c r="IDC180" s="1"/>
      <c r="IDD180" s="1"/>
      <c r="IDE180" s="1"/>
      <c r="IDF180" s="1"/>
      <c r="IDG180" s="1"/>
      <c r="IDH180" s="1"/>
      <c r="IDI180" s="1"/>
      <c r="IDJ180" s="1"/>
      <c r="IDK180" s="1"/>
      <c r="IDL180" s="1"/>
      <c r="IDM180" s="1"/>
      <c r="IDN180" s="1"/>
      <c r="IDO180" s="1"/>
      <c r="IDP180" s="1"/>
      <c r="IDQ180" s="1"/>
      <c r="IDR180" s="1"/>
      <c r="IDS180" s="1"/>
      <c r="IDT180" s="1"/>
      <c r="IDU180" s="1"/>
      <c r="IDV180" s="1"/>
      <c r="IDW180" s="1"/>
      <c r="IDX180" s="1"/>
      <c r="IDY180" s="1"/>
      <c r="IDZ180" s="1"/>
      <c r="IEA180" s="1"/>
      <c r="IEB180" s="1"/>
      <c r="IEC180" s="1"/>
      <c r="IED180" s="1"/>
      <c r="IEE180" s="1"/>
      <c r="IEF180" s="1"/>
      <c r="IEG180" s="1"/>
      <c r="IEH180" s="1"/>
      <c r="IEI180" s="1"/>
      <c r="IEJ180" s="1"/>
      <c r="IEK180" s="1"/>
      <c r="IEL180" s="1"/>
      <c r="IEM180" s="1"/>
      <c r="IEN180" s="1"/>
      <c r="IEO180" s="1"/>
      <c r="IEP180" s="1"/>
      <c r="IEQ180" s="1"/>
      <c r="IER180" s="1"/>
      <c r="IES180" s="1"/>
      <c r="IET180" s="1"/>
      <c r="IEU180" s="1"/>
      <c r="IEV180" s="1"/>
      <c r="IEW180" s="1"/>
      <c r="IEX180" s="1"/>
      <c r="IEY180" s="1"/>
      <c r="IEZ180" s="1"/>
      <c r="IFA180" s="1"/>
      <c r="IFB180" s="1"/>
      <c r="IFC180" s="1"/>
      <c r="IFD180" s="1"/>
      <c r="IFE180" s="1"/>
      <c r="IFF180" s="1"/>
      <c r="IFG180" s="1"/>
      <c r="IFH180" s="1"/>
      <c r="IFI180" s="1"/>
      <c r="IFJ180" s="1"/>
      <c r="IFK180" s="1"/>
      <c r="IFL180" s="1"/>
      <c r="IFM180" s="1"/>
      <c r="IFN180" s="1"/>
      <c r="IFO180" s="1"/>
      <c r="IFP180" s="1"/>
      <c r="IFQ180" s="1"/>
      <c r="IFR180" s="1"/>
      <c r="IFS180" s="1"/>
      <c r="IFT180" s="1"/>
      <c r="IFU180" s="1"/>
      <c r="IFV180" s="1"/>
      <c r="IFW180" s="1"/>
      <c r="IFX180" s="1"/>
      <c r="IFY180" s="1"/>
      <c r="IFZ180" s="1"/>
      <c r="IGA180" s="1"/>
      <c r="IGB180" s="1"/>
      <c r="IGC180" s="1"/>
      <c r="IGD180" s="1"/>
      <c r="IGE180" s="1"/>
      <c r="IGF180" s="1"/>
      <c r="IGG180" s="1"/>
      <c r="IGH180" s="1"/>
      <c r="IGI180" s="1"/>
      <c r="IGJ180" s="1"/>
      <c r="IGK180" s="1"/>
      <c r="IGL180" s="1"/>
      <c r="IGM180" s="1"/>
      <c r="IGN180" s="1"/>
      <c r="IGO180" s="1"/>
      <c r="IGP180" s="1"/>
      <c r="IGQ180" s="1"/>
      <c r="IGR180" s="1"/>
      <c r="IGS180" s="1"/>
      <c r="IGT180" s="1"/>
      <c r="IGU180" s="1"/>
      <c r="IGV180" s="1"/>
      <c r="IGW180" s="1"/>
      <c r="IGX180" s="1"/>
      <c r="IGY180" s="1"/>
      <c r="IGZ180" s="1"/>
      <c r="IHA180" s="1"/>
      <c r="IHB180" s="1"/>
      <c r="IHC180" s="1"/>
      <c r="IHD180" s="1"/>
      <c r="IHE180" s="1"/>
      <c r="IHF180" s="1"/>
      <c r="IHG180" s="1"/>
      <c r="IHH180" s="1"/>
      <c r="IHI180" s="1"/>
      <c r="IHJ180" s="1"/>
      <c r="IHK180" s="1"/>
      <c r="IHL180" s="1"/>
      <c r="IHM180" s="1"/>
      <c r="IHN180" s="1"/>
      <c r="IHO180" s="1"/>
      <c r="IHP180" s="1"/>
      <c r="IHQ180" s="1"/>
      <c r="IHR180" s="1"/>
      <c r="IHS180" s="1"/>
      <c r="IHT180" s="1"/>
      <c r="IHU180" s="1"/>
      <c r="IHV180" s="1"/>
      <c r="IHW180" s="1"/>
      <c r="IHX180" s="1"/>
      <c r="IHY180" s="1"/>
      <c r="IHZ180" s="1"/>
      <c r="IIA180" s="1"/>
      <c r="IIB180" s="1"/>
      <c r="IIC180" s="1"/>
      <c r="IID180" s="1"/>
      <c r="IIE180" s="1"/>
      <c r="IIF180" s="1"/>
      <c r="IIG180" s="1"/>
      <c r="IIH180" s="1"/>
      <c r="III180" s="1"/>
      <c r="IIJ180" s="1"/>
      <c r="IIK180" s="1"/>
      <c r="IIL180" s="1"/>
      <c r="IIM180" s="1"/>
      <c r="IIN180" s="1"/>
      <c r="IIO180" s="1"/>
      <c r="IIP180" s="1"/>
      <c r="IIQ180" s="1"/>
      <c r="IIR180" s="1"/>
      <c r="IIS180" s="1"/>
      <c r="IIT180" s="1"/>
      <c r="IIU180" s="1"/>
      <c r="IIV180" s="1"/>
      <c r="IIW180" s="1"/>
      <c r="IIX180" s="1"/>
      <c r="IIY180" s="1"/>
      <c r="IIZ180" s="1"/>
      <c r="IJA180" s="1"/>
      <c r="IJB180" s="1"/>
      <c r="IJC180" s="1"/>
      <c r="IJD180" s="1"/>
      <c r="IJE180" s="1"/>
      <c r="IJF180" s="1"/>
      <c r="IJG180" s="1"/>
      <c r="IJH180" s="1"/>
      <c r="IJI180" s="1"/>
      <c r="IJJ180" s="1"/>
      <c r="IJK180" s="1"/>
      <c r="IJL180" s="1"/>
      <c r="IJM180" s="1"/>
      <c r="IJN180" s="1"/>
      <c r="IJO180" s="1"/>
      <c r="IJP180" s="1"/>
      <c r="IJQ180" s="1"/>
      <c r="IJR180" s="1"/>
      <c r="IJS180" s="1"/>
      <c r="IJT180" s="1"/>
      <c r="IJU180" s="1"/>
      <c r="IJV180" s="1"/>
      <c r="IJW180" s="1"/>
      <c r="IJX180" s="1"/>
      <c r="IJY180" s="1"/>
      <c r="IJZ180" s="1"/>
      <c r="IKA180" s="1"/>
      <c r="IKB180" s="1"/>
      <c r="IKC180" s="1"/>
      <c r="IKD180" s="1"/>
      <c r="IKE180" s="1"/>
      <c r="IKF180" s="1"/>
      <c r="IKG180" s="1"/>
      <c r="IKH180" s="1"/>
      <c r="IKI180" s="1"/>
      <c r="IKJ180" s="1"/>
      <c r="IKK180" s="1"/>
      <c r="IKL180" s="1"/>
      <c r="IKM180" s="1"/>
      <c r="IKN180" s="1"/>
      <c r="IKO180" s="1"/>
      <c r="IKP180" s="1"/>
      <c r="IKQ180" s="1"/>
      <c r="IKR180" s="1"/>
      <c r="IKS180" s="1"/>
      <c r="IKT180" s="1"/>
      <c r="IKU180" s="1"/>
      <c r="IKV180" s="1"/>
      <c r="IKW180" s="1"/>
      <c r="IKX180" s="1"/>
      <c r="IKY180" s="1"/>
      <c r="IKZ180" s="1"/>
      <c r="ILA180" s="1"/>
      <c r="ILB180" s="1"/>
      <c r="ILC180" s="1"/>
      <c r="ILD180" s="1"/>
      <c r="ILE180" s="1"/>
      <c r="ILF180" s="1"/>
      <c r="ILG180" s="1"/>
      <c r="ILH180" s="1"/>
      <c r="ILI180" s="1"/>
      <c r="ILJ180" s="1"/>
      <c r="ILK180" s="1"/>
      <c r="ILL180" s="1"/>
      <c r="ILM180" s="1"/>
      <c r="ILN180" s="1"/>
      <c r="ILO180" s="1"/>
      <c r="ILP180" s="1"/>
      <c r="ILQ180" s="1"/>
      <c r="ILR180" s="1"/>
      <c r="ILS180" s="1"/>
      <c r="ILT180" s="1"/>
      <c r="ILU180" s="1"/>
      <c r="ILV180" s="1"/>
      <c r="ILW180" s="1"/>
      <c r="ILX180" s="1"/>
      <c r="ILY180" s="1"/>
      <c r="ILZ180" s="1"/>
      <c r="IMA180" s="1"/>
      <c r="IMB180" s="1"/>
      <c r="IMC180" s="1"/>
      <c r="IMD180" s="1"/>
      <c r="IME180" s="1"/>
      <c r="IMF180" s="1"/>
      <c r="IMG180" s="1"/>
      <c r="IMH180" s="1"/>
      <c r="IMI180" s="1"/>
      <c r="IMJ180" s="1"/>
      <c r="IMK180" s="1"/>
      <c r="IML180" s="1"/>
      <c r="IMM180" s="1"/>
      <c r="IMN180" s="1"/>
      <c r="IMO180" s="1"/>
      <c r="IMP180" s="1"/>
      <c r="IMQ180" s="1"/>
      <c r="IMR180" s="1"/>
      <c r="IMS180" s="1"/>
      <c r="IMT180" s="1"/>
      <c r="IMU180" s="1"/>
      <c r="IMV180" s="1"/>
      <c r="IMW180" s="1"/>
      <c r="IMX180" s="1"/>
      <c r="IMY180" s="1"/>
      <c r="IMZ180" s="1"/>
      <c r="INA180" s="1"/>
      <c r="INB180" s="1"/>
      <c r="INC180" s="1"/>
      <c r="IND180" s="1"/>
      <c r="INE180" s="1"/>
      <c r="INF180" s="1"/>
      <c r="ING180" s="1"/>
      <c r="INH180" s="1"/>
      <c r="INI180" s="1"/>
      <c r="INJ180" s="1"/>
      <c r="INK180" s="1"/>
      <c r="INL180" s="1"/>
      <c r="INM180" s="1"/>
      <c r="INN180" s="1"/>
      <c r="INO180" s="1"/>
      <c r="INP180" s="1"/>
      <c r="INQ180" s="1"/>
      <c r="INR180" s="1"/>
      <c r="INS180" s="1"/>
      <c r="INT180" s="1"/>
      <c r="INU180" s="1"/>
      <c r="INV180" s="1"/>
      <c r="INW180" s="1"/>
      <c r="INX180" s="1"/>
      <c r="INY180" s="1"/>
      <c r="INZ180" s="1"/>
      <c r="IOA180" s="1"/>
      <c r="IOB180" s="1"/>
      <c r="IOC180" s="1"/>
      <c r="IOD180" s="1"/>
      <c r="IOE180" s="1"/>
      <c r="IOF180" s="1"/>
      <c r="IOG180" s="1"/>
      <c r="IOH180" s="1"/>
      <c r="IOI180" s="1"/>
      <c r="IOJ180" s="1"/>
      <c r="IOK180" s="1"/>
      <c r="IOL180" s="1"/>
      <c r="IOM180" s="1"/>
      <c r="ION180" s="1"/>
      <c r="IOO180" s="1"/>
      <c r="IOP180" s="1"/>
      <c r="IOQ180" s="1"/>
      <c r="IOR180" s="1"/>
      <c r="IOS180" s="1"/>
      <c r="IOT180" s="1"/>
      <c r="IOU180" s="1"/>
      <c r="IOV180" s="1"/>
      <c r="IOW180" s="1"/>
      <c r="IOX180" s="1"/>
      <c r="IOY180" s="1"/>
      <c r="IOZ180" s="1"/>
      <c r="IPA180" s="1"/>
      <c r="IPB180" s="1"/>
      <c r="IPC180" s="1"/>
      <c r="IPD180" s="1"/>
      <c r="IPE180" s="1"/>
      <c r="IPF180" s="1"/>
      <c r="IPG180" s="1"/>
      <c r="IPH180" s="1"/>
      <c r="IPI180" s="1"/>
      <c r="IPJ180" s="1"/>
      <c r="IPK180" s="1"/>
      <c r="IPL180" s="1"/>
      <c r="IPM180" s="1"/>
      <c r="IPN180" s="1"/>
      <c r="IPO180" s="1"/>
      <c r="IPP180" s="1"/>
      <c r="IPQ180" s="1"/>
      <c r="IPR180" s="1"/>
      <c r="IPS180" s="1"/>
      <c r="IPT180" s="1"/>
      <c r="IPU180" s="1"/>
      <c r="IPV180" s="1"/>
      <c r="IPW180" s="1"/>
      <c r="IPX180" s="1"/>
      <c r="IPY180" s="1"/>
      <c r="IPZ180" s="1"/>
      <c r="IQA180" s="1"/>
      <c r="IQB180" s="1"/>
      <c r="IQC180" s="1"/>
      <c r="IQD180" s="1"/>
      <c r="IQE180" s="1"/>
      <c r="IQF180" s="1"/>
      <c r="IQG180" s="1"/>
      <c r="IQH180" s="1"/>
      <c r="IQI180" s="1"/>
      <c r="IQJ180" s="1"/>
      <c r="IQK180" s="1"/>
      <c r="IQL180" s="1"/>
      <c r="IQM180" s="1"/>
      <c r="IQN180" s="1"/>
      <c r="IQO180" s="1"/>
      <c r="IQP180" s="1"/>
      <c r="IQQ180" s="1"/>
      <c r="IQR180" s="1"/>
      <c r="IQS180" s="1"/>
      <c r="IQT180" s="1"/>
      <c r="IQU180" s="1"/>
      <c r="IQV180" s="1"/>
      <c r="IQW180" s="1"/>
      <c r="IQX180" s="1"/>
      <c r="IQY180" s="1"/>
      <c r="IQZ180" s="1"/>
      <c r="IRA180" s="1"/>
      <c r="IRB180" s="1"/>
      <c r="IRC180" s="1"/>
      <c r="IRD180" s="1"/>
      <c r="IRE180" s="1"/>
      <c r="IRF180" s="1"/>
      <c r="IRG180" s="1"/>
      <c r="IRH180" s="1"/>
      <c r="IRI180" s="1"/>
      <c r="IRJ180" s="1"/>
      <c r="IRK180" s="1"/>
      <c r="IRL180" s="1"/>
      <c r="IRM180" s="1"/>
      <c r="IRN180" s="1"/>
      <c r="IRO180" s="1"/>
      <c r="IRP180" s="1"/>
      <c r="IRQ180" s="1"/>
      <c r="IRR180" s="1"/>
      <c r="IRS180" s="1"/>
      <c r="IRT180" s="1"/>
      <c r="IRU180" s="1"/>
      <c r="IRV180" s="1"/>
      <c r="IRW180" s="1"/>
      <c r="IRX180" s="1"/>
      <c r="IRY180" s="1"/>
      <c r="IRZ180" s="1"/>
      <c r="ISA180" s="1"/>
      <c r="ISB180" s="1"/>
      <c r="ISC180" s="1"/>
      <c r="ISD180" s="1"/>
      <c r="ISE180" s="1"/>
      <c r="ISF180" s="1"/>
      <c r="ISG180" s="1"/>
      <c r="ISH180" s="1"/>
      <c r="ISI180" s="1"/>
      <c r="ISJ180" s="1"/>
      <c r="ISK180" s="1"/>
      <c r="ISL180" s="1"/>
      <c r="ISM180" s="1"/>
      <c r="ISN180" s="1"/>
      <c r="ISO180" s="1"/>
      <c r="ISP180" s="1"/>
      <c r="ISQ180" s="1"/>
      <c r="ISR180" s="1"/>
      <c r="ISS180" s="1"/>
      <c r="IST180" s="1"/>
      <c r="ISU180" s="1"/>
      <c r="ISV180" s="1"/>
      <c r="ISW180" s="1"/>
      <c r="ISX180" s="1"/>
      <c r="ISY180" s="1"/>
      <c r="ISZ180" s="1"/>
      <c r="ITA180" s="1"/>
      <c r="ITB180" s="1"/>
      <c r="ITC180" s="1"/>
      <c r="ITD180" s="1"/>
      <c r="ITE180" s="1"/>
      <c r="ITF180" s="1"/>
      <c r="ITG180" s="1"/>
      <c r="ITH180" s="1"/>
      <c r="ITI180" s="1"/>
      <c r="ITJ180" s="1"/>
      <c r="ITK180" s="1"/>
      <c r="ITL180" s="1"/>
      <c r="ITM180" s="1"/>
      <c r="ITN180" s="1"/>
      <c r="ITO180" s="1"/>
      <c r="ITP180" s="1"/>
      <c r="ITQ180" s="1"/>
      <c r="ITR180" s="1"/>
      <c r="ITS180" s="1"/>
      <c r="ITT180" s="1"/>
      <c r="ITU180" s="1"/>
      <c r="ITV180" s="1"/>
      <c r="ITW180" s="1"/>
      <c r="ITX180" s="1"/>
      <c r="ITY180" s="1"/>
      <c r="ITZ180" s="1"/>
      <c r="IUA180" s="1"/>
      <c r="IUB180" s="1"/>
      <c r="IUC180" s="1"/>
      <c r="IUD180" s="1"/>
      <c r="IUE180" s="1"/>
      <c r="IUF180" s="1"/>
      <c r="IUG180" s="1"/>
      <c r="IUH180" s="1"/>
      <c r="IUI180" s="1"/>
      <c r="IUJ180" s="1"/>
      <c r="IUK180" s="1"/>
      <c r="IUL180" s="1"/>
      <c r="IUM180" s="1"/>
      <c r="IUN180" s="1"/>
      <c r="IUO180" s="1"/>
      <c r="IUP180" s="1"/>
      <c r="IUQ180" s="1"/>
      <c r="IUR180" s="1"/>
      <c r="IUS180" s="1"/>
      <c r="IUT180" s="1"/>
      <c r="IUU180" s="1"/>
      <c r="IUV180" s="1"/>
      <c r="IUW180" s="1"/>
      <c r="IUX180" s="1"/>
      <c r="IUY180" s="1"/>
      <c r="IUZ180" s="1"/>
      <c r="IVA180" s="1"/>
      <c r="IVB180" s="1"/>
      <c r="IVC180" s="1"/>
      <c r="IVD180" s="1"/>
      <c r="IVE180" s="1"/>
      <c r="IVF180" s="1"/>
      <c r="IVG180" s="1"/>
      <c r="IVH180" s="1"/>
      <c r="IVI180" s="1"/>
      <c r="IVJ180" s="1"/>
      <c r="IVK180" s="1"/>
      <c r="IVL180" s="1"/>
      <c r="IVM180" s="1"/>
      <c r="IVN180" s="1"/>
      <c r="IVO180" s="1"/>
      <c r="IVP180" s="1"/>
      <c r="IVQ180" s="1"/>
      <c r="IVR180" s="1"/>
      <c r="IVS180" s="1"/>
      <c r="IVT180" s="1"/>
      <c r="IVU180" s="1"/>
      <c r="IVV180" s="1"/>
      <c r="IVW180" s="1"/>
      <c r="IVX180" s="1"/>
      <c r="IVY180" s="1"/>
      <c r="IVZ180" s="1"/>
      <c r="IWA180" s="1"/>
      <c r="IWB180" s="1"/>
      <c r="IWC180" s="1"/>
      <c r="IWD180" s="1"/>
      <c r="IWE180" s="1"/>
      <c r="IWF180" s="1"/>
      <c r="IWG180" s="1"/>
      <c r="IWH180" s="1"/>
      <c r="IWI180" s="1"/>
      <c r="IWJ180" s="1"/>
      <c r="IWK180" s="1"/>
      <c r="IWL180" s="1"/>
      <c r="IWM180" s="1"/>
      <c r="IWN180" s="1"/>
      <c r="IWO180" s="1"/>
      <c r="IWP180" s="1"/>
      <c r="IWQ180" s="1"/>
      <c r="IWR180" s="1"/>
      <c r="IWS180" s="1"/>
      <c r="IWT180" s="1"/>
      <c r="IWU180" s="1"/>
      <c r="IWV180" s="1"/>
      <c r="IWW180" s="1"/>
      <c r="IWX180" s="1"/>
      <c r="IWY180" s="1"/>
      <c r="IWZ180" s="1"/>
      <c r="IXA180" s="1"/>
      <c r="IXB180" s="1"/>
      <c r="IXC180" s="1"/>
      <c r="IXD180" s="1"/>
      <c r="IXE180" s="1"/>
      <c r="IXF180" s="1"/>
      <c r="IXG180" s="1"/>
      <c r="IXH180" s="1"/>
      <c r="IXI180" s="1"/>
      <c r="IXJ180" s="1"/>
      <c r="IXK180" s="1"/>
      <c r="IXL180" s="1"/>
      <c r="IXM180" s="1"/>
      <c r="IXN180" s="1"/>
      <c r="IXO180" s="1"/>
      <c r="IXP180" s="1"/>
      <c r="IXQ180" s="1"/>
      <c r="IXR180" s="1"/>
      <c r="IXS180" s="1"/>
      <c r="IXT180" s="1"/>
      <c r="IXU180" s="1"/>
      <c r="IXV180" s="1"/>
      <c r="IXW180" s="1"/>
      <c r="IXX180" s="1"/>
      <c r="IXY180" s="1"/>
      <c r="IXZ180" s="1"/>
      <c r="IYA180" s="1"/>
      <c r="IYB180" s="1"/>
      <c r="IYC180" s="1"/>
      <c r="IYD180" s="1"/>
      <c r="IYE180" s="1"/>
      <c r="IYF180" s="1"/>
      <c r="IYG180" s="1"/>
      <c r="IYH180" s="1"/>
      <c r="IYI180" s="1"/>
      <c r="IYJ180" s="1"/>
      <c r="IYK180" s="1"/>
      <c r="IYL180" s="1"/>
      <c r="IYM180" s="1"/>
      <c r="IYN180" s="1"/>
      <c r="IYO180" s="1"/>
      <c r="IYP180" s="1"/>
      <c r="IYQ180" s="1"/>
      <c r="IYR180" s="1"/>
      <c r="IYS180" s="1"/>
      <c r="IYT180" s="1"/>
      <c r="IYU180" s="1"/>
      <c r="IYV180" s="1"/>
      <c r="IYW180" s="1"/>
      <c r="IYX180" s="1"/>
      <c r="IYY180" s="1"/>
      <c r="IYZ180" s="1"/>
      <c r="IZA180" s="1"/>
      <c r="IZB180" s="1"/>
      <c r="IZC180" s="1"/>
      <c r="IZD180" s="1"/>
      <c r="IZE180" s="1"/>
      <c r="IZF180" s="1"/>
      <c r="IZG180" s="1"/>
      <c r="IZH180" s="1"/>
      <c r="IZI180" s="1"/>
      <c r="IZJ180" s="1"/>
      <c r="IZK180" s="1"/>
      <c r="IZL180" s="1"/>
      <c r="IZM180" s="1"/>
      <c r="IZN180" s="1"/>
      <c r="IZO180" s="1"/>
      <c r="IZP180" s="1"/>
      <c r="IZQ180" s="1"/>
      <c r="IZR180" s="1"/>
      <c r="IZS180" s="1"/>
      <c r="IZT180" s="1"/>
      <c r="IZU180" s="1"/>
      <c r="IZV180" s="1"/>
      <c r="IZW180" s="1"/>
      <c r="IZX180" s="1"/>
      <c r="IZY180" s="1"/>
      <c r="IZZ180" s="1"/>
      <c r="JAA180" s="1"/>
      <c r="JAB180" s="1"/>
      <c r="JAC180" s="1"/>
      <c r="JAD180" s="1"/>
      <c r="JAE180" s="1"/>
      <c r="JAF180" s="1"/>
      <c r="JAG180" s="1"/>
      <c r="JAH180" s="1"/>
      <c r="JAI180" s="1"/>
      <c r="JAJ180" s="1"/>
      <c r="JAK180" s="1"/>
      <c r="JAL180" s="1"/>
      <c r="JAM180" s="1"/>
      <c r="JAN180" s="1"/>
      <c r="JAO180" s="1"/>
      <c r="JAP180" s="1"/>
      <c r="JAQ180" s="1"/>
      <c r="JAR180" s="1"/>
      <c r="JAS180" s="1"/>
      <c r="JAT180" s="1"/>
      <c r="JAU180" s="1"/>
      <c r="JAV180" s="1"/>
      <c r="JAW180" s="1"/>
      <c r="JAX180" s="1"/>
      <c r="JAY180" s="1"/>
      <c r="JAZ180" s="1"/>
      <c r="JBA180" s="1"/>
      <c r="JBB180" s="1"/>
      <c r="JBC180" s="1"/>
      <c r="JBD180" s="1"/>
      <c r="JBE180" s="1"/>
      <c r="JBF180" s="1"/>
      <c r="JBG180" s="1"/>
      <c r="JBH180" s="1"/>
      <c r="JBI180" s="1"/>
      <c r="JBJ180" s="1"/>
      <c r="JBK180" s="1"/>
      <c r="JBL180" s="1"/>
      <c r="JBM180" s="1"/>
      <c r="JBN180" s="1"/>
      <c r="JBO180" s="1"/>
      <c r="JBP180" s="1"/>
      <c r="JBQ180" s="1"/>
      <c r="JBR180" s="1"/>
      <c r="JBS180" s="1"/>
      <c r="JBT180" s="1"/>
      <c r="JBU180" s="1"/>
      <c r="JBV180" s="1"/>
      <c r="JBW180" s="1"/>
      <c r="JBX180" s="1"/>
      <c r="JBY180" s="1"/>
      <c r="JBZ180" s="1"/>
      <c r="JCA180" s="1"/>
      <c r="JCB180" s="1"/>
      <c r="JCC180" s="1"/>
      <c r="JCD180" s="1"/>
      <c r="JCE180" s="1"/>
      <c r="JCF180" s="1"/>
      <c r="JCG180" s="1"/>
      <c r="JCH180" s="1"/>
      <c r="JCI180" s="1"/>
      <c r="JCJ180" s="1"/>
      <c r="JCK180" s="1"/>
      <c r="JCL180" s="1"/>
      <c r="JCM180" s="1"/>
      <c r="JCN180" s="1"/>
      <c r="JCO180" s="1"/>
      <c r="JCP180" s="1"/>
      <c r="JCQ180" s="1"/>
      <c r="JCR180" s="1"/>
      <c r="JCS180" s="1"/>
      <c r="JCT180" s="1"/>
      <c r="JCU180" s="1"/>
      <c r="JCV180" s="1"/>
      <c r="JCW180" s="1"/>
      <c r="JCX180" s="1"/>
      <c r="JCY180" s="1"/>
      <c r="JCZ180" s="1"/>
      <c r="JDA180" s="1"/>
      <c r="JDB180" s="1"/>
      <c r="JDC180" s="1"/>
      <c r="JDD180" s="1"/>
      <c r="JDE180" s="1"/>
      <c r="JDF180" s="1"/>
      <c r="JDG180" s="1"/>
      <c r="JDH180" s="1"/>
      <c r="JDI180" s="1"/>
      <c r="JDJ180" s="1"/>
      <c r="JDK180" s="1"/>
      <c r="JDL180" s="1"/>
      <c r="JDM180" s="1"/>
      <c r="JDN180" s="1"/>
      <c r="JDO180" s="1"/>
      <c r="JDP180" s="1"/>
      <c r="JDQ180" s="1"/>
      <c r="JDR180" s="1"/>
      <c r="JDS180" s="1"/>
      <c r="JDT180" s="1"/>
      <c r="JDU180" s="1"/>
      <c r="JDV180" s="1"/>
      <c r="JDW180" s="1"/>
      <c r="JDX180" s="1"/>
      <c r="JDY180" s="1"/>
      <c r="JDZ180" s="1"/>
      <c r="JEA180" s="1"/>
      <c r="JEB180" s="1"/>
      <c r="JEC180" s="1"/>
      <c r="JED180" s="1"/>
      <c r="JEE180" s="1"/>
      <c r="JEF180" s="1"/>
      <c r="JEG180" s="1"/>
      <c r="JEH180" s="1"/>
      <c r="JEI180" s="1"/>
      <c r="JEJ180" s="1"/>
      <c r="JEK180" s="1"/>
      <c r="JEL180" s="1"/>
      <c r="JEM180" s="1"/>
      <c r="JEN180" s="1"/>
      <c r="JEO180" s="1"/>
      <c r="JEP180" s="1"/>
      <c r="JEQ180" s="1"/>
      <c r="JER180" s="1"/>
      <c r="JES180" s="1"/>
      <c r="JET180" s="1"/>
      <c r="JEU180" s="1"/>
      <c r="JEV180" s="1"/>
      <c r="JEW180" s="1"/>
      <c r="JEX180" s="1"/>
      <c r="JEY180" s="1"/>
      <c r="JEZ180" s="1"/>
      <c r="JFA180" s="1"/>
      <c r="JFB180" s="1"/>
      <c r="JFC180" s="1"/>
      <c r="JFD180" s="1"/>
      <c r="JFE180" s="1"/>
      <c r="JFF180" s="1"/>
      <c r="JFG180" s="1"/>
      <c r="JFH180" s="1"/>
      <c r="JFI180" s="1"/>
      <c r="JFJ180" s="1"/>
      <c r="JFK180" s="1"/>
      <c r="JFL180" s="1"/>
      <c r="JFM180" s="1"/>
      <c r="JFN180" s="1"/>
      <c r="JFO180" s="1"/>
      <c r="JFP180" s="1"/>
      <c r="JFQ180" s="1"/>
      <c r="JFR180" s="1"/>
      <c r="JFS180" s="1"/>
      <c r="JFT180" s="1"/>
      <c r="JFU180" s="1"/>
      <c r="JFV180" s="1"/>
      <c r="JFW180" s="1"/>
      <c r="JFX180" s="1"/>
      <c r="JFY180" s="1"/>
      <c r="JFZ180" s="1"/>
      <c r="JGA180" s="1"/>
      <c r="JGB180" s="1"/>
      <c r="JGC180" s="1"/>
      <c r="JGD180" s="1"/>
      <c r="JGE180" s="1"/>
      <c r="JGF180" s="1"/>
      <c r="JGG180" s="1"/>
      <c r="JGH180" s="1"/>
      <c r="JGI180" s="1"/>
      <c r="JGJ180" s="1"/>
      <c r="JGK180" s="1"/>
      <c r="JGL180" s="1"/>
      <c r="JGM180" s="1"/>
      <c r="JGN180" s="1"/>
      <c r="JGO180" s="1"/>
      <c r="JGP180" s="1"/>
      <c r="JGQ180" s="1"/>
      <c r="JGR180" s="1"/>
      <c r="JGS180" s="1"/>
      <c r="JGT180" s="1"/>
      <c r="JGU180" s="1"/>
      <c r="JGV180" s="1"/>
      <c r="JGW180" s="1"/>
      <c r="JGX180" s="1"/>
      <c r="JGY180" s="1"/>
      <c r="JGZ180" s="1"/>
      <c r="JHA180" s="1"/>
      <c r="JHB180" s="1"/>
      <c r="JHC180" s="1"/>
      <c r="JHD180" s="1"/>
      <c r="JHE180" s="1"/>
      <c r="JHF180" s="1"/>
      <c r="JHG180" s="1"/>
      <c r="JHH180" s="1"/>
      <c r="JHI180" s="1"/>
      <c r="JHJ180" s="1"/>
      <c r="JHK180" s="1"/>
      <c r="JHL180" s="1"/>
      <c r="JHM180" s="1"/>
      <c r="JHN180" s="1"/>
      <c r="JHO180" s="1"/>
      <c r="JHP180" s="1"/>
      <c r="JHQ180" s="1"/>
      <c r="JHR180" s="1"/>
      <c r="JHS180" s="1"/>
      <c r="JHT180" s="1"/>
      <c r="JHU180" s="1"/>
      <c r="JHV180" s="1"/>
      <c r="JHW180" s="1"/>
      <c r="JHX180" s="1"/>
      <c r="JHY180" s="1"/>
      <c r="JHZ180" s="1"/>
      <c r="JIA180" s="1"/>
      <c r="JIB180" s="1"/>
      <c r="JIC180" s="1"/>
      <c r="JID180" s="1"/>
      <c r="JIE180" s="1"/>
      <c r="JIF180" s="1"/>
      <c r="JIG180" s="1"/>
      <c r="JIH180" s="1"/>
      <c r="JII180" s="1"/>
      <c r="JIJ180" s="1"/>
      <c r="JIK180" s="1"/>
      <c r="JIL180" s="1"/>
      <c r="JIM180" s="1"/>
      <c r="JIN180" s="1"/>
      <c r="JIO180" s="1"/>
      <c r="JIP180" s="1"/>
      <c r="JIQ180" s="1"/>
      <c r="JIR180" s="1"/>
      <c r="JIS180" s="1"/>
      <c r="JIT180" s="1"/>
      <c r="JIU180" s="1"/>
      <c r="JIV180" s="1"/>
      <c r="JIW180" s="1"/>
      <c r="JIX180" s="1"/>
      <c r="JIY180" s="1"/>
      <c r="JIZ180" s="1"/>
      <c r="JJA180" s="1"/>
      <c r="JJB180" s="1"/>
      <c r="JJC180" s="1"/>
      <c r="JJD180" s="1"/>
      <c r="JJE180" s="1"/>
      <c r="JJF180" s="1"/>
      <c r="JJG180" s="1"/>
      <c r="JJH180" s="1"/>
      <c r="JJI180" s="1"/>
      <c r="JJJ180" s="1"/>
      <c r="JJK180" s="1"/>
      <c r="JJL180" s="1"/>
      <c r="JJM180" s="1"/>
      <c r="JJN180" s="1"/>
      <c r="JJO180" s="1"/>
      <c r="JJP180" s="1"/>
      <c r="JJQ180" s="1"/>
      <c r="JJR180" s="1"/>
      <c r="JJS180" s="1"/>
      <c r="JJT180" s="1"/>
      <c r="JJU180" s="1"/>
      <c r="JJV180" s="1"/>
      <c r="JJW180" s="1"/>
      <c r="JJX180" s="1"/>
      <c r="JJY180" s="1"/>
      <c r="JJZ180" s="1"/>
      <c r="JKA180" s="1"/>
      <c r="JKB180" s="1"/>
      <c r="JKC180" s="1"/>
      <c r="JKD180" s="1"/>
      <c r="JKE180" s="1"/>
      <c r="JKF180" s="1"/>
      <c r="JKG180" s="1"/>
      <c r="JKH180" s="1"/>
      <c r="JKI180" s="1"/>
      <c r="JKJ180" s="1"/>
      <c r="JKK180" s="1"/>
      <c r="JKL180" s="1"/>
      <c r="JKM180" s="1"/>
      <c r="JKN180" s="1"/>
      <c r="JKO180" s="1"/>
      <c r="JKP180" s="1"/>
      <c r="JKQ180" s="1"/>
      <c r="JKR180" s="1"/>
      <c r="JKS180" s="1"/>
      <c r="JKT180" s="1"/>
      <c r="JKU180" s="1"/>
      <c r="JKV180" s="1"/>
      <c r="JKW180" s="1"/>
      <c r="JKX180" s="1"/>
      <c r="JKY180" s="1"/>
      <c r="JKZ180" s="1"/>
      <c r="JLA180" s="1"/>
      <c r="JLB180" s="1"/>
      <c r="JLC180" s="1"/>
      <c r="JLD180" s="1"/>
      <c r="JLE180" s="1"/>
      <c r="JLF180" s="1"/>
      <c r="JLG180" s="1"/>
      <c r="JLH180" s="1"/>
      <c r="JLI180" s="1"/>
      <c r="JLJ180" s="1"/>
      <c r="JLK180" s="1"/>
      <c r="JLL180" s="1"/>
      <c r="JLM180" s="1"/>
      <c r="JLN180" s="1"/>
      <c r="JLO180" s="1"/>
      <c r="JLP180" s="1"/>
      <c r="JLQ180" s="1"/>
      <c r="JLR180" s="1"/>
      <c r="JLS180" s="1"/>
      <c r="JLT180" s="1"/>
      <c r="JLU180" s="1"/>
      <c r="JLV180" s="1"/>
      <c r="JLW180" s="1"/>
      <c r="JLX180" s="1"/>
      <c r="JLY180" s="1"/>
      <c r="JLZ180" s="1"/>
      <c r="JMA180" s="1"/>
      <c r="JMB180" s="1"/>
      <c r="JMC180" s="1"/>
      <c r="JMD180" s="1"/>
      <c r="JME180" s="1"/>
      <c r="JMF180" s="1"/>
      <c r="JMG180" s="1"/>
      <c r="JMH180" s="1"/>
      <c r="JMI180" s="1"/>
      <c r="JMJ180" s="1"/>
      <c r="JMK180" s="1"/>
      <c r="JML180" s="1"/>
      <c r="JMM180" s="1"/>
      <c r="JMN180" s="1"/>
      <c r="JMO180" s="1"/>
      <c r="JMP180" s="1"/>
      <c r="JMQ180" s="1"/>
      <c r="JMR180" s="1"/>
      <c r="JMS180" s="1"/>
      <c r="JMT180" s="1"/>
      <c r="JMU180" s="1"/>
      <c r="JMV180" s="1"/>
      <c r="JMW180" s="1"/>
      <c r="JMX180" s="1"/>
      <c r="JMY180" s="1"/>
      <c r="JMZ180" s="1"/>
      <c r="JNA180" s="1"/>
      <c r="JNB180" s="1"/>
      <c r="JNC180" s="1"/>
      <c r="JND180" s="1"/>
      <c r="JNE180" s="1"/>
      <c r="JNF180" s="1"/>
      <c r="JNG180" s="1"/>
      <c r="JNH180" s="1"/>
      <c r="JNI180" s="1"/>
      <c r="JNJ180" s="1"/>
      <c r="JNK180" s="1"/>
      <c r="JNL180" s="1"/>
      <c r="JNM180" s="1"/>
      <c r="JNN180" s="1"/>
      <c r="JNO180" s="1"/>
      <c r="JNP180" s="1"/>
      <c r="JNQ180" s="1"/>
      <c r="JNR180" s="1"/>
      <c r="JNS180" s="1"/>
      <c r="JNT180" s="1"/>
      <c r="JNU180" s="1"/>
      <c r="JNV180" s="1"/>
      <c r="JNW180" s="1"/>
      <c r="JNX180" s="1"/>
      <c r="JNY180" s="1"/>
      <c r="JNZ180" s="1"/>
      <c r="JOA180" s="1"/>
      <c r="JOB180" s="1"/>
      <c r="JOC180" s="1"/>
      <c r="JOD180" s="1"/>
      <c r="JOE180" s="1"/>
      <c r="JOF180" s="1"/>
      <c r="JOG180" s="1"/>
      <c r="JOH180" s="1"/>
      <c r="JOI180" s="1"/>
      <c r="JOJ180" s="1"/>
      <c r="JOK180" s="1"/>
      <c r="JOL180" s="1"/>
      <c r="JOM180" s="1"/>
      <c r="JON180" s="1"/>
      <c r="JOO180" s="1"/>
      <c r="JOP180" s="1"/>
      <c r="JOQ180" s="1"/>
      <c r="JOR180" s="1"/>
      <c r="JOS180" s="1"/>
      <c r="JOT180" s="1"/>
      <c r="JOU180" s="1"/>
      <c r="JOV180" s="1"/>
      <c r="JOW180" s="1"/>
      <c r="JOX180" s="1"/>
      <c r="JOY180" s="1"/>
      <c r="JOZ180" s="1"/>
      <c r="JPA180" s="1"/>
      <c r="JPB180" s="1"/>
      <c r="JPC180" s="1"/>
      <c r="JPD180" s="1"/>
      <c r="JPE180" s="1"/>
      <c r="JPF180" s="1"/>
      <c r="JPG180" s="1"/>
      <c r="JPH180" s="1"/>
      <c r="JPI180" s="1"/>
      <c r="JPJ180" s="1"/>
      <c r="JPK180" s="1"/>
      <c r="JPL180" s="1"/>
      <c r="JPM180" s="1"/>
      <c r="JPN180" s="1"/>
      <c r="JPO180" s="1"/>
      <c r="JPP180" s="1"/>
      <c r="JPQ180" s="1"/>
      <c r="JPR180" s="1"/>
      <c r="JPS180" s="1"/>
      <c r="JPT180" s="1"/>
      <c r="JPU180" s="1"/>
      <c r="JPV180" s="1"/>
      <c r="JPW180" s="1"/>
      <c r="JPX180" s="1"/>
      <c r="JPY180" s="1"/>
      <c r="JPZ180" s="1"/>
      <c r="JQA180" s="1"/>
      <c r="JQB180" s="1"/>
      <c r="JQC180" s="1"/>
      <c r="JQD180" s="1"/>
      <c r="JQE180" s="1"/>
      <c r="JQF180" s="1"/>
      <c r="JQG180" s="1"/>
      <c r="JQH180" s="1"/>
      <c r="JQI180" s="1"/>
      <c r="JQJ180" s="1"/>
      <c r="JQK180" s="1"/>
      <c r="JQL180" s="1"/>
      <c r="JQM180" s="1"/>
      <c r="JQN180" s="1"/>
      <c r="JQO180" s="1"/>
      <c r="JQP180" s="1"/>
      <c r="JQQ180" s="1"/>
      <c r="JQR180" s="1"/>
      <c r="JQS180" s="1"/>
      <c r="JQT180" s="1"/>
      <c r="JQU180" s="1"/>
      <c r="JQV180" s="1"/>
      <c r="JQW180" s="1"/>
      <c r="JQX180" s="1"/>
      <c r="JQY180" s="1"/>
      <c r="JQZ180" s="1"/>
      <c r="JRA180" s="1"/>
      <c r="JRB180" s="1"/>
      <c r="JRC180" s="1"/>
      <c r="JRD180" s="1"/>
      <c r="JRE180" s="1"/>
      <c r="JRF180" s="1"/>
      <c r="JRG180" s="1"/>
      <c r="JRH180" s="1"/>
      <c r="JRI180" s="1"/>
      <c r="JRJ180" s="1"/>
      <c r="JRK180" s="1"/>
      <c r="JRL180" s="1"/>
      <c r="JRM180" s="1"/>
      <c r="JRN180" s="1"/>
      <c r="JRO180" s="1"/>
      <c r="JRP180" s="1"/>
      <c r="JRQ180" s="1"/>
      <c r="JRR180" s="1"/>
      <c r="JRS180" s="1"/>
      <c r="JRT180" s="1"/>
      <c r="JRU180" s="1"/>
      <c r="JRV180" s="1"/>
      <c r="JRW180" s="1"/>
      <c r="JRX180" s="1"/>
      <c r="JRY180" s="1"/>
      <c r="JRZ180" s="1"/>
      <c r="JSA180" s="1"/>
      <c r="JSB180" s="1"/>
      <c r="JSC180" s="1"/>
      <c r="JSD180" s="1"/>
      <c r="JSE180" s="1"/>
      <c r="JSF180" s="1"/>
      <c r="JSG180" s="1"/>
      <c r="JSH180" s="1"/>
      <c r="JSI180" s="1"/>
      <c r="JSJ180" s="1"/>
      <c r="JSK180" s="1"/>
      <c r="JSL180" s="1"/>
      <c r="JSM180" s="1"/>
      <c r="JSN180" s="1"/>
      <c r="JSO180" s="1"/>
      <c r="JSP180" s="1"/>
      <c r="JSQ180" s="1"/>
      <c r="JSR180" s="1"/>
      <c r="JSS180" s="1"/>
      <c r="JST180" s="1"/>
      <c r="JSU180" s="1"/>
      <c r="JSV180" s="1"/>
      <c r="JSW180" s="1"/>
      <c r="JSX180" s="1"/>
      <c r="JSY180" s="1"/>
      <c r="JSZ180" s="1"/>
      <c r="JTA180" s="1"/>
      <c r="JTB180" s="1"/>
      <c r="JTC180" s="1"/>
      <c r="JTD180" s="1"/>
      <c r="JTE180" s="1"/>
      <c r="JTF180" s="1"/>
      <c r="JTG180" s="1"/>
      <c r="JTH180" s="1"/>
      <c r="JTI180" s="1"/>
      <c r="JTJ180" s="1"/>
      <c r="JTK180" s="1"/>
      <c r="JTL180" s="1"/>
      <c r="JTM180" s="1"/>
      <c r="JTN180" s="1"/>
      <c r="JTO180" s="1"/>
      <c r="JTP180" s="1"/>
      <c r="JTQ180" s="1"/>
      <c r="JTR180" s="1"/>
      <c r="JTS180" s="1"/>
      <c r="JTT180" s="1"/>
      <c r="JTU180" s="1"/>
      <c r="JTV180" s="1"/>
      <c r="JTW180" s="1"/>
      <c r="JTX180" s="1"/>
      <c r="JTY180" s="1"/>
      <c r="JTZ180" s="1"/>
      <c r="JUA180" s="1"/>
      <c r="JUB180" s="1"/>
      <c r="JUC180" s="1"/>
      <c r="JUD180" s="1"/>
      <c r="JUE180" s="1"/>
      <c r="JUF180" s="1"/>
      <c r="JUG180" s="1"/>
      <c r="JUH180" s="1"/>
      <c r="JUI180" s="1"/>
      <c r="JUJ180" s="1"/>
      <c r="JUK180" s="1"/>
      <c r="JUL180" s="1"/>
      <c r="JUM180" s="1"/>
      <c r="JUN180" s="1"/>
      <c r="JUO180" s="1"/>
      <c r="JUP180" s="1"/>
      <c r="JUQ180" s="1"/>
      <c r="JUR180" s="1"/>
      <c r="JUS180" s="1"/>
      <c r="JUT180" s="1"/>
      <c r="JUU180" s="1"/>
      <c r="JUV180" s="1"/>
      <c r="JUW180" s="1"/>
      <c r="JUX180" s="1"/>
      <c r="JUY180" s="1"/>
      <c r="JUZ180" s="1"/>
      <c r="JVA180" s="1"/>
      <c r="JVB180" s="1"/>
      <c r="JVC180" s="1"/>
      <c r="JVD180" s="1"/>
      <c r="JVE180" s="1"/>
      <c r="JVF180" s="1"/>
      <c r="JVG180" s="1"/>
      <c r="JVH180" s="1"/>
      <c r="JVI180" s="1"/>
      <c r="JVJ180" s="1"/>
      <c r="JVK180" s="1"/>
      <c r="JVL180" s="1"/>
      <c r="JVM180" s="1"/>
      <c r="JVN180" s="1"/>
      <c r="JVO180" s="1"/>
      <c r="JVP180" s="1"/>
      <c r="JVQ180" s="1"/>
      <c r="JVR180" s="1"/>
      <c r="JVS180" s="1"/>
      <c r="JVT180" s="1"/>
      <c r="JVU180" s="1"/>
      <c r="JVV180" s="1"/>
      <c r="JVW180" s="1"/>
      <c r="JVX180" s="1"/>
      <c r="JVY180" s="1"/>
      <c r="JVZ180" s="1"/>
      <c r="JWA180" s="1"/>
      <c r="JWB180" s="1"/>
      <c r="JWC180" s="1"/>
      <c r="JWD180" s="1"/>
      <c r="JWE180" s="1"/>
      <c r="JWF180" s="1"/>
      <c r="JWG180" s="1"/>
      <c r="JWH180" s="1"/>
      <c r="JWI180" s="1"/>
      <c r="JWJ180" s="1"/>
      <c r="JWK180" s="1"/>
      <c r="JWL180" s="1"/>
      <c r="JWM180" s="1"/>
      <c r="JWN180" s="1"/>
      <c r="JWO180" s="1"/>
      <c r="JWP180" s="1"/>
      <c r="JWQ180" s="1"/>
      <c r="JWR180" s="1"/>
      <c r="JWS180" s="1"/>
      <c r="JWT180" s="1"/>
      <c r="JWU180" s="1"/>
      <c r="JWV180" s="1"/>
      <c r="JWW180" s="1"/>
      <c r="JWX180" s="1"/>
      <c r="JWY180" s="1"/>
      <c r="JWZ180" s="1"/>
      <c r="JXA180" s="1"/>
      <c r="JXB180" s="1"/>
      <c r="JXC180" s="1"/>
      <c r="JXD180" s="1"/>
      <c r="JXE180" s="1"/>
      <c r="JXF180" s="1"/>
      <c r="JXG180" s="1"/>
      <c r="JXH180" s="1"/>
      <c r="JXI180" s="1"/>
      <c r="JXJ180" s="1"/>
      <c r="JXK180" s="1"/>
      <c r="JXL180" s="1"/>
      <c r="JXM180" s="1"/>
      <c r="JXN180" s="1"/>
      <c r="JXO180" s="1"/>
      <c r="JXP180" s="1"/>
      <c r="JXQ180" s="1"/>
      <c r="JXR180" s="1"/>
      <c r="JXS180" s="1"/>
      <c r="JXT180" s="1"/>
      <c r="JXU180" s="1"/>
      <c r="JXV180" s="1"/>
      <c r="JXW180" s="1"/>
      <c r="JXX180" s="1"/>
      <c r="JXY180" s="1"/>
      <c r="JXZ180" s="1"/>
      <c r="JYA180" s="1"/>
      <c r="JYB180" s="1"/>
      <c r="JYC180" s="1"/>
      <c r="JYD180" s="1"/>
      <c r="JYE180" s="1"/>
      <c r="JYF180" s="1"/>
      <c r="JYG180" s="1"/>
      <c r="JYH180" s="1"/>
      <c r="JYI180" s="1"/>
      <c r="JYJ180" s="1"/>
      <c r="JYK180" s="1"/>
      <c r="JYL180" s="1"/>
      <c r="JYM180" s="1"/>
      <c r="JYN180" s="1"/>
      <c r="JYO180" s="1"/>
      <c r="JYP180" s="1"/>
      <c r="JYQ180" s="1"/>
      <c r="JYR180" s="1"/>
      <c r="JYS180" s="1"/>
      <c r="JYT180" s="1"/>
      <c r="JYU180" s="1"/>
      <c r="JYV180" s="1"/>
      <c r="JYW180" s="1"/>
      <c r="JYX180" s="1"/>
      <c r="JYY180" s="1"/>
      <c r="JYZ180" s="1"/>
      <c r="JZA180" s="1"/>
      <c r="JZB180" s="1"/>
      <c r="JZC180" s="1"/>
      <c r="JZD180" s="1"/>
      <c r="JZE180" s="1"/>
      <c r="JZF180" s="1"/>
      <c r="JZG180" s="1"/>
      <c r="JZH180" s="1"/>
      <c r="JZI180" s="1"/>
      <c r="JZJ180" s="1"/>
      <c r="JZK180" s="1"/>
      <c r="JZL180" s="1"/>
      <c r="JZM180" s="1"/>
      <c r="JZN180" s="1"/>
      <c r="JZO180" s="1"/>
      <c r="JZP180" s="1"/>
      <c r="JZQ180" s="1"/>
      <c r="JZR180" s="1"/>
      <c r="JZS180" s="1"/>
      <c r="JZT180" s="1"/>
      <c r="JZU180" s="1"/>
      <c r="JZV180" s="1"/>
      <c r="JZW180" s="1"/>
      <c r="JZX180" s="1"/>
      <c r="JZY180" s="1"/>
      <c r="JZZ180" s="1"/>
      <c r="KAA180" s="1"/>
      <c r="KAB180" s="1"/>
      <c r="KAC180" s="1"/>
      <c r="KAD180" s="1"/>
      <c r="KAE180" s="1"/>
      <c r="KAF180" s="1"/>
      <c r="KAG180" s="1"/>
      <c r="KAH180" s="1"/>
      <c r="KAI180" s="1"/>
      <c r="KAJ180" s="1"/>
      <c r="KAK180" s="1"/>
      <c r="KAL180" s="1"/>
      <c r="KAM180" s="1"/>
      <c r="KAN180" s="1"/>
      <c r="KAO180" s="1"/>
      <c r="KAP180" s="1"/>
      <c r="KAQ180" s="1"/>
      <c r="KAR180" s="1"/>
      <c r="KAS180" s="1"/>
      <c r="KAT180" s="1"/>
      <c r="KAU180" s="1"/>
      <c r="KAV180" s="1"/>
      <c r="KAW180" s="1"/>
      <c r="KAX180" s="1"/>
      <c r="KAY180" s="1"/>
      <c r="KAZ180" s="1"/>
      <c r="KBA180" s="1"/>
      <c r="KBB180" s="1"/>
      <c r="KBC180" s="1"/>
      <c r="KBD180" s="1"/>
      <c r="KBE180" s="1"/>
      <c r="KBF180" s="1"/>
      <c r="KBG180" s="1"/>
      <c r="KBH180" s="1"/>
      <c r="KBI180" s="1"/>
      <c r="KBJ180" s="1"/>
      <c r="KBK180" s="1"/>
      <c r="KBL180" s="1"/>
      <c r="KBM180" s="1"/>
      <c r="KBN180" s="1"/>
      <c r="KBO180" s="1"/>
      <c r="KBP180" s="1"/>
      <c r="KBQ180" s="1"/>
      <c r="KBR180" s="1"/>
      <c r="KBS180" s="1"/>
      <c r="KBT180" s="1"/>
      <c r="KBU180" s="1"/>
      <c r="KBV180" s="1"/>
      <c r="KBW180" s="1"/>
      <c r="KBX180" s="1"/>
      <c r="KBY180" s="1"/>
      <c r="KBZ180" s="1"/>
      <c r="KCA180" s="1"/>
      <c r="KCB180" s="1"/>
      <c r="KCC180" s="1"/>
      <c r="KCD180" s="1"/>
      <c r="KCE180" s="1"/>
      <c r="KCF180" s="1"/>
      <c r="KCG180" s="1"/>
      <c r="KCH180" s="1"/>
      <c r="KCI180" s="1"/>
      <c r="KCJ180" s="1"/>
      <c r="KCK180" s="1"/>
      <c r="KCL180" s="1"/>
      <c r="KCM180" s="1"/>
      <c r="KCN180" s="1"/>
      <c r="KCO180" s="1"/>
      <c r="KCP180" s="1"/>
      <c r="KCQ180" s="1"/>
      <c r="KCR180" s="1"/>
      <c r="KCS180" s="1"/>
      <c r="KCT180" s="1"/>
      <c r="KCU180" s="1"/>
      <c r="KCV180" s="1"/>
      <c r="KCW180" s="1"/>
      <c r="KCX180" s="1"/>
      <c r="KCY180" s="1"/>
      <c r="KCZ180" s="1"/>
      <c r="KDA180" s="1"/>
      <c r="KDB180" s="1"/>
      <c r="KDC180" s="1"/>
      <c r="KDD180" s="1"/>
      <c r="KDE180" s="1"/>
      <c r="KDF180" s="1"/>
      <c r="KDG180" s="1"/>
      <c r="KDH180" s="1"/>
      <c r="KDI180" s="1"/>
      <c r="KDJ180" s="1"/>
      <c r="KDK180" s="1"/>
      <c r="KDL180" s="1"/>
      <c r="KDM180" s="1"/>
      <c r="KDN180" s="1"/>
      <c r="KDO180" s="1"/>
      <c r="KDP180" s="1"/>
      <c r="KDQ180" s="1"/>
      <c r="KDR180" s="1"/>
      <c r="KDS180" s="1"/>
      <c r="KDT180" s="1"/>
      <c r="KDU180" s="1"/>
      <c r="KDV180" s="1"/>
      <c r="KDW180" s="1"/>
      <c r="KDX180" s="1"/>
      <c r="KDY180" s="1"/>
      <c r="KDZ180" s="1"/>
      <c r="KEA180" s="1"/>
      <c r="KEB180" s="1"/>
      <c r="KEC180" s="1"/>
      <c r="KED180" s="1"/>
      <c r="KEE180" s="1"/>
      <c r="KEF180" s="1"/>
      <c r="KEG180" s="1"/>
      <c r="KEH180" s="1"/>
      <c r="KEI180" s="1"/>
      <c r="KEJ180" s="1"/>
      <c r="KEK180" s="1"/>
      <c r="KEL180" s="1"/>
      <c r="KEM180" s="1"/>
      <c r="KEN180" s="1"/>
      <c r="KEO180" s="1"/>
      <c r="KEP180" s="1"/>
      <c r="KEQ180" s="1"/>
      <c r="KER180" s="1"/>
      <c r="KES180" s="1"/>
      <c r="KET180" s="1"/>
      <c r="KEU180" s="1"/>
      <c r="KEV180" s="1"/>
      <c r="KEW180" s="1"/>
      <c r="KEX180" s="1"/>
      <c r="KEY180" s="1"/>
      <c r="KEZ180" s="1"/>
      <c r="KFA180" s="1"/>
      <c r="KFB180" s="1"/>
      <c r="KFC180" s="1"/>
      <c r="KFD180" s="1"/>
      <c r="KFE180" s="1"/>
      <c r="KFF180" s="1"/>
      <c r="KFG180" s="1"/>
      <c r="KFH180" s="1"/>
      <c r="KFI180" s="1"/>
      <c r="KFJ180" s="1"/>
      <c r="KFK180" s="1"/>
      <c r="KFL180" s="1"/>
      <c r="KFM180" s="1"/>
      <c r="KFN180" s="1"/>
      <c r="KFO180" s="1"/>
      <c r="KFP180" s="1"/>
      <c r="KFQ180" s="1"/>
      <c r="KFR180" s="1"/>
      <c r="KFS180" s="1"/>
      <c r="KFT180" s="1"/>
      <c r="KFU180" s="1"/>
      <c r="KFV180" s="1"/>
      <c r="KFW180" s="1"/>
      <c r="KFX180" s="1"/>
      <c r="KFY180" s="1"/>
      <c r="KFZ180" s="1"/>
      <c r="KGA180" s="1"/>
      <c r="KGB180" s="1"/>
      <c r="KGC180" s="1"/>
      <c r="KGD180" s="1"/>
      <c r="KGE180" s="1"/>
      <c r="KGF180" s="1"/>
      <c r="KGG180" s="1"/>
      <c r="KGH180" s="1"/>
      <c r="KGI180" s="1"/>
      <c r="KGJ180" s="1"/>
      <c r="KGK180" s="1"/>
      <c r="KGL180" s="1"/>
      <c r="KGM180" s="1"/>
      <c r="KGN180" s="1"/>
      <c r="KGO180" s="1"/>
      <c r="KGP180" s="1"/>
      <c r="KGQ180" s="1"/>
      <c r="KGR180" s="1"/>
      <c r="KGS180" s="1"/>
      <c r="KGT180" s="1"/>
      <c r="KGU180" s="1"/>
      <c r="KGV180" s="1"/>
      <c r="KGW180" s="1"/>
      <c r="KGX180" s="1"/>
      <c r="KGY180" s="1"/>
      <c r="KGZ180" s="1"/>
      <c r="KHA180" s="1"/>
      <c r="KHB180" s="1"/>
      <c r="KHC180" s="1"/>
      <c r="KHD180" s="1"/>
      <c r="KHE180" s="1"/>
      <c r="KHF180" s="1"/>
      <c r="KHG180" s="1"/>
      <c r="KHH180" s="1"/>
      <c r="KHI180" s="1"/>
      <c r="KHJ180" s="1"/>
      <c r="KHK180" s="1"/>
      <c r="KHL180" s="1"/>
      <c r="KHM180" s="1"/>
      <c r="KHN180" s="1"/>
      <c r="KHO180" s="1"/>
      <c r="KHP180" s="1"/>
      <c r="KHQ180" s="1"/>
      <c r="KHR180" s="1"/>
      <c r="KHS180" s="1"/>
      <c r="KHT180" s="1"/>
      <c r="KHU180" s="1"/>
      <c r="KHV180" s="1"/>
      <c r="KHW180" s="1"/>
      <c r="KHX180" s="1"/>
      <c r="KHY180" s="1"/>
      <c r="KHZ180" s="1"/>
      <c r="KIA180" s="1"/>
      <c r="KIB180" s="1"/>
      <c r="KIC180" s="1"/>
      <c r="KID180" s="1"/>
      <c r="KIE180" s="1"/>
      <c r="KIF180" s="1"/>
      <c r="KIG180" s="1"/>
      <c r="KIH180" s="1"/>
      <c r="KII180" s="1"/>
      <c r="KIJ180" s="1"/>
      <c r="KIK180" s="1"/>
      <c r="KIL180" s="1"/>
      <c r="KIM180" s="1"/>
      <c r="KIN180" s="1"/>
      <c r="KIO180" s="1"/>
      <c r="KIP180" s="1"/>
      <c r="KIQ180" s="1"/>
      <c r="KIR180" s="1"/>
      <c r="KIS180" s="1"/>
      <c r="KIT180" s="1"/>
      <c r="KIU180" s="1"/>
      <c r="KIV180" s="1"/>
      <c r="KIW180" s="1"/>
      <c r="KIX180" s="1"/>
      <c r="KIY180" s="1"/>
      <c r="KIZ180" s="1"/>
      <c r="KJA180" s="1"/>
      <c r="KJB180" s="1"/>
      <c r="KJC180" s="1"/>
      <c r="KJD180" s="1"/>
      <c r="KJE180" s="1"/>
      <c r="KJF180" s="1"/>
      <c r="KJG180" s="1"/>
      <c r="KJH180" s="1"/>
      <c r="KJI180" s="1"/>
      <c r="KJJ180" s="1"/>
      <c r="KJK180" s="1"/>
      <c r="KJL180" s="1"/>
      <c r="KJM180" s="1"/>
      <c r="KJN180" s="1"/>
      <c r="KJO180" s="1"/>
      <c r="KJP180" s="1"/>
      <c r="KJQ180" s="1"/>
      <c r="KJR180" s="1"/>
      <c r="KJS180" s="1"/>
      <c r="KJT180" s="1"/>
      <c r="KJU180" s="1"/>
      <c r="KJV180" s="1"/>
      <c r="KJW180" s="1"/>
      <c r="KJX180" s="1"/>
      <c r="KJY180" s="1"/>
      <c r="KJZ180" s="1"/>
      <c r="KKA180" s="1"/>
      <c r="KKB180" s="1"/>
      <c r="KKC180" s="1"/>
      <c r="KKD180" s="1"/>
      <c r="KKE180" s="1"/>
      <c r="KKF180" s="1"/>
      <c r="KKG180" s="1"/>
      <c r="KKH180" s="1"/>
      <c r="KKI180" s="1"/>
      <c r="KKJ180" s="1"/>
      <c r="KKK180" s="1"/>
      <c r="KKL180" s="1"/>
      <c r="KKM180" s="1"/>
      <c r="KKN180" s="1"/>
      <c r="KKO180" s="1"/>
      <c r="KKP180" s="1"/>
      <c r="KKQ180" s="1"/>
      <c r="KKR180" s="1"/>
      <c r="KKS180" s="1"/>
      <c r="KKT180" s="1"/>
      <c r="KKU180" s="1"/>
      <c r="KKV180" s="1"/>
      <c r="KKW180" s="1"/>
      <c r="KKX180" s="1"/>
      <c r="KKY180" s="1"/>
      <c r="KKZ180" s="1"/>
      <c r="KLA180" s="1"/>
      <c r="KLB180" s="1"/>
      <c r="KLC180" s="1"/>
      <c r="KLD180" s="1"/>
      <c r="KLE180" s="1"/>
      <c r="KLF180" s="1"/>
      <c r="KLG180" s="1"/>
      <c r="KLH180" s="1"/>
      <c r="KLI180" s="1"/>
      <c r="KLJ180" s="1"/>
      <c r="KLK180" s="1"/>
      <c r="KLL180" s="1"/>
      <c r="KLM180" s="1"/>
      <c r="KLN180" s="1"/>
      <c r="KLO180" s="1"/>
      <c r="KLP180" s="1"/>
      <c r="KLQ180" s="1"/>
      <c r="KLR180" s="1"/>
      <c r="KLS180" s="1"/>
      <c r="KLT180" s="1"/>
      <c r="KLU180" s="1"/>
      <c r="KLV180" s="1"/>
      <c r="KLW180" s="1"/>
      <c r="KLX180" s="1"/>
      <c r="KLY180" s="1"/>
      <c r="KLZ180" s="1"/>
      <c r="KMA180" s="1"/>
      <c r="KMB180" s="1"/>
      <c r="KMC180" s="1"/>
      <c r="KMD180" s="1"/>
      <c r="KME180" s="1"/>
      <c r="KMF180" s="1"/>
      <c r="KMG180" s="1"/>
      <c r="KMH180" s="1"/>
      <c r="KMI180" s="1"/>
      <c r="KMJ180" s="1"/>
      <c r="KMK180" s="1"/>
      <c r="KML180" s="1"/>
      <c r="KMM180" s="1"/>
      <c r="KMN180" s="1"/>
      <c r="KMO180" s="1"/>
      <c r="KMP180" s="1"/>
      <c r="KMQ180" s="1"/>
      <c r="KMR180" s="1"/>
      <c r="KMS180" s="1"/>
      <c r="KMT180" s="1"/>
      <c r="KMU180" s="1"/>
      <c r="KMV180" s="1"/>
      <c r="KMW180" s="1"/>
      <c r="KMX180" s="1"/>
      <c r="KMY180" s="1"/>
      <c r="KMZ180" s="1"/>
      <c r="KNA180" s="1"/>
      <c r="KNB180" s="1"/>
      <c r="KNC180" s="1"/>
      <c r="KND180" s="1"/>
      <c r="KNE180" s="1"/>
      <c r="KNF180" s="1"/>
      <c r="KNG180" s="1"/>
      <c r="KNH180" s="1"/>
      <c r="KNI180" s="1"/>
      <c r="KNJ180" s="1"/>
      <c r="KNK180" s="1"/>
      <c r="KNL180" s="1"/>
      <c r="KNM180" s="1"/>
      <c r="KNN180" s="1"/>
      <c r="KNO180" s="1"/>
      <c r="KNP180" s="1"/>
      <c r="KNQ180" s="1"/>
      <c r="KNR180" s="1"/>
      <c r="KNS180" s="1"/>
      <c r="KNT180" s="1"/>
      <c r="KNU180" s="1"/>
      <c r="KNV180" s="1"/>
      <c r="KNW180" s="1"/>
      <c r="KNX180" s="1"/>
      <c r="KNY180" s="1"/>
      <c r="KNZ180" s="1"/>
      <c r="KOA180" s="1"/>
      <c r="KOB180" s="1"/>
      <c r="KOC180" s="1"/>
      <c r="KOD180" s="1"/>
      <c r="KOE180" s="1"/>
      <c r="KOF180" s="1"/>
      <c r="KOG180" s="1"/>
      <c r="KOH180" s="1"/>
      <c r="KOI180" s="1"/>
      <c r="KOJ180" s="1"/>
      <c r="KOK180" s="1"/>
      <c r="KOL180" s="1"/>
      <c r="KOM180" s="1"/>
      <c r="KON180" s="1"/>
      <c r="KOO180" s="1"/>
      <c r="KOP180" s="1"/>
      <c r="KOQ180" s="1"/>
      <c r="KOR180" s="1"/>
      <c r="KOS180" s="1"/>
      <c r="KOT180" s="1"/>
      <c r="KOU180" s="1"/>
      <c r="KOV180" s="1"/>
      <c r="KOW180" s="1"/>
      <c r="KOX180" s="1"/>
      <c r="KOY180" s="1"/>
      <c r="KOZ180" s="1"/>
      <c r="KPA180" s="1"/>
      <c r="KPB180" s="1"/>
      <c r="KPC180" s="1"/>
      <c r="KPD180" s="1"/>
      <c r="KPE180" s="1"/>
      <c r="KPF180" s="1"/>
      <c r="KPG180" s="1"/>
      <c r="KPH180" s="1"/>
      <c r="KPI180" s="1"/>
      <c r="KPJ180" s="1"/>
      <c r="KPK180" s="1"/>
      <c r="KPL180" s="1"/>
      <c r="KPM180" s="1"/>
      <c r="KPN180" s="1"/>
      <c r="KPO180" s="1"/>
      <c r="KPP180" s="1"/>
      <c r="KPQ180" s="1"/>
      <c r="KPR180" s="1"/>
      <c r="KPS180" s="1"/>
      <c r="KPT180" s="1"/>
      <c r="KPU180" s="1"/>
      <c r="KPV180" s="1"/>
      <c r="KPW180" s="1"/>
      <c r="KPX180" s="1"/>
      <c r="KPY180" s="1"/>
      <c r="KPZ180" s="1"/>
      <c r="KQA180" s="1"/>
      <c r="KQB180" s="1"/>
      <c r="KQC180" s="1"/>
      <c r="KQD180" s="1"/>
      <c r="KQE180" s="1"/>
      <c r="KQF180" s="1"/>
      <c r="KQG180" s="1"/>
      <c r="KQH180" s="1"/>
      <c r="KQI180" s="1"/>
      <c r="KQJ180" s="1"/>
      <c r="KQK180" s="1"/>
      <c r="KQL180" s="1"/>
      <c r="KQM180" s="1"/>
      <c r="KQN180" s="1"/>
      <c r="KQO180" s="1"/>
      <c r="KQP180" s="1"/>
      <c r="KQQ180" s="1"/>
      <c r="KQR180" s="1"/>
      <c r="KQS180" s="1"/>
      <c r="KQT180" s="1"/>
      <c r="KQU180" s="1"/>
      <c r="KQV180" s="1"/>
      <c r="KQW180" s="1"/>
      <c r="KQX180" s="1"/>
      <c r="KQY180" s="1"/>
      <c r="KQZ180" s="1"/>
      <c r="KRA180" s="1"/>
      <c r="KRB180" s="1"/>
      <c r="KRC180" s="1"/>
      <c r="KRD180" s="1"/>
      <c r="KRE180" s="1"/>
      <c r="KRF180" s="1"/>
      <c r="KRG180" s="1"/>
      <c r="KRH180" s="1"/>
      <c r="KRI180" s="1"/>
      <c r="KRJ180" s="1"/>
      <c r="KRK180" s="1"/>
      <c r="KRL180" s="1"/>
      <c r="KRM180" s="1"/>
      <c r="KRN180" s="1"/>
      <c r="KRO180" s="1"/>
      <c r="KRP180" s="1"/>
      <c r="KRQ180" s="1"/>
      <c r="KRR180" s="1"/>
      <c r="KRS180" s="1"/>
      <c r="KRT180" s="1"/>
      <c r="KRU180" s="1"/>
      <c r="KRV180" s="1"/>
      <c r="KRW180" s="1"/>
      <c r="KRX180" s="1"/>
      <c r="KRY180" s="1"/>
      <c r="KRZ180" s="1"/>
      <c r="KSA180" s="1"/>
      <c r="KSB180" s="1"/>
      <c r="KSC180" s="1"/>
      <c r="KSD180" s="1"/>
      <c r="KSE180" s="1"/>
      <c r="KSF180" s="1"/>
      <c r="KSG180" s="1"/>
      <c r="KSH180" s="1"/>
      <c r="KSI180" s="1"/>
      <c r="KSJ180" s="1"/>
      <c r="KSK180" s="1"/>
      <c r="KSL180" s="1"/>
      <c r="KSM180" s="1"/>
      <c r="KSN180" s="1"/>
      <c r="KSO180" s="1"/>
      <c r="KSP180" s="1"/>
      <c r="KSQ180" s="1"/>
      <c r="KSR180" s="1"/>
      <c r="KSS180" s="1"/>
      <c r="KST180" s="1"/>
      <c r="KSU180" s="1"/>
      <c r="KSV180" s="1"/>
      <c r="KSW180" s="1"/>
      <c r="KSX180" s="1"/>
      <c r="KSY180" s="1"/>
      <c r="KSZ180" s="1"/>
      <c r="KTA180" s="1"/>
      <c r="KTB180" s="1"/>
      <c r="KTC180" s="1"/>
      <c r="KTD180" s="1"/>
      <c r="KTE180" s="1"/>
      <c r="KTF180" s="1"/>
      <c r="KTG180" s="1"/>
      <c r="KTH180" s="1"/>
      <c r="KTI180" s="1"/>
      <c r="KTJ180" s="1"/>
      <c r="KTK180" s="1"/>
      <c r="KTL180" s="1"/>
      <c r="KTM180" s="1"/>
      <c r="KTN180" s="1"/>
      <c r="KTO180" s="1"/>
      <c r="KTP180" s="1"/>
      <c r="KTQ180" s="1"/>
      <c r="KTR180" s="1"/>
      <c r="KTS180" s="1"/>
      <c r="KTT180" s="1"/>
      <c r="KTU180" s="1"/>
      <c r="KTV180" s="1"/>
      <c r="KTW180" s="1"/>
      <c r="KTX180" s="1"/>
      <c r="KTY180" s="1"/>
      <c r="KTZ180" s="1"/>
      <c r="KUA180" s="1"/>
      <c r="KUB180" s="1"/>
      <c r="KUC180" s="1"/>
      <c r="KUD180" s="1"/>
      <c r="KUE180" s="1"/>
      <c r="KUF180" s="1"/>
      <c r="KUG180" s="1"/>
      <c r="KUH180" s="1"/>
      <c r="KUI180" s="1"/>
      <c r="KUJ180" s="1"/>
      <c r="KUK180" s="1"/>
      <c r="KUL180" s="1"/>
      <c r="KUM180" s="1"/>
      <c r="KUN180" s="1"/>
      <c r="KUO180" s="1"/>
      <c r="KUP180" s="1"/>
      <c r="KUQ180" s="1"/>
      <c r="KUR180" s="1"/>
      <c r="KUS180" s="1"/>
      <c r="KUT180" s="1"/>
      <c r="KUU180" s="1"/>
      <c r="KUV180" s="1"/>
      <c r="KUW180" s="1"/>
      <c r="KUX180" s="1"/>
      <c r="KUY180" s="1"/>
      <c r="KUZ180" s="1"/>
      <c r="KVA180" s="1"/>
      <c r="KVB180" s="1"/>
      <c r="KVC180" s="1"/>
      <c r="KVD180" s="1"/>
      <c r="KVE180" s="1"/>
      <c r="KVF180" s="1"/>
      <c r="KVG180" s="1"/>
      <c r="KVH180" s="1"/>
      <c r="KVI180" s="1"/>
      <c r="KVJ180" s="1"/>
      <c r="KVK180" s="1"/>
      <c r="KVL180" s="1"/>
      <c r="KVM180" s="1"/>
      <c r="KVN180" s="1"/>
      <c r="KVO180" s="1"/>
      <c r="KVP180" s="1"/>
      <c r="KVQ180" s="1"/>
      <c r="KVR180" s="1"/>
      <c r="KVS180" s="1"/>
      <c r="KVT180" s="1"/>
      <c r="KVU180" s="1"/>
      <c r="KVV180" s="1"/>
      <c r="KVW180" s="1"/>
      <c r="KVX180" s="1"/>
      <c r="KVY180" s="1"/>
      <c r="KVZ180" s="1"/>
      <c r="KWA180" s="1"/>
      <c r="KWB180" s="1"/>
      <c r="KWC180" s="1"/>
      <c r="KWD180" s="1"/>
      <c r="KWE180" s="1"/>
      <c r="KWF180" s="1"/>
      <c r="KWG180" s="1"/>
      <c r="KWH180" s="1"/>
      <c r="KWI180" s="1"/>
      <c r="KWJ180" s="1"/>
      <c r="KWK180" s="1"/>
      <c r="KWL180" s="1"/>
      <c r="KWM180" s="1"/>
      <c r="KWN180" s="1"/>
      <c r="KWO180" s="1"/>
      <c r="KWP180" s="1"/>
      <c r="KWQ180" s="1"/>
      <c r="KWR180" s="1"/>
      <c r="KWS180" s="1"/>
      <c r="KWT180" s="1"/>
      <c r="KWU180" s="1"/>
      <c r="KWV180" s="1"/>
      <c r="KWW180" s="1"/>
      <c r="KWX180" s="1"/>
      <c r="KWY180" s="1"/>
      <c r="KWZ180" s="1"/>
      <c r="KXA180" s="1"/>
      <c r="KXB180" s="1"/>
      <c r="KXC180" s="1"/>
      <c r="KXD180" s="1"/>
      <c r="KXE180" s="1"/>
      <c r="KXF180" s="1"/>
      <c r="KXG180" s="1"/>
      <c r="KXH180" s="1"/>
      <c r="KXI180" s="1"/>
      <c r="KXJ180" s="1"/>
      <c r="KXK180" s="1"/>
      <c r="KXL180" s="1"/>
      <c r="KXM180" s="1"/>
      <c r="KXN180" s="1"/>
      <c r="KXO180" s="1"/>
      <c r="KXP180" s="1"/>
      <c r="KXQ180" s="1"/>
      <c r="KXR180" s="1"/>
      <c r="KXS180" s="1"/>
      <c r="KXT180" s="1"/>
      <c r="KXU180" s="1"/>
      <c r="KXV180" s="1"/>
      <c r="KXW180" s="1"/>
      <c r="KXX180" s="1"/>
      <c r="KXY180" s="1"/>
      <c r="KXZ180" s="1"/>
      <c r="KYA180" s="1"/>
      <c r="KYB180" s="1"/>
      <c r="KYC180" s="1"/>
      <c r="KYD180" s="1"/>
      <c r="KYE180" s="1"/>
      <c r="KYF180" s="1"/>
      <c r="KYG180" s="1"/>
      <c r="KYH180" s="1"/>
      <c r="KYI180" s="1"/>
      <c r="KYJ180" s="1"/>
      <c r="KYK180" s="1"/>
      <c r="KYL180" s="1"/>
      <c r="KYM180" s="1"/>
      <c r="KYN180" s="1"/>
      <c r="KYO180" s="1"/>
      <c r="KYP180" s="1"/>
      <c r="KYQ180" s="1"/>
      <c r="KYR180" s="1"/>
      <c r="KYS180" s="1"/>
      <c r="KYT180" s="1"/>
      <c r="KYU180" s="1"/>
      <c r="KYV180" s="1"/>
      <c r="KYW180" s="1"/>
      <c r="KYX180" s="1"/>
      <c r="KYY180" s="1"/>
      <c r="KYZ180" s="1"/>
      <c r="KZA180" s="1"/>
      <c r="KZB180" s="1"/>
      <c r="KZC180" s="1"/>
      <c r="KZD180" s="1"/>
      <c r="KZE180" s="1"/>
      <c r="KZF180" s="1"/>
      <c r="KZG180" s="1"/>
      <c r="KZH180" s="1"/>
      <c r="KZI180" s="1"/>
      <c r="KZJ180" s="1"/>
      <c r="KZK180" s="1"/>
      <c r="KZL180" s="1"/>
      <c r="KZM180" s="1"/>
      <c r="KZN180" s="1"/>
      <c r="KZO180" s="1"/>
      <c r="KZP180" s="1"/>
      <c r="KZQ180" s="1"/>
      <c r="KZR180" s="1"/>
      <c r="KZS180" s="1"/>
      <c r="KZT180" s="1"/>
      <c r="KZU180" s="1"/>
      <c r="KZV180" s="1"/>
      <c r="KZW180" s="1"/>
      <c r="KZX180" s="1"/>
      <c r="KZY180" s="1"/>
      <c r="KZZ180" s="1"/>
      <c r="LAA180" s="1"/>
      <c r="LAB180" s="1"/>
      <c r="LAC180" s="1"/>
      <c r="LAD180" s="1"/>
      <c r="LAE180" s="1"/>
      <c r="LAF180" s="1"/>
      <c r="LAG180" s="1"/>
      <c r="LAH180" s="1"/>
      <c r="LAI180" s="1"/>
      <c r="LAJ180" s="1"/>
      <c r="LAK180" s="1"/>
      <c r="LAL180" s="1"/>
      <c r="LAM180" s="1"/>
      <c r="LAN180" s="1"/>
      <c r="LAO180" s="1"/>
      <c r="LAP180" s="1"/>
      <c r="LAQ180" s="1"/>
      <c r="LAR180" s="1"/>
      <c r="LAS180" s="1"/>
      <c r="LAT180" s="1"/>
      <c r="LAU180" s="1"/>
      <c r="LAV180" s="1"/>
      <c r="LAW180" s="1"/>
      <c r="LAX180" s="1"/>
      <c r="LAY180" s="1"/>
      <c r="LAZ180" s="1"/>
      <c r="LBA180" s="1"/>
      <c r="LBB180" s="1"/>
      <c r="LBC180" s="1"/>
      <c r="LBD180" s="1"/>
      <c r="LBE180" s="1"/>
      <c r="LBF180" s="1"/>
      <c r="LBG180" s="1"/>
      <c r="LBH180" s="1"/>
      <c r="LBI180" s="1"/>
      <c r="LBJ180" s="1"/>
      <c r="LBK180" s="1"/>
      <c r="LBL180" s="1"/>
      <c r="LBM180" s="1"/>
      <c r="LBN180" s="1"/>
      <c r="LBO180" s="1"/>
      <c r="LBP180" s="1"/>
      <c r="LBQ180" s="1"/>
      <c r="LBR180" s="1"/>
      <c r="LBS180" s="1"/>
      <c r="LBT180" s="1"/>
      <c r="LBU180" s="1"/>
      <c r="LBV180" s="1"/>
      <c r="LBW180" s="1"/>
      <c r="LBX180" s="1"/>
      <c r="LBY180" s="1"/>
      <c r="LBZ180" s="1"/>
      <c r="LCA180" s="1"/>
      <c r="LCB180" s="1"/>
      <c r="LCC180" s="1"/>
      <c r="LCD180" s="1"/>
      <c r="LCE180" s="1"/>
      <c r="LCF180" s="1"/>
      <c r="LCG180" s="1"/>
      <c r="LCH180" s="1"/>
      <c r="LCI180" s="1"/>
      <c r="LCJ180" s="1"/>
      <c r="LCK180" s="1"/>
      <c r="LCL180" s="1"/>
      <c r="LCM180" s="1"/>
      <c r="LCN180" s="1"/>
      <c r="LCO180" s="1"/>
      <c r="LCP180" s="1"/>
      <c r="LCQ180" s="1"/>
      <c r="LCR180" s="1"/>
      <c r="LCS180" s="1"/>
      <c r="LCT180" s="1"/>
      <c r="LCU180" s="1"/>
      <c r="LCV180" s="1"/>
      <c r="LCW180" s="1"/>
      <c r="LCX180" s="1"/>
      <c r="LCY180" s="1"/>
      <c r="LCZ180" s="1"/>
      <c r="LDA180" s="1"/>
      <c r="LDB180" s="1"/>
      <c r="LDC180" s="1"/>
      <c r="LDD180" s="1"/>
      <c r="LDE180" s="1"/>
      <c r="LDF180" s="1"/>
      <c r="LDG180" s="1"/>
      <c r="LDH180" s="1"/>
      <c r="LDI180" s="1"/>
      <c r="LDJ180" s="1"/>
      <c r="LDK180" s="1"/>
      <c r="LDL180" s="1"/>
      <c r="LDM180" s="1"/>
      <c r="LDN180" s="1"/>
      <c r="LDO180" s="1"/>
      <c r="LDP180" s="1"/>
      <c r="LDQ180" s="1"/>
      <c r="LDR180" s="1"/>
      <c r="LDS180" s="1"/>
      <c r="LDT180" s="1"/>
      <c r="LDU180" s="1"/>
      <c r="LDV180" s="1"/>
      <c r="LDW180" s="1"/>
      <c r="LDX180" s="1"/>
      <c r="LDY180" s="1"/>
      <c r="LDZ180" s="1"/>
      <c r="LEA180" s="1"/>
      <c r="LEB180" s="1"/>
      <c r="LEC180" s="1"/>
      <c r="LED180" s="1"/>
      <c r="LEE180" s="1"/>
      <c r="LEF180" s="1"/>
      <c r="LEG180" s="1"/>
      <c r="LEH180" s="1"/>
      <c r="LEI180" s="1"/>
      <c r="LEJ180" s="1"/>
      <c r="LEK180" s="1"/>
      <c r="LEL180" s="1"/>
      <c r="LEM180" s="1"/>
      <c r="LEN180" s="1"/>
      <c r="LEO180" s="1"/>
      <c r="LEP180" s="1"/>
      <c r="LEQ180" s="1"/>
      <c r="LER180" s="1"/>
      <c r="LES180" s="1"/>
      <c r="LET180" s="1"/>
      <c r="LEU180" s="1"/>
      <c r="LEV180" s="1"/>
      <c r="LEW180" s="1"/>
      <c r="LEX180" s="1"/>
      <c r="LEY180" s="1"/>
      <c r="LEZ180" s="1"/>
      <c r="LFA180" s="1"/>
      <c r="LFB180" s="1"/>
      <c r="LFC180" s="1"/>
      <c r="LFD180" s="1"/>
      <c r="LFE180" s="1"/>
      <c r="LFF180" s="1"/>
      <c r="LFG180" s="1"/>
      <c r="LFH180" s="1"/>
      <c r="LFI180" s="1"/>
      <c r="LFJ180" s="1"/>
      <c r="LFK180" s="1"/>
      <c r="LFL180" s="1"/>
      <c r="LFM180" s="1"/>
      <c r="LFN180" s="1"/>
      <c r="LFO180" s="1"/>
      <c r="LFP180" s="1"/>
      <c r="LFQ180" s="1"/>
      <c r="LFR180" s="1"/>
      <c r="LFS180" s="1"/>
      <c r="LFT180" s="1"/>
      <c r="LFU180" s="1"/>
      <c r="LFV180" s="1"/>
      <c r="LFW180" s="1"/>
      <c r="LFX180" s="1"/>
      <c r="LFY180" s="1"/>
      <c r="LFZ180" s="1"/>
      <c r="LGA180" s="1"/>
      <c r="LGB180" s="1"/>
      <c r="LGC180" s="1"/>
      <c r="LGD180" s="1"/>
      <c r="LGE180" s="1"/>
      <c r="LGF180" s="1"/>
      <c r="LGG180" s="1"/>
      <c r="LGH180" s="1"/>
      <c r="LGI180" s="1"/>
      <c r="LGJ180" s="1"/>
      <c r="LGK180" s="1"/>
      <c r="LGL180" s="1"/>
      <c r="LGM180" s="1"/>
      <c r="LGN180" s="1"/>
      <c r="LGO180" s="1"/>
      <c r="LGP180" s="1"/>
      <c r="LGQ180" s="1"/>
      <c r="LGR180" s="1"/>
      <c r="LGS180" s="1"/>
      <c r="LGT180" s="1"/>
      <c r="LGU180" s="1"/>
      <c r="LGV180" s="1"/>
      <c r="LGW180" s="1"/>
      <c r="LGX180" s="1"/>
      <c r="LGY180" s="1"/>
      <c r="LGZ180" s="1"/>
      <c r="LHA180" s="1"/>
      <c r="LHB180" s="1"/>
      <c r="LHC180" s="1"/>
      <c r="LHD180" s="1"/>
      <c r="LHE180" s="1"/>
      <c r="LHF180" s="1"/>
      <c r="LHG180" s="1"/>
      <c r="LHH180" s="1"/>
      <c r="LHI180" s="1"/>
      <c r="LHJ180" s="1"/>
      <c r="LHK180" s="1"/>
      <c r="LHL180" s="1"/>
      <c r="LHM180" s="1"/>
      <c r="LHN180" s="1"/>
      <c r="LHO180" s="1"/>
      <c r="LHP180" s="1"/>
      <c r="LHQ180" s="1"/>
      <c r="LHR180" s="1"/>
      <c r="LHS180" s="1"/>
      <c r="LHT180" s="1"/>
      <c r="LHU180" s="1"/>
      <c r="LHV180" s="1"/>
      <c r="LHW180" s="1"/>
      <c r="LHX180" s="1"/>
      <c r="LHY180" s="1"/>
      <c r="LHZ180" s="1"/>
      <c r="LIA180" s="1"/>
      <c r="LIB180" s="1"/>
      <c r="LIC180" s="1"/>
      <c r="LID180" s="1"/>
      <c r="LIE180" s="1"/>
      <c r="LIF180" s="1"/>
      <c r="LIG180" s="1"/>
      <c r="LIH180" s="1"/>
      <c r="LII180" s="1"/>
      <c r="LIJ180" s="1"/>
      <c r="LIK180" s="1"/>
      <c r="LIL180" s="1"/>
      <c r="LIM180" s="1"/>
      <c r="LIN180" s="1"/>
      <c r="LIO180" s="1"/>
      <c r="LIP180" s="1"/>
      <c r="LIQ180" s="1"/>
      <c r="LIR180" s="1"/>
      <c r="LIS180" s="1"/>
      <c r="LIT180" s="1"/>
      <c r="LIU180" s="1"/>
      <c r="LIV180" s="1"/>
      <c r="LIW180" s="1"/>
      <c r="LIX180" s="1"/>
      <c r="LIY180" s="1"/>
      <c r="LIZ180" s="1"/>
      <c r="LJA180" s="1"/>
      <c r="LJB180" s="1"/>
      <c r="LJC180" s="1"/>
      <c r="LJD180" s="1"/>
      <c r="LJE180" s="1"/>
      <c r="LJF180" s="1"/>
      <c r="LJG180" s="1"/>
      <c r="LJH180" s="1"/>
      <c r="LJI180" s="1"/>
      <c r="LJJ180" s="1"/>
      <c r="LJK180" s="1"/>
      <c r="LJL180" s="1"/>
      <c r="LJM180" s="1"/>
      <c r="LJN180" s="1"/>
      <c r="LJO180" s="1"/>
      <c r="LJP180" s="1"/>
      <c r="LJQ180" s="1"/>
      <c r="LJR180" s="1"/>
      <c r="LJS180" s="1"/>
      <c r="LJT180" s="1"/>
      <c r="LJU180" s="1"/>
      <c r="LJV180" s="1"/>
      <c r="LJW180" s="1"/>
      <c r="LJX180" s="1"/>
      <c r="LJY180" s="1"/>
      <c r="LJZ180" s="1"/>
      <c r="LKA180" s="1"/>
      <c r="LKB180" s="1"/>
      <c r="LKC180" s="1"/>
      <c r="LKD180" s="1"/>
      <c r="LKE180" s="1"/>
      <c r="LKF180" s="1"/>
      <c r="LKG180" s="1"/>
      <c r="LKH180" s="1"/>
      <c r="LKI180" s="1"/>
      <c r="LKJ180" s="1"/>
      <c r="LKK180" s="1"/>
      <c r="LKL180" s="1"/>
      <c r="LKM180" s="1"/>
      <c r="LKN180" s="1"/>
      <c r="LKO180" s="1"/>
      <c r="LKP180" s="1"/>
      <c r="LKQ180" s="1"/>
      <c r="LKR180" s="1"/>
      <c r="LKS180" s="1"/>
      <c r="LKT180" s="1"/>
      <c r="LKU180" s="1"/>
      <c r="LKV180" s="1"/>
      <c r="LKW180" s="1"/>
      <c r="LKX180" s="1"/>
      <c r="LKY180" s="1"/>
      <c r="LKZ180" s="1"/>
      <c r="LLA180" s="1"/>
      <c r="LLB180" s="1"/>
      <c r="LLC180" s="1"/>
      <c r="LLD180" s="1"/>
      <c r="LLE180" s="1"/>
      <c r="LLF180" s="1"/>
      <c r="LLG180" s="1"/>
      <c r="LLH180" s="1"/>
      <c r="LLI180" s="1"/>
      <c r="LLJ180" s="1"/>
      <c r="LLK180" s="1"/>
      <c r="LLL180" s="1"/>
      <c r="LLM180" s="1"/>
      <c r="LLN180" s="1"/>
      <c r="LLO180" s="1"/>
      <c r="LLP180" s="1"/>
      <c r="LLQ180" s="1"/>
      <c r="LLR180" s="1"/>
      <c r="LLS180" s="1"/>
      <c r="LLT180" s="1"/>
      <c r="LLU180" s="1"/>
      <c r="LLV180" s="1"/>
      <c r="LLW180" s="1"/>
      <c r="LLX180" s="1"/>
      <c r="LLY180" s="1"/>
      <c r="LLZ180" s="1"/>
      <c r="LMA180" s="1"/>
      <c r="LMB180" s="1"/>
      <c r="LMC180" s="1"/>
      <c r="LMD180" s="1"/>
      <c r="LME180" s="1"/>
      <c r="LMF180" s="1"/>
      <c r="LMG180" s="1"/>
      <c r="LMH180" s="1"/>
      <c r="LMI180" s="1"/>
      <c r="LMJ180" s="1"/>
      <c r="LMK180" s="1"/>
      <c r="LML180" s="1"/>
      <c r="LMM180" s="1"/>
      <c r="LMN180" s="1"/>
      <c r="LMO180" s="1"/>
      <c r="LMP180" s="1"/>
      <c r="LMQ180" s="1"/>
      <c r="LMR180" s="1"/>
      <c r="LMS180" s="1"/>
      <c r="LMT180" s="1"/>
      <c r="LMU180" s="1"/>
      <c r="LMV180" s="1"/>
      <c r="LMW180" s="1"/>
      <c r="LMX180" s="1"/>
      <c r="LMY180" s="1"/>
      <c r="LMZ180" s="1"/>
      <c r="LNA180" s="1"/>
      <c r="LNB180" s="1"/>
      <c r="LNC180" s="1"/>
      <c r="LND180" s="1"/>
      <c r="LNE180" s="1"/>
      <c r="LNF180" s="1"/>
      <c r="LNG180" s="1"/>
      <c r="LNH180" s="1"/>
      <c r="LNI180" s="1"/>
      <c r="LNJ180" s="1"/>
      <c r="LNK180" s="1"/>
      <c r="LNL180" s="1"/>
      <c r="LNM180" s="1"/>
      <c r="LNN180" s="1"/>
      <c r="LNO180" s="1"/>
      <c r="LNP180" s="1"/>
      <c r="LNQ180" s="1"/>
      <c r="LNR180" s="1"/>
      <c r="LNS180" s="1"/>
      <c r="LNT180" s="1"/>
      <c r="LNU180" s="1"/>
      <c r="LNV180" s="1"/>
      <c r="LNW180" s="1"/>
      <c r="LNX180" s="1"/>
      <c r="LNY180" s="1"/>
      <c r="LNZ180" s="1"/>
      <c r="LOA180" s="1"/>
      <c r="LOB180" s="1"/>
      <c r="LOC180" s="1"/>
      <c r="LOD180" s="1"/>
      <c r="LOE180" s="1"/>
      <c r="LOF180" s="1"/>
      <c r="LOG180" s="1"/>
      <c r="LOH180" s="1"/>
      <c r="LOI180" s="1"/>
      <c r="LOJ180" s="1"/>
      <c r="LOK180" s="1"/>
      <c r="LOL180" s="1"/>
      <c r="LOM180" s="1"/>
      <c r="LON180" s="1"/>
      <c r="LOO180" s="1"/>
      <c r="LOP180" s="1"/>
      <c r="LOQ180" s="1"/>
      <c r="LOR180" s="1"/>
      <c r="LOS180" s="1"/>
      <c r="LOT180" s="1"/>
      <c r="LOU180" s="1"/>
      <c r="LOV180" s="1"/>
      <c r="LOW180" s="1"/>
      <c r="LOX180" s="1"/>
      <c r="LOY180" s="1"/>
      <c r="LOZ180" s="1"/>
      <c r="LPA180" s="1"/>
      <c r="LPB180" s="1"/>
      <c r="LPC180" s="1"/>
      <c r="LPD180" s="1"/>
      <c r="LPE180" s="1"/>
      <c r="LPF180" s="1"/>
      <c r="LPG180" s="1"/>
      <c r="LPH180" s="1"/>
      <c r="LPI180" s="1"/>
      <c r="LPJ180" s="1"/>
      <c r="LPK180" s="1"/>
      <c r="LPL180" s="1"/>
      <c r="LPM180" s="1"/>
      <c r="LPN180" s="1"/>
      <c r="LPO180" s="1"/>
      <c r="LPP180" s="1"/>
      <c r="LPQ180" s="1"/>
      <c r="LPR180" s="1"/>
      <c r="LPS180" s="1"/>
      <c r="LPT180" s="1"/>
      <c r="LPU180" s="1"/>
      <c r="LPV180" s="1"/>
      <c r="LPW180" s="1"/>
      <c r="LPX180" s="1"/>
      <c r="LPY180" s="1"/>
      <c r="LPZ180" s="1"/>
      <c r="LQA180" s="1"/>
      <c r="LQB180" s="1"/>
      <c r="LQC180" s="1"/>
      <c r="LQD180" s="1"/>
      <c r="LQE180" s="1"/>
      <c r="LQF180" s="1"/>
      <c r="LQG180" s="1"/>
      <c r="LQH180" s="1"/>
      <c r="LQI180" s="1"/>
      <c r="LQJ180" s="1"/>
      <c r="LQK180" s="1"/>
      <c r="LQL180" s="1"/>
      <c r="LQM180" s="1"/>
      <c r="LQN180" s="1"/>
      <c r="LQO180" s="1"/>
      <c r="LQP180" s="1"/>
      <c r="LQQ180" s="1"/>
      <c r="LQR180" s="1"/>
      <c r="LQS180" s="1"/>
      <c r="LQT180" s="1"/>
      <c r="LQU180" s="1"/>
      <c r="LQV180" s="1"/>
      <c r="LQW180" s="1"/>
      <c r="LQX180" s="1"/>
      <c r="LQY180" s="1"/>
      <c r="LQZ180" s="1"/>
      <c r="LRA180" s="1"/>
      <c r="LRB180" s="1"/>
      <c r="LRC180" s="1"/>
      <c r="LRD180" s="1"/>
      <c r="LRE180" s="1"/>
      <c r="LRF180" s="1"/>
      <c r="LRG180" s="1"/>
      <c r="LRH180" s="1"/>
      <c r="LRI180" s="1"/>
      <c r="LRJ180" s="1"/>
      <c r="LRK180" s="1"/>
      <c r="LRL180" s="1"/>
      <c r="LRM180" s="1"/>
      <c r="LRN180" s="1"/>
      <c r="LRO180" s="1"/>
      <c r="LRP180" s="1"/>
      <c r="LRQ180" s="1"/>
      <c r="LRR180" s="1"/>
      <c r="LRS180" s="1"/>
      <c r="LRT180" s="1"/>
      <c r="LRU180" s="1"/>
      <c r="LRV180" s="1"/>
      <c r="LRW180" s="1"/>
      <c r="LRX180" s="1"/>
      <c r="LRY180" s="1"/>
      <c r="LRZ180" s="1"/>
      <c r="LSA180" s="1"/>
      <c r="LSB180" s="1"/>
      <c r="LSC180" s="1"/>
      <c r="LSD180" s="1"/>
      <c r="LSE180" s="1"/>
      <c r="LSF180" s="1"/>
      <c r="LSG180" s="1"/>
      <c r="LSH180" s="1"/>
      <c r="LSI180" s="1"/>
      <c r="LSJ180" s="1"/>
      <c r="LSK180" s="1"/>
      <c r="LSL180" s="1"/>
      <c r="LSM180" s="1"/>
      <c r="LSN180" s="1"/>
      <c r="LSO180" s="1"/>
      <c r="LSP180" s="1"/>
      <c r="LSQ180" s="1"/>
      <c r="LSR180" s="1"/>
      <c r="LSS180" s="1"/>
      <c r="LST180" s="1"/>
      <c r="LSU180" s="1"/>
      <c r="LSV180" s="1"/>
      <c r="LSW180" s="1"/>
      <c r="LSX180" s="1"/>
      <c r="LSY180" s="1"/>
      <c r="LSZ180" s="1"/>
      <c r="LTA180" s="1"/>
      <c r="LTB180" s="1"/>
      <c r="LTC180" s="1"/>
      <c r="LTD180" s="1"/>
      <c r="LTE180" s="1"/>
      <c r="LTF180" s="1"/>
      <c r="LTG180" s="1"/>
      <c r="LTH180" s="1"/>
      <c r="LTI180" s="1"/>
      <c r="LTJ180" s="1"/>
      <c r="LTK180" s="1"/>
      <c r="LTL180" s="1"/>
      <c r="LTM180" s="1"/>
      <c r="LTN180" s="1"/>
      <c r="LTO180" s="1"/>
      <c r="LTP180" s="1"/>
      <c r="LTQ180" s="1"/>
      <c r="LTR180" s="1"/>
      <c r="LTS180" s="1"/>
      <c r="LTT180" s="1"/>
      <c r="LTU180" s="1"/>
      <c r="LTV180" s="1"/>
      <c r="LTW180" s="1"/>
      <c r="LTX180" s="1"/>
      <c r="LTY180" s="1"/>
      <c r="LTZ180" s="1"/>
      <c r="LUA180" s="1"/>
      <c r="LUB180" s="1"/>
      <c r="LUC180" s="1"/>
      <c r="LUD180" s="1"/>
      <c r="LUE180" s="1"/>
      <c r="LUF180" s="1"/>
      <c r="LUG180" s="1"/>
      <c r="LUH180" s="1"/>
      <c r="LUI180" s="1"/>
      <c r="LUJ180" s="1"/>
      <c r="LUK180" s="1"/>
      <c r="LUL180" s="1"/>
      <c r="LUM180" s="1"/>
      <c r="LUN180" s="1"/>
      <c r="LUO180" s="1"/>
      <c r="LUP180" s="1"/>
      <c r="LUQ180" s="1"/>
      <c r="LUR180" s="1"/>
      <c r="LUS180" s="1"/>
      <c r="LUT180" s="1"/>
      <c r="LUU180" s="1"/>
      <c r="LUV180" s="1"/>
      <c r="LUW180" s="1"/>
      <c r="LUX180" s="1"/>
      <c r="LUY180" s="1"/>
      <c r="LUZ180" s="1"/>
      <c r="LVA180" s="1"/>
      <c r="LVB180" s="1"/>
      <c r="LVC180" s="1"/>
      <c r="LVD180" s="1"/>
      <c r="LVE180" s="1"/>
      <c r="LVF180" s="1"/>
      <c r="LVG180" s="1"/>
      <c r="LVH180" s="1"/>
      <c r="LVI180" s="1"/>
      <c r="LVJ180" s="1"/>
      <c r="LVK180" s="1"/>
      <c r="LVL180" s="1"/>
      <c r="LVM180" s="1"/>
      <c r="LVN180" s="1"/>
      <c r="LVO180" s="1"/>
      <c r="LVP180" s="1"/>
      <c r="LVQ180" s="1"/>
      <c r="LVR180" s="1"/>
      <c r="LVS180" s="1"/>
      <c r="LVT180" s="1"/>
      <c r="LVU180" s="1"/>
      <c r="LVV180" s="1"/>
      <c r="LVW180" s="1"/>
      <c r="LVX180" s="1"/>
      <c r="LVY180" s="1"/>
      <c r="LVZ180" s="1"/>
      <c r="LWA180" s="1"/>
      <c r="LWB180" s="1"/>
      <c r="LWC180" s="1"/>
      <c r="LWD180" s="1"/>
      <c r="LWE180" s="1"/>
      <c r="LWF180" s="1"/>
      <c r="LWG180" s="1"/>
      <c r="LWH180" s="1"/>
      <c r="LWI180" s="1"/>
      <c r="LWJ180" s="1"/>
      <c r="LWK180" s="1"/>
      <c r="LWL180" s="1"/>
      <c r="LWM180" s="1"/>
      <c r="LWN180" s="1"/>
      <c r="LWO180" s="1"/>
      <c r="LWP180" s="1"/>
      <c r="LWQ180" s="1"/>
      <c r="LWR180" s="1"/>
      <c r="LWS180" s="1"/>
      <c r="LWT180" s="1"/>
      <c r="LWU180" s="1"/>
      <c r="LWV180" s="1"/>
      <c r="LWW180" s="1"/>
      <c r="LWX180" s="1"/>
      <c r="LWY180" s="1"/>
      <c r="LWZ180" s="1"/>
      <c r="LXA180" s="1"/>
      <c r="LXB180" s="1"/>
      <c r="LXC180" s="1"/>
      <c r="LXD180" s="1"/>
      <c r="LXE180" s="1"/>
      <c r="LXF180" s="1"/>
      <c r="LXG180" s="1"/>
      <c r="LXH180" s="1"/>
      <c r="LXI180" s="1"/>
      <c r="LXJ180" s="1"/>
      <c r="LXK180" s="1"/>
      <c r="LXL180" s="1"/>
      <c r="LXM180" s="1"/>
      <c r="LXN180" s="1"/>
      <c r="LXO180" s="1"/>
      <c r="LXP180" s="1"/>
      <c r="LXQ180" s="1"/>
      <c r="LXR180" s="1"/>
      <c r="LXS180" s="1"/>
      <c r="LXT180" s="1"/>
      <c r="LXU180" s="1"/>
      <c r="LXV180" s="1"/>
      <c r="LXW180" s="1"/>
      <c r="LXX180" s="1"/>
      <c r="LXY180" s="1"/>
      <c r="LXZ180" s="1"/>
      <c r="LYA180" s="1"/>
      <c r="LYB180" s="1"/>
      <c r="LYC180" s="1"/>
      <c r="LYD180" s="1"/>
      <c r="LYE180" s="1"/>
      <c r="LYF180" s="1"/>
      <c r="LYG180" s="1"/>
      <c r="LYH180" s="1"/>
      <c r="LYI180" s="1"/>
      <c r="LYJ180" s="1"/>
      <c r="LYK180" s="1"/>
      <c r="LYL180" s="1"/>
      <c r="LYM180" s="1"/>
      <c r="LYN180" s="1"/>
      <c r="LYO180" s="1"/>
      <c r="LYP180" s="1"/>
      <c r="LYQ180" s="1"/>
      <c r="LYR180" s="1"/>
      <c r="LYS180" s="1"/>
      <c r="LYT180" s="1"/>
      <c r="LYU180" s="1"/>
      <c r="LYV180" s="1"/>
      <c r="LYW180" s="1"/>
      <c r="LYX180" s="1"/>
      <c r="LYY180" s="1"/>
      <c r="LYZ180" s="1"/>
      <c r="LZA180" s="1"/>
      <c r="LZB180" s="1"/>
      <c r="LZC180" s="1"/>
      <c r="LZD180" s="1"/>
      <c r="LZE180" s="1"/>
      <c r="LZF180" s="1"/>
      <c r="LZG180" s="1"/>
      <c r="LZH180" s="1"/>
      <c r="LZI180" s="1"/>
      <c r="LZJ180" s="1"/>
      <c r="LZK180" s="1"/>
      <c r="LZL180" s="1"/>
      <c r="LZM180" s="1"/>
      <c r="LZN180" s="1"/>
      <c r="LZO180" s="1"/>
      <c r="LZP180" s="1"/>
      <c r="LZQ180" s="1"/>
      <c r="LZR180" s="1"/>
      <c r="LZS180" s="1"/>
      <c r="LZT180" s="1"/>
      <c r="LZU180" s="1"/>
      <c r="LZV180" s="1"/>
      <c r="LZW180" s="1"/>
      <c r="LZX180" s="1"/>
      <c r="LZY180" s="1"/>
      <c r="LZZ180" s="1"/>
      <c r="MAA180" s="1"/>
      <c r="MAB180" s="1"/>
      <c r="MAC180" s="1"/>
      <c r="MAD180" s="1"/>
      <c r="MAE180" s="1"/>
      <c r="MAF180" s="1"/>
      <c r="MAG180" s="1"/>
      <c r="MAH180" s="1"/>
      <c r="MAI180" s="1"/>
      <c r="MAJ180" s="1"/>
      <c r="MAK180" s="1"/>
      <c r="MAL180" s="1"/>
      <c r="MAM180" s="1"/>
      <c r="MAN180" s="1"/>
      <c r="MAO180" s="1"/>
      <c r="MAP180" s="1"/>
      <c r="MAQ180" s="1"/>
      <c r="MAR180" s="1"/>
      <c r="MAS180" s="1"/>
      <c r="MAT180" s="1"/>
      <c r="MAU180" s="1"/>
      <c r="MAV180" s="1"/>
      <c r="MAW180" s="1"/>
      <c r="MAX180" s="1"/>
      <c r="MAY180" s="1"/>
      <c r="MAZ180" s="1"/>
      <c r="MBA180" s="1"/>
      <c r="MBB180" s="1"/>
      <c r="MBC180" s="1"/>
      <c r="MBD180" s="1"/>
      <c r="MBE180" s="1"/>
      <c r="MBF180" s="1"/>
      <c r="MBG180" s="1"/>
      <c r="MBH180" s="1"/>
      <c r="MBI180" s="1"/>
      <c r="MBJ180" s="1"/>
      <c r="MBK180" s="1"/>
      <c r="MBL180" s="1"/>
      <c r="MBM180" s="1"/>
      <c r="MBN180" s="1"/>
      <c r="MBO180" s="1"/>
      <c r="MBP180" s="1"/>
      <c r="MBQ180" s="1"/>
      <c r="MBR180" s="1"/>
      <c r="MBS180" s="1"/>
      <c r="MBT180" s="1"/>
      <c r="MBU180" s="1"/>
      <c r="MBV180" s="1"/>
      <c r="MBW180" s="1"/>
      <c r="MBX180" s="1"/>
      <c r="MBY180" s="1"/>
      <c r="MBZ180" s="1"/>
      <c r="MCA180" s="1"/>
      <c r="MCB180" s="1"/>
      <c r="MCC180" s="1"/>
      <c r="MCD180" s="1"/>
      <c r="MCE180" s="1"/>
      <c r="MCF180" s="1"/>
      <c r="MCG180" s="1"/>
      <c r="MCH180" s="1"/>
      <c r="MCI180" s="1"/>
      <c r="MCJ180" s="1"/>
      <c r="MCK180" s="1"/>
      <c r="MCL180" s="1"/>
      <c r="MCM180" s="1"/>
      <c r="MCN180" s="1"/>
      <c r="MCO180" s="1"/>
      <c r="MCP180" s="1"/>
      <c r="MCQ180" s="1"/>
      <c r="MCR180" s="1"/>
      <c r="MCS180" s="1"/>
      <c r="MCT180" s="1"/>
      <c r="MCU180" s="1"/>
      <c r="MCV180" s="1"/>
      <c r="MCW180" s="1"/>
      <c r="MCX180" s="1"/>
      <c r="MCY180" s="1"/>
      <c r="MCZ180" s="1"/>
      <c r="MDA180" s="1"/>
      <c r="MDB180" s="1"/>
      <c r="MDC180" s="1"/>
      <c r="MDD180" s="1"/>
      <c r="MDE180" s="1"/>
      <c r="MDF180" s="1"/>
      <c r="MDG180" s="1"/>
      <c r="MDH180" s="1"/>
      <c r="MDI180" s="1"/>
      <c r="MDJ180" s="1"/>
      <c r="MDK180" s="1"/>
      <c r="MDL180" s="1"/>
      <c r="MDM180" s="1"/>
      <c r="MDN180" s="1"/>
      <c r="MDO180" s="1"/>
      <c r="MDP180" s="1"/>
      <c r="MDQ180" s="1"/>
      <c r="MDR180" s="1"/>
      <c r="MDS180" s="1"/>
      <c r="MDT180" s="1"/>
      <c r="MDU180" s="1"/>
      <c r="MDV180" s="1"/>
      <c r="MDW180" s="1"/>
      <c r="MDX180" s="1"/>
      <c r="MDY180" s="1"/>
      <c r="MDZ180" s="1"/>
      <c r="MEA180" s="1"/>
      <c r="MEB180" s="1"/>
      <c r="MEC180" s="1"/>
      <c r="MED180" s="1"/>
      <c r="MEE180" s="1"/>
      <c r="MEF180" s="1"/>
      <c r="MEG180" s="1"/>
      <c r="MEH180" s="1"/>
      <c r="MEI180" s="1"/>
      <c r="MEJ180" s="1"/>
      <c r="MEK180" s="1"/>
      <c r="MEL180" s="1"/>
      <c r="MEM180" s="1"/>
      <c r="MEN180" s="1"/>
      <c r="MEO180" s="1"/>
      <c r="MEP180" s="1"/>
      <c r="MEQ180" s="1"/>
      <c r="MER180" s="1"/>
      <c r="MES180" s="1"/>
      <c r="MET180" s="1"/>
      <c r="MEU180" s="1"/>
      <c r="MEV180" s="1"/>
      <c r="MEW180" s="1"/>
      <c r="MEX180" s="1"/>
      <c r="MEY180" s="1"/>
      <c r="MEZ180" s="1"/>
      <c r="MFA180" s="1"/>
      <c r="MFB180" s="1"/>
      <c r="MFC180" s="1"/>
      <c r="MFD180" s="1"/>
      <c r="MFE180" s="1"/>
      <c r="MFF180" s="1"/>
      <c r="MFG180" s="1"/>
      <c r="MFH180" s="1"/>
      <c r="MFI180" s="1"/>
      <c r="MFJ180" s="1"/>
      <c r="MFK180" s="1"/>
      <c r="MFL180" s="1"/>
      <c r="MFM180" s="1"/>
      <c r="MFN180" s="1"/>
      <c r="MFO180" s="1"/>
      <c r="MFP180" s="1"/>
      <c r="MFQ180" s="1"/>
      <c r="MFR180" s="1"/>
      <c r="MFS180" s="1"/>
      <c r="MFT180" s="1"/>
      <c r="MFU180" s="1"/>
      <c r="MFV180" s="1"/>
      <c r="MFW180" s="1"/>
      <c r="MFX180" s="1"/>
      <c r="MFY180" s="1"/>
      <c r="MFZ180" s="1"/>
      <c r="MGA180" s="1"/>
      <c r="MGB180" s="1"/>
      <c r="MGC180" s="1"/>
      <c r="MGD180" s="1"/>
      <c r="MGE180" s="1"/>
      <c r="MGF180" s="1"/>
      <c r="MGG180" s="1"/>
      <c r="MGH180" s="1"/>
      <c r="MGI180" s="1"/>
      <c r="MGJ180" s="1"/>
      <c r="MGK180" s="1"/>
      <c r="MGL180" s="1"/>
      <c r="MGM180" s="1"/>
      <c r="MGN180" s="1"/>
      <c r="MGO180" s="1"/>
      <c r="MGP180" s="1"/>
      <c r="MGQ180" s="1"/>
      <c r="MGR180" s="1"/>
      <c r="MGS180" s="1"/>
      <c r="MGT180" s="1"/>
      <c r="MGU180" s="1"/>
      <c r="MGV180" s="1"/>
      <c r="MGW180" s="1"/>
      <c r="MGX180" s="1"/>
      <c r="MGY180" s="1"/>
      <c r="MGZ180" s="1"/>
      <c r="MHA180" s="1"/>
      <c r="MHB180" s="1"/>
      <c r="MHC180" s="1"/>
      <c r="MHD180" s="1"/>
      <c r="MHE180" s="1"/>
      <c r="MHF180" s="1"/>
      <c r="MHG180" s="1"/>
      <c r="MHH180" s="1"/>
      <c r="MHI180" s="1"/>
      <c r="MHJ180" s="1"/>
      <c r="MHK180" s="1"/>
      <c r="MHL180" s="1"/>
      <c r="MHM180" s="1"/>
      <c r="MHN180" s="1"/>
      <c r="MHO180" s="1"/>
      <c r="MHP180" s="1"/>
      <c r="MHQ180" s="1"/>
      <c r="MHR180" s="1"/>
      <c r="MHS180" s="1"/>
      <c r="MHT180" s="1"/>
      <c r="MHU180" s="1"/>
      <c r="MHV180" s="1"/>
      <c r="MHW180" s="1"/>
      <c r="MHX180" s="1"/>
      <c r="MHY180" s="1"/>
      <c r="MHZ180" s="1"/>
      <c r="MIA180" s="1"/>
      <c r="MIB180" s="1"/>
      <c r="MIC180" s="1"/>
      <c r="MID180" s="1"/>
      <c r="MIE180" s="1"/>
      <c r="MIF180" s="1"/>
      <c r="MIG180" s="1"/>
      <c r="MIH180" s="1"/>
      <c r="MII180" s="1"/>
      <c r="MIJ180" s="1"/>
      <c r="MIK180" s="1"/>
      <c r="MIL180" s="1"/>
      <c r="MIM180" s="1"/>
      <c r="MIN180" s="1"/>
      <c r="MIO180" s="1"/>
      <c r="MIP180" s="1"/>
      <c r="MIQ180" s="1"/>
      <c r="MIR180" s="1"/>
      <c r="MIS180" s="1"/>
      <c r="MIT180" s="1"/>
      <c r="MIU180" s="1"/>
      <c r="MIV180" s="1"/>
      <c r="MIW180" s="1"/>
      <c r="MIX180" s="1"/>
      <c r="MIY180" s="1"/>
      <c r="MIZ180" s="1"/>
      <c r="MJA180" s="1"/>
      <c r="MJB180" s="1"/>
      <c r="MJC180" s="1"/>
      <c r="MJD180" s="1"/>
      <c r="MJE180" s="1"/>
      <c r="MJF180" s="1"/>
      <c r="MJG180" s="1"/>
      <c r="MJH180" s="1"/>
      <c r="MJI180" s="1"/>
      <c r="MJJ180" s="1"/>
      <c r="MJK180" s="1"/>
      <c r="MJL180" s="1"/>
      <c r="MJM180" s="1"/>
      <c r="MJN180" s="1"/>
      <c r="MJO180" s="1"/>
      <c r="MJP180" s="1"/>
      <c r="MJQ180" s="1"/>
      <c r="MJR180" s="1"/>
      <c r="MJS180" s="1"/>
      <c r="MJT180" s="1"/>
      <c r="MJU180" s="1"/>
      <c r="MJV180" s="1"/>
      <c r="MJW180" s="1"/>
      <c r="MJX180" s="1"/>
      <c r="MJY180" s="1"/>
      <c r="MJZ180" s="1"/>
      <c r="MKA180" s="1"/>
      <c r="MKB180" s="1"/>
      <c r="MKC180" s="1"/>
      <c r="MKD180" s="1"/>
      <c r="MKE180" s="1"/>
      <c r="MKF180" s="1"/>
      <c r="MKG180" s="1"/>
      <c r="MKH180" s="1"/>
      <c r="MKI180" s="1"/>
      <c r="MKJ180" s="1"/>
      <c r="MKK180" s="1"/>
      <c r="MKL180" s="1"/>
      <c r="MKM180" s="1"/>
      <c r="MKN180" s="1"/>
      <c r="MKO180" s="1"/>
      <c r="MKP180" s="1"/>
      <c r="MKQ180" s="1"/>
      <c r="MKR180" s="1"/>
      <c r="MKS180" s="1"/>
      <c r="MKT180" s="1"/>
      <c r="MKU180" s="1"/>
      <c r="MKV180" s="1"/>
      <c r="MKW180" s="1"/>
      <c r="MKX180" s="1"/>
      <c r="MKY180" s="1"/>
      <c r="MKZ180" s="1"/>
      <c r="MLA180" s="1"/>
      <c r="MLB180" s="1"/>
      <c r="MLC180" s="1"/>
      <c r="MLD180" s="1"/>
      <c r="MLE180" s="1"/>
      <c r="MLF180" s="1"/>
      <c r="MLG180" s="1"/>
      <c r="MLH180" s="1"/>
      <c r="MLI180" s="1"/>
      <c r="MLJ180" s="1"/>
      <c r="MLK180" s="1"/>
      <c r="MLL180" s="1"/>
      <c r="MLM180" s="1"/>
      <c r="MLN180" s="1"/>
      <c r="MLO180" s="1"/>
      <c r="MLP180" s="1"/>
      <c r="MLQ180" s="1"/>
      <c r="MLR180" s="1"/>
      <c r="MLS180" s="1"/>
      <c r="MLT180" s="1"/>
      <c r="MLU180" s="1"/>
      <c r="MLV180" s="1"/>
      <c r="MLW180" s="1"/>
      <c r="MLX180" s="1"/>
      <c r="MLY180" s="1"/>
      <c r="MLZ180" s="1"/>
      <c r="MMA180" s="1"/>
      <c r="MMB180" s="1"/>
      <c r="MMC180" s="1"/>
      <c r="MMD180" s="1"/>
      <c r="MME180" s="1"/>
      <c r="MMF180" s="1"/>
      <c r="MMG180" s="1"/>
      <c r="MMH180" s="1"/>
      <c r="MMI180" s="1"/>
      <c r="MMJ180" s="1"/>
      <c r="MMK180" s="1"/>
      <c r="MML180" s="1"/>
      <c r="MMM180" s="1"/>
      <c r="MMN180" s="1"/>
      <c r="MMO180" s="1"/>
      <c r="MMP180" s="1"/>
      <c r="MMQ180" s="1"/>
      <c r="MMR180" s="1"/>
      <c r="MMS180" s="1"/>
      <c r="MMT180" s="1"/>
      <c r="MMU180" s="1"/>
      <c r="MMV180" s="1"/>
      <c r="MMW180" s="1"/>
      <c r="MMX180" s="1"/>
      <c r="MMY180" s="1"/>
      <c r="MMZ180" s="1"/>
      <c r="MNA180" s="1"/>
      <c r="MNB180" s="1"/>
      <c r="MNC180" s="1"/>
      <c r="MND180" s="1"/>
      <c r="MNE180" s="1"/>
      <c r="MNF180" s="1"/>
      <c r="MNG180" s="1"/>
      <c r="MNH180" s="1"/>
      <c r="MNI180" s="1"/>
      <c r="MNJ180" s="1"/>
      <c r="MNK180" s="1"/>
      <c r="MNL180" s="1"/>
      <c r="MNM180" s="1"/>
      <c r="MNN180" s="1"/>
      <c r="MNO180" s="1"/>
      <c r="MNP180" s="1"/>
      <c r="MNQ180" s="1"/>
      <c r="MNR180" s="1"/>
      <c r="MNS180" s="1"/>
      <c r="MNT180" s="1"/>
      <c r="MNU180" s="1"/>
      <c r="MNV180" s="1"/>
      <c r="MNW180" s="1"/>
      <c r="MNX180" s="1"/>
      <c r="MNY180" s="1"/>
      <c r="MNZ180" s="1"/>
      <c r="MOA180" s="1"/>
      <c r="MOB180" s="1"/>
      <c r="MOC180" s="1"/>
      <c r="MOD180" s="1"/>
      <c r="MOE180" s="1"/>
      <c r="MOF180" s="1"/>
      <c r="MOG180" s="1"/>
      <c r="MOH180" s="1"/>
      <c r="MOI180" s="1"/>
      <c r="MOJ180" s="1"/>
      <c r="MOK180" s="1"/>
      <c r="MOL180" s="1"/>
      <c r="MOM180" s="1"/>
      <c r="MON180" s="1"/>
      <c r="MOO180" s="1"/>
      <c r="MOP180" s="1"/>
      <c r="MOQ180" s="1"/>
      <c r="MOR180" s="1"/>
      <c r="MOS180" s="1"/>
      <c r="MOT180" s="1"/>
      <c r="MOU180" s="1"/>
      <c r="MOV180" s="1"/>
      <c r="MOW180" s="1"/>
      <c r="MOX180" s="1"/>
      <c r="MOY180" s="1"/>
      <c r="MOZ180" s="1"/>
      <c r="MPA180" s="1"/>
      <c r="MPB180" s="1"/>
      <c r="MPC180" s="1"/>
      <c r="MPD180" s="1"/>
      <c r="MPE180" s="1"/>
      <c r="MPF180" s="1"/>
      <c r="MPG180" s="1"/>
      <c r="MPH180" s="1"/>
      <c r="MPI180" s="1"/>
      <c r="MPJ180" s="1"/>
      <c r="MPK180" s="1"/>
      <c r="MPL180" s="1"/>
      <c r="MPM180" s="1"/>
      <c r="MPN180" s="1"/>
      <c r="MPO180" s="1"/>
      <c r="MPP180" s="1"/>
      <c r="MPQ180" s="1"/>
      <c r="MPR180" s="1"/>
      <c r="MPS180" s="1"/>
      <c r="MPT180" s="1"/>
      <c r="MPU180" s="1"/>
      <c r="MPV180" s="1"/>
      <c r="MPW180" s="1"/>
      <c r="MPX180" s="1"/>
      <c r="MPY180" s="1"/>
      <c r="MPZ180" s="1"/>
      <c r="MQA180" s="1"/>
      <c r="MQB180" s="1"/>
      <c r="MQC180" s="1"/>
      <c r="MQD180" s="1"/>
      <c r="MQE180" s="1"/>
      <c r="MQF180" s="1"/>
      <c r="MQG180" s="1"/>
      <c r="MQH180" s="1"/>
      <c r="MQI180" s="1"/>
      <c r="MQJ180" s="1"/>
      <c r="MQK180" s="1"/>
      <c r="MQL180" s="1"/>
      <c r="MQM180" s="1"/>
      <c r="MQN180" s="1"/>
      <c r="MQO180" s="1"/>
      <c r="MQP180" s="1"/>
      <c r="MQQ180" s="1"/>
      <c r="MQR180" s="1"/>
      <c r="MQS180" s="1"/>
      <c r="MQT180" s="1"/>
      <c r="MQU180" s="1"/>
      <c r="MQV180" s="1"/>
      <c r="MQW180" s="1"/>
      <c r="MQX180" s="1"/>
      <c r="MQY180" s="1"/>
      <c r="MQZ180" s="1"/>
      <c r="MRA180" s="1"/>
      <c r="MRB180" s="1"/>
      <c r="MRC180" s="1"/>
      <c r="MRD180" s="1"/>
      <c r="MRE180" s="1"/>
      <c r="MRF180" s="1"/>
      <c r="MRG180" s="1"/>
      <c r="MRH180" s="1"/>
      <c r="MRI180" s="1"/>
      <c r="MRJ180" s="1"/>
      <c r="MRK180" s="1"/>
      <c r="MRL180" s="1"/>
      <c r="MRM180" s="1"/>
      <c r="MRN180" s="1"/>
      <c r="MRO180" s="1"/>
      <c r="MRP180" s="1"/>
      <c r="MRQ180" s="1"/>
      <c r="MRR180" s="1"/>
      <c r="MRS180" s="1"/>
      <c r="MRT180" s="1"/>
      <c r="MRU180" s="1"/>
      <c r="MRV180" s="1"/>
      <c r="MRW180" s="1"/>
      <c r="MRX180" s="1"/>
      <c r="MRY180" s="1"/>
      <c r="MRZ180" s="1"/>
      <c r="MSA180" s="1"/>
      <c r="MSB180" s="1"/>
      <c r="MSC180" s="1"/>
      <c r="MSD180" s="1"/>
      <c r="MSE180" s="1"/>
      <c r="MSF180" s="1"/>
      <c r="MSG180" s="1"/>
      <c r="MSH180" s="1"/>
      <c r="MSI180" s="1"/>
      <c r="MSJ180" s="1"/>
      <c r="MSK180" s="1"/>
      <c r="MSL180" s="1"/>
      <c r="MSM180" s="1"/>
      <c r="MSN180" s="1"/>
      <c r="MSO180" s="1"/>
      <c r="MSP180" s="1"/>
      <c r="MSQ180" s="1"/>
      <c r="MSR180" s="1"/>
      <c r="MSS180" s="1"/>
      <c r="MST180" s="1"/>
      <c r="MSU180" s="1"/>
      <c r="MSV180" s="1"/>
      <c r="MSW180" s="1"/>
      <c r="MSX180" s="1"/>
      <c r="MSY180" s="1"/>
      <c r="MSZ180" s="1"/>
      <c r="MTA180" s="1"/>
      <c r="MTB180" s="1"/>
      <c r="MTC180" s="1"/>
      <c r="MTD180" s="1"/>
      <c r="MTE180" s="1"/>
      <c r="MTF180" s="1"/>
      <c r="MTG180" s="1"/>
      <c r="MTH180" s="1"/>
      <c r="MTI180" s="1"/>
      <c r="MTJ180" s="1"/>
      <c r="MTK180" s="1"/>
      <c r="MTL180" s="1"/>
      <c r="MTM180" s="1"/>
      <c r="MTN180" s="1"/>
      <c r="MTO180" s="1"/>
      <c r="MTP180" s="1"/>
      <c r="MTQ180" s="1"/>
      <c r="MTR180" s="1"/>
      <c r="MTS180" s="1"/>
      <c r="MTT180" s="1"/>
      <c r="MTU180" s="1"/>
      <c r="MTV180" s="1"/>
      <c r="MTW180" s="1"/>
      <c r="MTX180" s="1"/>
      <c r="MTY180" s="1"/>
      <c r="MTZ180" s="1"/>
      <c r="MUA180" s="1"/>
      <c r="MUB180" s="1"/>
      <c r="MUC180" s="1"/>
      <c r="MUD180" s="1"/>
      <c r="MUE180" s="1"/>
      <c r="MUF180" s="1"/>
      <c r="MUG180" s="1"/>
      <c r="MUH180" s="1"/>
      <c r="MUI180" s="1"/>
      <c r="MUJ180" s="1"/>
      <c r="MUK180" s="1"/>
      <c r="MUL180" s="1"/>
      <c r="MUM180" s="1"/>
      <c r="MUN180" s="1"/>
      <c r="MUO180" s="1"/>
      <c r="MUP180" s="1"/>
      <c r="MUQ180" s="1"/>
      <c r="MUR180" s="1"/>
      <c r="MUS180" s="1"/>
      <c r="MUT180" s="1"/>
      <c r="MUU180" s="1"/>
      <c r="MUV180" s="1"/>
      <c r="MUW180" s="1"/>
      <c r="MUX180" s="1"/>
      <c r="MUY180" s="1"/>
      <c r="MUZ180" s="1"/>
      <c r="MVA180" s="1"/>
      <c r="MVB180" s="1"/>
      <c r="MVC180" s="1"/>
      <c r="MVD180" s="1"/>
      <c r="MVE180" s="1"/>
      <c r="MVF180" s="1"/>
      <c r="MVG180" s="1"/>
      <c r="MVH180" s="1"/>
      <c r="MVI180" s="1"/>
      <c r="MVJ180" s="1"/>
      <c r="MVK180" s="1"/>
      <c r="MVL180" s="1"/>
      <c r="MVM180" s="1"/>
      <c r="MVN180" s="1"/>
      <c r="MVO180" s="1"/>
      <c r="MVP180" s="1"/>
      <c r="MVQ180" s="1"/>
      <c r="MVR180" s="1"/>
      <c r="MVS180" s="1"/>
      <c r="MVT180" s="1"/>
      <c r="MVU180" s="1"/>
      <c r="MVV180" s="1"/>
      <c r="MVW180" s="1"/>
      <c r="MVX180" s="1"/>
      <c r="MVY180" s="1"/>
      <c r="MVZ180" s="1"/>
      <c r="MWA180" s="1"/>
      <c r="MWB180" s="1"/>
      <c r="MWC180" s="1"/>
      <c r="MWD180" s="1"/>
      <c r="MWE180" s="1"/>
      <c r="MWF180" s="1"/>
      <c r="MWG180" s="1"/>
      <c r="MWH180" s="1"/>
      <c r="MWI180" s="1"/>
      <c r="MWJ180" s="1"/>
      <c r="MWK180" s="1"/>
      <c r="MWL180" s="1"/>
      <c r="MWM180" s="1"/>
      <c r="MWN180" s="1"/>
      <c r="MWO180" s="1"/>
      <c r="MWP180" s="1"/>
      <c r="MWQ180" s="1"/>
      <c r="MWR180" s="1"/>
      <c r="MWS180" s="1"/>
      <c r="MWT180" s="1"/>
      <c r="MWU180" s="1"/>
      <c r="MWV180" s="1"/>
      <c r="MWW180" s="1"/>
      <c r="MWX180" s="1"/>
      <c r="MWY180" s="1"/>
      <c r="MWZ180" s="1"/>
      <c r="MXA180" s="1"/>
      <c r="MXB180" s="1"/>
      <c r="MXC180" s="1"/>
      <c r="MXD180" s="1"/>
      <c r="MXE180" s="1"/>
      <c r="MXF180" s="1"/>
      <c r="MXG180" s="1"/>
      <c r="MXH180" s="1"/>
      <c r="MXI180" s="1"/>
      <c r="MXJ180" s="1"/>
      <c r="MXK180" s="1"/>
      <c r="MXL180" s="1"/>
      <c r="MXM180" s="1"/>
      <c r="MXN180" s="1"/>
      <c r="MXO180" s="1"/>
      <c r="MXP180" s="1"/>
      <c r="MXQ180" s="1"/>
      <c r="MXR180" s="1"/>
      <c r="MXS180" s="1"/>
      <c r="MXT180" s="1"/>
      <c r="MXU180" s="1"/>
      <c r="MXV180" s="1"/>
      <c r="MXW180" s="1"/>
      <c r="MXX180" s="1"/>
      <c r="MXY180" s="1"/>
      <c r="MXZ180" s="1"/>
      <c r="MYA180" s="1"/>
      <c r="MYB180" s="1"/>
      <c r="MYC180" s="1"/>
      <c r="MYD180" s="1"/>
      <c r="MYE180" s="1"/>
      <c r="MYF180" s="1"/>
      <c r="MYG180" s="1"/>
      <c r="MYH180" s="1"/>
      <c r="MYI180" s="1"/>
      <c r="MYJ180" s="1"/>
      <c r="MYK180" s="1"/>
      <c r="MYL180" s="1"/>
      <c r="MYM180" s="1"/>
      <c r="MYN180" s="1"/>
      <c r="MYO180" s="1"/>
      <c r="MYP180" s="1"/>
      <c r="MYQ180" s="1"/>
      <c r="MYR180" s="1"/>
      <c r="MYS180" s="1"/>
      <c r="MYT180" s="1"/>
      <c r="MYU180" s="1"/>
      <c r="MYV180" s="1"/>
      <c r="MYW180" s="1"/>
      <c r="MYX180" s="1"/>
      <c r="MYY180" s="1"/>
      <c r="MYZ180" s="1"/>
      <c r="MZA180" s="1"/>
      <c r="MZB180" s="1"/>
      <c r="MZC180" s="1"/>
      <c r="MZD180" s="1"/>
      <c r="MZE180" s="1"/>
      <c r="MZF180" s="1"/>
      <c r="MZG180" s="1"/>
      <c r="MZH180" s="1"/>
      <c r="MZI180" s="1"/>
      <c r="MZJ180" s="1"/>
      <c r="MZK180" s="1"/>
      <c r="MZL180" s="1"/>
      <c r="MZM180" s="1"/>
      <c r="MZN180" s="1"/>
      <c r="MZO180" s="1"/>
      <c r="MZP180" s="1"/>
      <c r="MZQ180" s="1"/>
      <c r="MZR180" s="1"/>
      <c r="MZS180" s="1"/>
      <c r="MZT180" s="1"/>
      <c r="MZU180" s="1"/>
      <c r="MZV180" s="1"/>
      <c r="MZW180" s="1"/>
      <c r="MZX180" s="1"/>
      <c r="MZY180" s="1"/>
      <c r="MZZ180" s="1"/>
      <c r="NAA180" s="1"/>
      <c r="NAB180" s="1"/>
      <c r="NAC180" s="1"/>
      <c r="NAD180" s="1"/>
      <c r="NAE180" s="1"/>
      <c r="NAF180" s="1"/>
      <c r="NAG180" s="1"/>
      <c r="NAH180" s="1"/>
      <c r="NAI180" s="1"/>
      <c r="NAJ180" s="1"/>
      <c r="NAK180" s="1"/>
      <c r="NAL180" s="1"/>
      <c r="NAM180" s="1"/>
      <c r="NAN180" s="1"/>
      <c r="NAO180" s="1"/>
      <c r="NAP180" s="1"/>
      <c r="NAQ180" s="1"/>
      <c r="NAR180" s="1"/>
      <c r="NAS180" s="1"/>
      <c r="NAT180" s="1"/>
      <c r="NAU180" s="1"/>
      <c r="NAV180" s="1"/>
      <c r="NAW180" s="1"/>
      <c r="NAX180" s="1"/>
      <c r="NAY180" s="1"/>
      <c r="NAZ180" s="1"/>
      <c r="NBA180" s="1"/>
      <c r="NBB180" s="1"/>
      <c r="NBC180" s="1"/>
      <c r="NBD180" s="1"/>
      <c r="NBE180" s="1"/>
      <c r="NBF180" s="1"/>
      <c r="NBG180" s="1"/>
      <c r="NBH180" s="1"/>
      <c r="NBI180" s="1"/>
      <c r="NBJ180" s="1"/>
      <c r="NBK180" s="1"/>
      <c r="NBL180" s="1"/>
      <c r="NBM180" s="1"/>
      <c r="NBN180" s="1"/>
      <c r="NBO180" s="1"/>
      <c r="NBP180" s="1"/>
      <c r="NBQ180" s="1"/>
      <c r="NBR180" s="1"/>
      <c r="NBS180" s="1"/>
      <c r="NBT180" s="1"/>
      <c r="NBU180" s="1"/>
      <c r="NBV180" s="1"/>
      <c r="NBW180" s="1"/>
      <c r="NBX180" s="1"/>
      <c r="NBY180" s="1"/>
      <c r="NBZ180" s="1"/>
      <c r="NCA180" s="1"/>
      <c r="NCB180" s="1"/>
      <c r="NCC180" s="1"/>
      <c r="NCD180" s="1"/>
      <c r="NCE180" s="1"/>
      <c r="NCF180" s="1"/>
      <c r="NCG180" s="1"/>
      <c r="NCH180" s="1"/>
      <c r="NCI180" s="1"/>
      <c r="NCJ180" s="1"/>
      <c r="NCK180" s="1"/>
      <c r="NCL180" s="1"/>
      <c r="NCM180" s="1"/>
      <c r="NCN180" s="1"/>
      <c r="NCO180" s="1"/>
      <c r="NCP180" s="1"/>
      <c r="NCQ180" s="1"/>
      <c r="NCR180" s="1"/>
      <c r="NCS180" s="1"/>
      <c r="NCT180" s="1"/>
      <c r="NCU180" s="1"/>
      <c r="NCV180" s="1"/>
      <c r="NCW180" s="1"/>
      <c r="NCX180" s="1"/>
      <c r="NCY180" s="1"/>
      <c r="NCZ180" s="1"/>
      <c r="NDA180" s="1"/>
      <c r="NDB180" s="1"/>
      <c r="NDC180" s="1"/>
      <c r="NDD180" s="1"/>
      <c r="NDE180" s="1"/>
      <c r="NDF180" s="1"/>
      <c r="NDG180" s="1"/>
      <c r="NDH180" s="1"/>
      <c r="NDI180" s="1"/>
      <c r="NDJ180" s="1"/>
      <c r="NDK180" s="1"/>
      <c r="NDL180" s="1"/>
      <c r="NDM180" s="1"/>
      <c r="NDN180" s="1"/>
      <c r="NDO180" s="1"/>
      <c r="NDP180" s="1"/>
      <c r="NDQ180" s="1"/>
      <c r="NDR180" s="1"/>
      <c r="NDS180" s="1"/>
      <c r="NDT180" s="1"/>
      <c r="NDU180" s="1"/>
      <c r="NDV180" s="1"/>
      <c r="NDW180" s="1"/>
      <c r="NDX180" s="1"/>
      <c r="NDY180" s="1"/>
      <c r="NDZ180" s="1"/>
      <c r="NEA180" s="1"/>
      <c r="NEB180" s="1"/>
      <c r="NEC180" s="1"/>
      <c r="NED180" s="1"/>
      <c r="NEE180" s="1"/>
      <c r="NEF180" s="1"/>
      <c r="NEG180" s="1"/>
      <c r="NEH180" s="1"/>
      <c r="NEI180" s="1"/>
      <c r="NEJ180" s="1"/>
      <c r="NEK180" s="1"/>
      <c r="NEL180" s="1"/>
      <c r="NEM180" s="1"/>
      <c r="NEN180" s="1"/>
      <c r="NEO180" s="1"/>
      <c r="NEP180" s="1"/>
      <c r="NEQ180" s="1"/>
      <c r="NER180" s="1"/>
      <c r="NES180" s="1"/>
      <c r="NET180" s="1"/>
      <c r="NEU180" s="1"/>
      <c r="NEV180" s="1"/>
      <c r="NEW180" s="1"/>
      <c r="NEX180" s="1"/>
      <c r="NEY180" s="1"/>
      <c r="NEZ180" s="1"/>
      <c r="NFA180" s="1"/>
      <c r="NFB180" s="1"/>
      <c r="NFC180" s="1"/>
      <c r="NFD180" s="1"/>
      <c r="NFE180" s="1"/>
      <c r="NFF180" s="1"/>
      <c r="NFG180" s="1"/>
      <c r="NFH180" s="1"/>
      <c r="NFI180" s="1"/>
      <c r="NFJ180" s="1"/>
      <c r="NFK180" s="1"/>
      <c r="NFL180" s="1"/>
      <c r="NFM180" s="1"/>
      <c r="NFN180" s="1"/>
      <c r="NFO180" s="1"/>
      <c r="NFP180" s="1"/>
      <c r="NFQ180" s="1"/>
      <c r="NFR180" s="1"/>
      <c r="NFS180" s="1"/>
      <c r="NFT180" s="1"/>
      <c r="NFU180" s="1"/>
      <c r="NFV180" s="1"/>
      <c r="NFW180" s="1"/>
      <c r="NFX180" s="1"/>
      <c r="NFY180" s="1"/>
      <c r="NFZ180" s="1"/>
      <c r="NGA180" s="1"/>
      <c r="NGB180" s="1"/>
      <c r="NGC180" s="1"/>
      <c r="NGD180" s="1"/>
      <c r="NGE180" s="1"/>
      <c r="NGF180" s="1"/>
      <c r="NGG180" s="1"/>
      <c r="NGH180" s="1"/>
      <c r="NGI180" s="1"/>
      <c r="NGJ180" s="1"/>
      <c r="NGK180" s="1"/>
      <c r="NGL180" s="1"/>
      <c r="NGM180" s="1"/>
      <c r="NGN180" s="1"/>
      <c r="NGO180" s="1"/>
      <c r="NGP180" s="1"/>
      <c r="NGQ180" s="1"/>
      <c r="NGR180" s="1"/>
      <c r="NGS180" s="1"/>
      <c r="NGT180" s="1"/>
      <c r="NGU180" s="1"/>
      <c r="NGV180" s="1"/>
      <c r="NGW180" s="1"/>
      <c r="NGX180" s="1"/>
      <c r="NGY180" s="1"/>
      <c r="NGZ180" s="1"/>
      <c r="NHA180" s="1"/>
      <c r="NHB180" s="1"/>
      <c r="NHC180" s="1"/>
      <c r="NHD180" s="1"/>
      <c r="NHE180" s="1"/>
      <c r="NHF180" s="1"/>
      <c r="NHG180" s="1"/>
      <c r="NHH180" s="1"/>
      <c r="NHI180" s="1"/>
      <c r="NHJ180" s="1"/>
      <c r="NHK180" s="1"/>
      <c r="NHL180" s="1"/>
      <c r="NHM180" s="1"/>
      <c r="NHN180" s="1"/>
      <c r="NHO180" s="1"/>
      <c r="NHP180" s="1"/>
      <c r="NHQ180" s="1"/>
      <c r="NHR180" s="1"/>
      <c r="NHS180" s="1"/>
      <c r="NHT180" s="1"/>
      <c r="NHU180" s="1"/>
      <c r="NHV180" s="1"/>
      <c r="NHW180" s="1"/>
      <c r="NHX180" s="1"/>
      <c r="NHY180" s="1"/>
      <c r="NHZ180" s="1"/>
      <c r="NIA180" s="1"/>
      <c r="NIB180" s="1"/>
      <c r="NIC180" s="1"/>
      <c r="NID180" s="1"/>
      <c r="NIE180" s="1"/>
      <c r="NIF180" s="1"/>
      <c r="NIG180" s="1"/>
      <c r="NIH180" s="1"/>
      <c r="NII180" s="1"/>
      <c r="NIJ180" s="1"/>
      <c r="NIK180" s="1"/>
      <c r="NIL180" s="1"/>
      <c r="NIM180" s="1"/>
      <c r="NIN180" s="1"/>
      <c r="NIO180" s="1"/>
      <c r="NIP180" s="1"/>
      <c r="NIQ180" s="1"/>
      <c r="NIR180" s="1"/>
      <c r="NIS180" s="1"/>
      <c r="NIT180" s="1"/>
      <c r="NIU180" s="1"/>
      <c r="NIV180" s="1"/>
      <c r="NIW180" s="1"/>
      <c r="NIX180" s="1"/>
      <c r="NIY180" s="1"/>
      <c r="NIZ180" s="1"/>
      <c r="NJA180" s="1"/>
      <c r="NJB180" s="1"/>
      <c r="NJC180" s="1"/>
      <c r="NJD180" s="1"/>
      <c r="NJE180" s="1"/>
      <c r="NJF180" s="1"/>
      <c r="NJG180" s="1"/>
      <c r="NJH180" s="1"/>
      <c r="NJI180" s="1"/>
      <c r="NJJ180" s="1"/>
      <c r="NJK180" s="1"/>
      <c r="NJL180" s="1"/>
      <c r="NJM180" s="1"/>
      <c r="NJN180" s="1"/>
      <c r="NJO180" s="1"/>
      <c r="NJP180" s="1"/>
      <c r="NJQ180" s="1"/>
      <c r="NJR180" s="1"/>
      <c r="NJS180" s="1"/>
      <c r="NJT180" s="1"/>
      <c r="NJU180" s="1"/>
      <c r="NJV180" s="1"/>
      <c r="NJW180" s="1"/>
      <c r="NJX180" s="1"/>
      <c r="NJY180" s="1"/>
      <c r="NJZ180" s="1"/>
      <c r="NKA180" s="1"/>
      <c r="NKB180" s="1"/>
      <c r="NKC180" s="1"/>
      <c r="NKD180" s="1"/>
      <c r="NKE180" s="1"/>
      <c r="NKF180" s="1"/>
      <c r="NKG180" s="1"/>
      <c r="NKH180" s="1"/>
      <c r="NKI180" s="1"/>
      <c r="NKJ180" s="1"/>
      <c r="NKK180" s="1"/>
      <c r="NKL180" s="1"/>
      <c r="NKM180" s="1"/>
      <c r="NKN180" s="1"/>
      <c r="NKO180" s="1"/>
      <c r="NKP180" s="1"/>
      <c r="NKQ180" s="1"/>
      <c r="NKR180" s="1"/>
      <c r="NKS180" s="1"/>
      <c r="NKT180" s="1"/>
      <c r="NKU180" s="1"/>
      <c r="NKV180" s="1"/>
      <c r="NKW180" s="1"/>
      <c r="NKX180" s="1"/>
      <c r="NKY180" s="1"/>
      <c r="NKZ180" s="1"/>
      <c r="NLA180" s="1"/>
      <c r="NLB180" s="1"/>
      <c r="NLC180" s="1"/>
      <c r="NLD180" s="1"/>
      <c r="NLE180" s="1"/>
      <c r="NLF180" s="1"/>
      <c r="NLG180" s="1"/>
      <c r="NLH180" s="1"/>
      <c r="NLI180" s="1"/>
      <c r="NLJ180" s="1"/>
      <c r="NLK180" s="1"/>
      <c r="NLL180" s="1"/>
      <c r="NLM180" s="1"/>
      <c r="NLN180" s="1"/>
      <c r="NLO180" s="1"/>
      <c r="NLP180" s="1"/>
      <c r="NLQ180" s="1"/>
      <c r="NLR180" s="1"/>
      <c r="NLS180" s="1"/>
      <c r="NLT180" s="1"/>
      <c r="NLU180" s="1"/>
      <c r="NLV180" s="1"/>
      <c r="NLW180" s="1"/>
      <c r="NLX180" s="1"/>
      <c r="NLY180" s="1"/>
      <c r="NLZ180" s="1"/>
      <c r="NMA180" s="1"/>
      <c r="NMB180" s="1"/>
      <c r="NMC180" s="1"/>
      <c r="NMD180" s="1"/>
      <c r="NME180" s="1"/>
      <c r="NMF180" s="1"/>
      <c r="NMG180" s="1"/>
      <c r="NMH180" s="1"/>
      <c r="NMI180" s="1"/>
      <c r="NMJ180" s="1"/>
      <c r="NMK180" s="1"/>
      <c r="NML180" s="1"/>
      <c r="NMM180" s="1"/>
      <c r="NMN180" s="1"/>
      <c r="NMO180" s="1"/>
      <c r="NMP180" s="1"/>
      <c r="NMQ180" s="1"/>
      <c r="NMR180" s="1"/>
      <c r="NMS180" s="1"/>
      <c r="NMT180" s="1"/>
      <c r="NMU180" s="1"/>
      <c r="NMV180" s="1"/>
      <c r="NMW180" s="1"/>
      <c r="NMX180" s="1"/>
      <c r="NMY180" s="1"/>
      <c r="NMZ180" s="1"/>
      <c r="NNA180" s="1"/>
      <c r="NNB180" s="1"/>
      <c r="NNC180" s="1"/>
      <c r="NND180" s="1"/>
      <c r="NNE180" s="1"/>
      <c r="NNF180" s="1"/>
      <c r="NNG180" s="1"/>
      <c r="NNH180" s="1"/>
      <c r="NNI180" s="1"/>
      <c r="NNJ180" s="1"/>
      <c r="NNK180" s="1"/>
      <c r="NNL180" s="1"/>
      <c r="NNM180" s="1"/>
      <c r="NNN180" s="1"/>
      <c r="NNO180" s="1"/>
      <c r="NNP180" s="1"/>
      <c r="NNQ180" s="1"/>
      <c r="NNR180" s="1"/>
      <c r="NNS180" s="1"/>
      <c r="NNT180" s="1"/>
      <c r="NNU180" s="1"/>
      <c r="NNV180" s="1"/>
      <c r="NNW180" s="1"/>
      <c r="NNX180" s="1"/>
      <c r="NNY180" s="1"/>
      <c r="NNZ180" s="1"/>
      <c r="NOA180" s="1"/>
      <c r="NOB180" s="1"/>
      <c r="NOC180" s="1"/>
      <c r="NOD180" s="1"/>
      <c r="NOE180" s="1"/>
      <c r="NOF180" s="1"/>
      <c r="NOG180" s="1"/>
      <c r="NOH180" s="1"/>
      <c r="NOI180" s="1"/>
      <c r="NOJ180" s="1"/>
      <c r="NOK180" s="1"/>
      <c r="NOL180" s="1"/>
      <c r="NOM180" s="1"/>
      <c r="NON180" s="1"/>
      <c r="NOO180" s="1"/>
      <c r="NOP180" s="1"/>
      <c r="NOQ180" s="1"/>
      <c r="NOR180" s="1"/>
      <c r="NOS180" s="1"/>
      <c r="NOT180" s="1"/>
      <c r="NOU180" s="1"/>
      <c r="NOV180" s="1"/>
      <c r="NOW180" s="1"/>
      <c r="NOX180" s="1"/>
      <c r="NOY180" s="1"/>
      <c r="NOZ180" s="1"/>
      <c r="NPA180" s="1"/>
      <c r="NPB180" s="1"/>
      <c r="NPC180" s="1"/>
      <c r="NPD180" s="1"/>
      <c r="NPE180" s="1"/>
      <c r="NPF180" s="1"/>
      <c r="NPG180" s="1"/>
      <c r="NPH180" s="1"/>
      <c r="NPI180" s="1"/>
      <c r="NPJ180" s="1"/>
      <c r="NPK180" s="1"/>
      <c r="NPL180" s="1"/>
      <c r="NPM180" s="1"/>
      <c r="NPN180" s="1"/>
      <c r="NPO180" s="1"/>
      <c r="NPP180" s="1"/>
      <c r="NPQ180" s="1"/>
      <c r="NPR180" s="1"/>
      <c r="NPS180" s="1"/>
      <c r="NPT180" s="1"/>
      <c r="NPU180" s="1"/>
      <c r="NPV180" s="1"/>
      <c r="NPW180" s="1"/>
      <c r="NPX180" s="1"/>
      <c r="NPY180" s="1"/>
      <c r="NPZ180" s="1"/>
      <c r="NQA180" s="1"/>
      <c r="NQB180" s="1"/>
      <c r="NQC180" s="1"/>
      <c r="NQD180" s="1"/>
      <c r="NQE180" s="1"/>
      <c r="NQF180" s="1"/>
      <c r="NQG180" s="1"/>
      <c r="NQH180" s="1"/>
      <c r="NQI180" s="1"/>
      <c r="NQJ180" s="1"/>
      <c r="NQK180" s="1"/>
      <c r="NQL180" s="1"/>
      <c r="NQM180" s="1"/>
      <c r="NQN180" s="1"/>
      <c r="NQO180" s="1"/>
      <c r="NQP180" s="1"/>
      <c r="NQQ180" s="1"/>
      <c r="NQR180" s="1"/>
      <c r="NQS180" s="1"/>
      <c r="NQT180" s="1"/>
      <c r="NQU180" s="1"/>
      <c r="NQV180" s="1"/>
      <c r="NQW180" s="1"/>
      <c r="NQX180" s="1"/>
      <c r="NQY180" s="1"/>
      <c r="NQZ180" s="1"/>
      <c r="NRA180" s="1"/>
      <c r="NRB180" s="1"/>
      <c r="NRC180" s="1"/>
      <c r="NRD180" s="1"/>
      <c r="NRE180" s="1"/>
      <c r="NRF180" s="1"/>
      <c r="NRG180" s="1"/>
      <c r="NRH180" s="1"/>
      <c r="NRI180" s="1"/>
      <c r="NRJ180" s="1"/>
      <c r="NRK180" s="1"/>
      <c r="NRL180" s="1"/>
      <c r="NRM180" s="1"/>
      <c r="NRN180" s="1"/>
      <c r="NRO180" s="1"/>
      <c r="NRP180" s="1"/>
      <c r="NRQ180" s="1"/>
      <c r="NRR180" s="1"/>
      <c r="NRS180" s="1"/>
      <c r="NRT180" s="1"/>
      <c r="NRU180" s="1"/>
      <c r="NRV180" s="1"/>
      <c r="NRW180" s="1"/>
      <c r="NRX180" s="1"/>
      <c r="NRY180" s="1"/>
      <c r="NRZ180" s="1"/>
      <c r="NSA180" s="1"/>
      <c r="NSB180" s="1"/>
      <c r="NSC180" s="1"/>
      <c r="NSD180" s="1"/>
      <c r="NSE180" s="1"/>
      <c r="NSF180" s="1"/>
      <c r="NSG180" s="1"/>
      <c r="NSH180" s="1"/>
      <c r="NSI180" s="1"/>
      <c r="NSJ180" s="1"/>
      <c r="NSK180" s="1"/>
      <c r="NSL180" s="1"/>
      <c r="NSM180" s="1"/>
      <c r="NSN180" s="1"/>
      <c r="NSO180" s="1"/>
      <c r="NSP180" s="1"/>
      <c r="NSQ180" s="1"/>
      <c r="NSR180" s="1"/>
      <c r="NSS180" s="1"/>
      <c r="NST180" s="1"/>
      <c r="NSU180" s="1"/>
      <c r="NSV180" s="1"/>
      <c r="NSW180" s="1"/>
      <c r="NSX180" s="1"/>
      <c r="NSY180" s="1"/>
      <c r="NSZ180" s="1"/>
      <c r="NTA180" s="1"/>
      <c r="NTB180" s="1"/>
      <c r="NTC180" s="1"/>
      <c r="NTD180" s="1"/>
      <c r="NTE180" s="1"/>
      <c r="NTF180" s="1"/>
      <c r="NTG180" s="1"/>
      <c r="NTH180" s="1"/>
      <c r="NTI180" s="1"/>
      <c r="NTJ180" s="1"/>
      <c r="NTK180" s="1"/>
      <c r="NTL180" s="1"/>
      <c r="NTM180" s="1"/>
      <c r="NTN180" s="1"/>
      <c r="NTO180" s="1"/>
      <c r="NTP180" s="1"/>
      <c r="NTQ180" s="1"/>
      <c r="NTR180" s="1"/>
      <c r="NTS180" s="1"/>
      <c r="NTT180" s="1"/>
      <c r="NTU180" s="1"/>
      <c r="NTV180" s="1"/>
      <c r="NTW180" s="1"/>
      <c r="NTX180" s="1"/>
      <c r="NTY180" s="1"/>
      <c r="NTZ180" s="1"/>
      <c r="NUA180" s="1"/>
      <c r="NUB180" s="1"/>
      <c r="NUC180" s="1"/>
      <c r="NUD180" s="1"/>
      <c r="NUE180" s="1"/>
      <c r="NUF180" s="1"/>
      <c r="NUG180" s="1"/>
      <c r="NUH180" s="1"/>
      <c r="NUI180" s="1"/>
      <c r="NUJ180" s="1"/>
      <c r="NUK180" s="1"/>
      <c r="NUL180" s="1"/>
      <c r="NUM180" s="1"/>
      <c r="NUN180" s="1"/>
      <c r="NUO180" s="1"/>
      <c r="NUP180" s="1"/>
      <c r="NUQ180" s="1"/>
      <c r="NUR180" s="1"/>
      <c r="NUS180" s="1"/>
      <c r="NUT180" s="1"/>
      <c r="NUU180" s="1"/>
      <c r="NUV180" s="1"/>
      <c r="NUW180" s="1"/>
      <c r="NUX180" s="1"/>
      <c r="NUY180" s="1"/>
      <c r="NUZ180" s="1"/>
      <c r="NVA180" s="1"/>
      <c r="NVB180" s="1"/>
      <c r="NVC180" s="1"/>
      <c r="NVD180" s="1"/>
      <c r="NVE180" s="1"/>
      <c r="NVF180" s="1"/>
      <c r="NVG180" s="1"/>
      <c r="NVH180" s="1"/>
      <c r="NVI180" s="1"/>
      <c r="NVJ180" s="1"/>
      <c r="NVK180" s="1"/>
      <c r="NVL180" s="1"/>
      <c r="NVM180" s="1"/>
      <c r="NVN180" s="1"/>
      <c r="NVO180" s="1"/>
      <c r="NVP180" s="1"/>
      <c r="NVQ180" s="1"/>
      <c r="NVR180" s="1"/>
      <c r="NVS180" s="1"/>
      <c r="NVT180" s="1"/>
      <c r="NVU180" s="1"/>
      <c r="NVV180" s="1"/>
      <c r="NVW180" s="1"/>
      <c r="NVX180" s="1"/>
      <c r="NVY180" s="1"/>
      <c r="NVZ180" s="1"/>
      <c r="NWA180" s="1"/>
      <c r="NWB180" s="1"/>
      <c r="NWC180" s="1"/>
      <c r="NWD180" s="1"/>
      <c r="NWE180" s="1"/>
      <c r="NWF180" s="1"/>
      <c r="NWG180" s="1"/>
      <c r="NWH180" s="1"/>
      <c r="NWI180" s="1"/>
      <c r="NWJ180" s="1"/>
      <c r="NWK180" s="1"/>
      <c r="NWL180" s="1"/>
      <c r="NWM180" s="1"/>
      <c r="NWN180" s="1"/>
      <c r="NWO180" s="1"/>
      <c r="NWP180" s="1"/>
      <c r="NWQ180" s="1"/>
      <c r="NWR180" s="1"/>
      <c r="NWS180" s="1"/>
      <c r="NWT180" s="1"/>
      <c r="NWU180" s="1"/>
      <c r="NWV180" s="1"/>
      <c r="NWW180" s="1"/>
      <c r="NWX180" s="1"/>
      <c r="NWY180" s="1"/>
      <c r="NWZ180" s="1"/>
      <c r="NXA180" s="1"/>
      <c r="NXB180" s="1"/>
      <c r="NXC180" s="1"/>
      <c r="NXD180" s="1"/>
      <c r="NXE180" s="1"/>
      <c r="NXF180" s="1"/>
      <c r="NXG180" s="1"/>
      <c r="NXH180" s="1"/>
      <c r="NXI180" s="1"/>
      <c r="NXJ180" s="1"/>
      <c r="NXK180" s="1"/>
      <c r="NXL180" s="1"/>
      <c r="NXM180" s="1"/>
      <c r="NXN180" s="1"/>
      <c r="NXO180" s="1"/>
      <c r="NXP180" s="1"/>
      <c r="NXQ180" s="1"/>
      <c r="NXR180" s="1"/>
      <c r="NXS180" s="1"/>
      <c r="NXT180" s="1"/>
      <c r="NXU180" s="1"/>
      <c r="NXV180" s="1"/>
      <c r="NXW180" s="1"/>
      <c r="NXX180" s="1"/>
      <c r="NXY180" s="1"/>
      <c r="NXZ180" s="1"/>
      <c r="NYA180" s="1"/>
      <c r="NYB180" s="1"/>
      <c r="NYC180" s="1"/>
      <c r="NYD180" s="1"/>
      <c r="NYE180" s="1"/>
      <c r="NYF180" s="1"/>
      <c r="NYG180" s="1"/>
      <c r="NYH180" s="1"/>
      <c r="NYI180" s="1"/>
      <c r="NYJ180" s="1"/>
      <c r="NYK180" s="1"/>
      <c r="NYL180" s="1"/>
      <c r="NYM180" s="1"/>
      <c r="NYN180" s="1"/>
      <c r="NYO180" s="1"/>
      <c r="NYP180" s="1"/>
      <c r="NYQ180" s="1"/>
      <c r="NYR180" s="1"/>
      <c r="NYS180" s="1"/>
      <c r="NYT180" s="1"/>
      <c r="NYU180" s="1"/>
      <c r="NYV180" s="1"/>
      <c r="NYW180" s="1"/>
      <c r="NYX180" s="1"/>
      <c r="NYY180" s="1"/>
      <c r="NYZ180" s="1"/>
      <c r="NZA180" s="1"/>
      <c r="NZB180" s="1"/>
      <c r="NZC180" s="1"/>
      <c r="NZD180" s="1"/>
      <c r="NZE180" s="1"/>
      <c r="NZF180" s="1"/>
      <c r="NZG180" s="1"/>
      <c r="NZH180" s="1"/>
      <c r="NZI180" s="1"/>
      <c r="NZJ180" s="1"/>
      <c r="NZK180" s="1"/>
      <c r="NZL180" s="1"/>
      <c r="NZM180" s="1"/>
      <c r="NZN180" s="1"/>
      <c r="NZO180" s="1"/>
      <c r="NZP180" s="1"/>
      <c r="NZQ180" s="1"/>
      <c r="NZR180" s="1"/>
      <c r="NZS180" s="1"/>
      <c r="NZT180" s="1"/>
      <c r="NZU180" s="1"/>
      <c r="NZV180" s="1"/>
      <c r="NZW180" s="1"/>
      <c r="NZX180" s="1"/>
      <c r="NZY180" s="1"/>
      <c r="NZZ180" s="1"/>
      <c r="OAA180" s="1"/>
      <c r="OAB180" s="1"/>
      <c r="OAC180" s="1"/>
      <c r="OAD180" s="1"/>
      <c r="OAE180" s="1"/>
      <c r="OAF180" s="1"/>
      <c r="OAG180" s="1"/>
      <c r="OAH180" s="1"/>
      <c r="OAI180" s="1"/>
      <c r="OAJ180" s="1"/>
      <c r="OAK180" s="1"/>
      <c r="OAL180" s="1"/>
      <c r="OAM180" s="1"/>
      <c r="OAN180" s="1"/>
      <c r="OAO180" s="1"/>
      <c r="OAP180" s="1"/>
      <c r="OAQ180" s="1"/>
      <c r="OAR180" s="1"/>
      <c r="OAS180" s="1"/>
      <c r="OAT180" s="1"/>
      <c r="OAU180" s="1"/>
      <c r="OAV180" s="1"/>
      <c r="OAW180" s="1"/>
      <c r="OAX180" s="1"/>
      <c r="OAY180" s="1"/>
      <c r="OAZ180" s="1"/>
      <c r="OBA180" s="1"/>
      <c r="OBB180" s="1"/>
      <c r="OBC180" s="1"/>
      <c r="OBD180" s="1"/>
      <c r="OBE180" s="1"/>
      <c r="OBF180" s="1"/>
      <c r="OBG180" s="1"/>
      <c r="OBH180" s="1"/>
      <c r="OBI180" s="1"/>
      <c r="OBJ180" s="1"/>
      <c r="OBK180" s="1"/>
      <c r="OBL180" s="1"/>
      <c r="OBM180" s="1"/>
      <c r="OBN180" s="1"/>
      <c r="OBO180" s="1"/>
      <c r="OBP180" s="1"/>
      <c r="OBQ180" s="1"/>
      <c r="OBR180" s="1"/>
      <c r="OBS180" s="1"/>
      <c r="OBT180" s="1"/>
      <c r="OBU180" s="1"/>
      <c r="OBV180" s="1"/>
      <c r="OBW180" s="1"/>
      <c r="OBX180" s="1"/>
      <c r="OBY180" s="1"/>
      <c r="OBZ180" s="1"/>
      <c r="OCA180" s="1"/>
      <c r="OCB180" s="1"/>
      <c r="OCC180" s="1"/>
      <c r="OCD180" s="1"/>
      <c r="OCE180" s="1"/>
      <c r="OCF180" s="1"/>
      <c r="OCG180" s="1"/>
      <c r="OCH180" s="1"/>
      <c r="OCI180" s="1"/>
      <c r="OCJ180" s="1"/>
      <c r="OCK180" s="1"/>
      <c r="OCL180" s="1"/>
      <c r="OCM180" s="1"/>
      <c r="OCN180" s="1"/>
      <c r="OCO180" s="1"/>
      <c r="OCP180" s="1"/>
      <c r="OCQ180" s="1"/>
      <c r="OCR180" s="1"/>
      <c r="OCS180" s="1"/>
      <c r="OCT180" s="1"/>
      <c r="OCU180" s="1"/>
      <c r="OCV180" s="1"/>
      <c r="OCW180" s="1"/>
      <c r="OCX180" s="1"/>
      <c r="OCY180" s="1"/>
      <c r="OCZ180" s="1"/>
      <c r="ODA180" s="1"/>
      <c r="ODB180" s="1"/>
      <c r="ODC180" s="1"/>
      <c r="ODD180" s="1"/>
      <c r="ODE180" s="1"/>
      <c r="ODF180" s="1"/>
      <c r="ODG180" s="1"/>
      <c r="ODH180" s="1"/>
      <c r="ODI180" s="1"/>
      <c r="ODJ180" s="1"/>
      <c r="ODK180" s="1"/>
      <c r="ODL180" s="1"/>
      <c r="ODM180" s="1"/>
      <c r="ODN180" s="1"/>
      <c r="ODO180" s="1"/>
      <c r="ODP180" s="1"/>
      <c r="ODQ180" s="1"/>
      <c r="ODR180" s="1"/>
      <c r="ODS180" s="1"/>
      <c r="ODT180" s="1"/>
      <c r="ODU180" s="1"/>
      <c r="ODV180" s="1"/>
      <c r="ODW180" s="1"/>
      <c r="ODX180" s="1"/>
      <c r="ODY180" s="1"/>
      <c r="ODZ180" s="1"/>
      <c r="OEA180" s="1"/>
      <c r="OEB180" s="1"/>
      <c r="OEC180" s="1"/>
      <c r="OED180" s="1"/>
      <c r="OEE180" s="1"/>
      <c r="OEF180" s="1"/>
      <c r="OEG180" s="1"/>
      <c r="OEH180" s="1"/>
      <c r="OEI180" s="1"/>
      <c r="OEJ180" s="1"/>
      <c r="OEK180" s="1"/>
      <c r="OEL180" s="1"/>
      <c r="OEM180" s="1"/>
      <c r="OEN180" s="1"/>
      <c r="OEO180" s="1"/>
      <c r="OEP180" s="1"/>
      <c r="OEQ180" s="1"/>
      <c r="OER180" s="1"/>
      <c r="OES180" s="1"/>
      <c r="OET180" s="1"/>
      <c r="OEU180" s="1"/>
      <c r="OEV180" s="1"/>
      <c r="OEW180" s="1"/>
      <c r="OEX180" s="1"/>
      <c r="OEY180" s="1"/>
      <c r="OEZ180" s="1"/>
      <c r="OFA180" s="1"/>
      <c r="OFB180" s="1"/>
      <c r="OFC180" s="1"/>
      <c r="OFD180" s="1"/>
      <c r="OFE180" s="1"/>
      <c r="OFF180" s="1"/>
      <c r="OFG180" s="1"/>
      <c r="OFH180" s="1"/>
      <c r="OFI180" s="1"/>
      <c r="OFJ180" s="1"/>
      <c r="OFK180" s="1"/>
      <c r="OFL180" s="1"/>
      <c r="OFM180" s="1"/>
      <c r="OFN180" s="1"/>
      <c r="OFO180" s="1"/>
      <c r="OFP180" s="1"/>
      <c r="OFQ180" s="1"/>
      <c r="OFR180" s="1"/>
      <c r="OFS180" s="1"/>
      <c r="OFT180" s="1"/>
      <c r="OFU180" s="1"/>
      <c r="OFV180" s="1"/>
      <c r="OFW180" s="1"/>
      <c r="OFX180" s="1"/>
      <c r="OFY180" s="1"/>
      <c r="OFZ180" s="1"/>
      <c r="OGA180" s="1"/>
      <c r="OGB180" s="1"/>
      <c r="OGC180" s="1"/>
      <c r="OGD180" s="1"/>
      <c r="OGE180" s="1"/>
      <c r="OGF180" s="1"/>
      <c r="OGG180" s="1"/>
      <c r="OGH180" s="1"/>
      <c r="OGI180" s="1"/>
      <c r="OGJ180" s="1"/>
      <c r="OGK180" s="1"/>
      <c r="OGL180" s="1"/>
      <c r="OGM180" s="1"/>
      <c r="OGN180" s="1"/>
      <c r="OGO180" s="1"/>
      <c r="OGP180" s="1"/>
      <c r="OGQ180" s="1"/>
      <c r="OGR180" s="1"/>
      <c r="OGS180" s="1"/>
      <c r="OGT180" s="1"/>
      <c r="OGU180" s="1"/>
      <c r="OGV180" s="1"/>
      <c r="OGW180" s="1"/>
      <c r="OGX180" s="1"/>
      <c r="OGY180" s="1"/>
      <c r="OGZ180" s="1"/>
      <c r="OHA180" s="1"/>
      <c r="OHB180" s="1"/>
      <c r="OHC180" s="1"/>
      <c r="OHD180" s="1"/>
      <c r="OHE180" s="1"/>
      <c r="OHF180" s="1"/>
      <c r="OHG180" s="1"/>
      <c r="OHH180" s="1"/>
      <c r="OHI180" s="1"/>
      <c r="OHJ180" s="1"/>
      <c r="OHK180" s="1"/>
      <c r="OHL180" s="1"/>
      <c r="OHM180" s="1"/>
      <c r="OHN180" s="1"/>
      <c r="OHO180" s="1"/>
      <c r="OHP180" s="1"/>
      <c r="OHQ180" s="1"/>
      <c r="OHR180" s="1"/>
      <c r="OHS180" s="1"/>
      <c r="OHT180" s="1"/>
      <c r="OHU180" s="1"/>
      <c r="OHV180" s="1"/>
      <c r="OHW180" s="1"/>
      <c r="OHX180" s="1"/>
      <c r="OHY180" s="1"/>
      <c r="OHZ180" s="1"/>
      <c r="OIA180" s="1"/>
      <c r="OIB180" s="1"/>
      <c r="OIC180" s="1"/>
      <c r="OID180" s="1"/>
      <c r="OIE180" s="1"/>
      <c r="OIF180" s="1"/>
      <c r="OIG180" s="1"/>
      <c r="OIH180" s="1"/>
      <c r="OII180" s="1"/>
      <c r="OIJ180" s="1"/>
      <c r="OIK180" s="1"/>
      <c r="OIL180" s="1"/>
      <c r="OIM180" s="1"/>
      <c r="OIN180" s="1"/>
      <c r="OIO180" s="1"/>
      <c r="OIP180" s="1"/>
      <c r="OIQ180" s="1"/>
      <c r="OIR180" s="1"/>
      <c r="OIS180" s="1"/>
      <c r="OIT180" s="1"/>
      <c r="OIU180" s="1"/>
      <c r="OIV180" s="1"/>
      <c r="OIW180" s="1"/>
      <c r="OIX180" s="1"/>
      <c r="OIY180" s="1"/>
      <c r="OIZ180" s="1"/>
      <c r="OJA180" s="1"/>
      <c r="OJB180" s="1"/>
      <c r="OJC180" s="1"/>
      <c r="OJD180" s="1"/>
      <c r="OJE180" s="1"/>
      <c r="OJF180" s="1"/>
      <c r="OJG180" s="1"/>
      <c r="OJH180" s="1"/>
      <c r="OJI180" s="1"/>
      <c r="OJJ180" s="1"/>
      <c r="OJK180" s="1"/>
      <c r="OJL180" s="1"/>
      <c r="OJM180" s="1"/>
      <c r="OJN180" s="1"/>
      <c r="OJO180" s="1"/>
      <c r="OJP180" s="1"/>
      <c r="OJQ180" s="1"/>
      <c r="OJR180" s="1"/>
      <c r="OJS180" s="1"/>
      <c r="OJT180" s="1"/>
      <c r="OJU180" s="1"/>
      <c r="OJV180" s="1"/>
      <c r="OJW180" s="1"/>
      <c r="OJX180" s="1"/>
      <c r="OJY180" s="1"/>
      <c r="OJZ180" s="1"/>
      <c r="OKA180" s="1"/>
      <c r="OKB180" s="1"/>
      <c r="OKC180" s="1"/>
      <c r="OKD180" s="1"/>
      <c r="OKE180" s="1"/>
      <c r="OKF180" s="1"/>
      <c r="OKG180" s="1"/>
      <c r="OKH180" s="1"/>
      <c r="OKI180" s="1"/>
      <c r="OKJ180" s="1"/>
      <c r="OKK180" s="1"/>
      <c r="OKL180" s="1"/>
      <c r="OKM180" s="1"/>
      <c r="OKN180" s="1"/>
      <c r="OKO180" s="1"/>
      <c r="OKP180" s="1"/>
      <c r="OKQ180" s="1"/>
      <c r="OKR180" s="1"/>
      <c r="OKS180" s="1"/>
      <c r="OKT180" s="1"/>
      <c r="OKU180" s="1"/>
      <c r="OKV180" s="1"/>
      <c r="OKW180" s="1"/>
      <c r="OKX180" s="1"/>
      <c r="OKY180" s="1"/>
      <c r="OKZ180" s="1"/>
      <c r="OLA180" s="1"/>
      <c r="OLB180" s="1"/>
      <c r="OLC180" s="1"/>
      <c r="OLD180" s="1"/>
      <c r="OLE180" s="1"/>
      <c r="OLF180" s="1"/>
      <c r="OLG180" s="1"/>
      <c r="OLH180" s="1"/>
      <c r="OLI180" s="1"/>
      <c r="OLJ180" s="1"/>
      <c r="OLK180" s="1"/>
      <c r="OLL180" s="1"/>
      <c r="OLM180" s="1"/>
      <c r="OLN180" s="1"/>
      <c r="OLO180" s="1"/>
      <c r="OLP180" s="1"/>
      <c r="OLQ180" s="1"/>
      <c r="OLR180" s="1"/>
      <c r="OLS180" s="1"/>
      <c r="OLT180" s="1"/>
      <c r="OLU180" s="1"/>
      <c r="OLV180" s="1"/>
      <c r="OLW180" s="1"/>
      <c r="OLX180" s="1"/>
      <c r="OLY180" s="1"/>
      <c r="OLZ180" s="1"/>
      <c r="OMA180" s="1"/>
      <c r="OMB180" s="1"/>
      <c r="OMC180" s="1"/>
      <c r="OMD180" s="1"/>
      <c r="OME180" s="1"/>
      <c r="OMF180" s="1"/>
      <c r="OMG180" s="1"/>
      <c r="OMH180" s="1"/>
      <c r="OMI180" s="1"/>
      <c r="OMJ180" s="1"/>
      <c r="OMK180" s="1"/>
      <c r="OML180" s="1"/>
      <c r="OMM180" s="1"/>
      <c r="OMN180" s="1"/>
      <c r="OMO180" s="1"/>
      <c r="OMP180" s="1"/>
      <c r="OMQ180" s="1"/>
      <c r="OMR180" s="1"/>
      <c r="OMS180" s="1"/>
      <c r="OMT180" s="1"/>
      <c r="OMU180" s="1"/>
      <c r="OMV180" s="1"/>
      <c r="OMW180" s="1"/>
      <c r="OMX180" s="1"/>
      <c r="OMY180" s="1"/>
      <c r="OMZ180" s="1"/>
      <c r="ONA180" s="1"/>
      <c r="ONB180" s="1"/>
      <c r="ONC180" s="1"/>
      <c r="OND180" s="1"/>
      <c r="ONE180" s="1"/>
      <c r="ONF180" s="1"/>
      <c r="ONG180" s="1"/>
      <c r="ONH180" s="1"/>
      <c r="ONI180" s="1"/>
      <c r="ONJ180" s="1"/>
      <c r="ONK180" s="1"/>
      <c r="ONL180" s="1"/>
      <c r="ONM180" s="1"/>
      <c r="ONN180" s="1"/>
      <c r="ONO180" s="1"/>
      <c r="ONP180" s="1"/>
      <c r="ONQ180" s="1"/>
      <c r="ONR180" s="1"/>
      <c r="ONS180" s="1"/>
      <c r="ONT180" s="1"/>
      <c r="ONU180" s="1"/>
      <c r="ONV180" s="1"/>
      <c r="ONW180" s="1"/>
      <c r="ONX180" s="1"/>
      <c r="ONY180" s="1"/>
      <c r="ONZ180" s="1"/>
      <c r="OOA180" s="1"/>
      <c r="OOB180" s="1"/>
      <c r="OOC180" s="1"/>
      <c r="OOD180" s="1"/>
      <c r="OOE180" s="1"/>
      <c r="OOF180" s="1"/>
      <c r="OOG180" s="1"/>
      <c r="OOH180" s="1"/>
      <c r="OOI180" s="1"/>
      <c r="OOJ180" s="1"/>
      <c r="OOK180" s="1"/>
      <c r="OOL180" s="1"/>
      <c r="OOM180" s="1"/>
      <c r="OON180" s="1"/>
      <c r="OOO180" s="1"/>
      <c r="OOP180" s="1"/>
      <c r="OOQ180" s="1"/>
      <c r="OOR180" s="1"/>
      <c r="OOS180" s="1"/>
      <c r="OOT180" s="1"/>
      <c r="OOU180" s="1"/>
      <c r="OOV180" s="1"/>
      <c r="OOW180" s="1"/>
      <c r="OOX180" s="1"/>
      <c r="OOY180" s="1"/>
      <c r="OOZ180" s="1"/>
      <c r="OPA180" s="1"/>
      <c r="OPB180" s="1"/>
      <c r="OPC180" s="1"/>
      <c r="OPD180" s="1"/>
      <c r="OPE180" s="1"/>
      <c r="OPF180" s="1"/>
      <c r="OPG180" s="1"/>
      <c r="OPH180" s="1"/>
      <c r="OPI180" s="1"/>
      <c r="OPJ180" s="1"/>
      <c r="OPK180" s="1"/>
      <c r="OPL180" s="1"/>
      <c r="OPM180" s="1"/>
      <c r="OPN180" s="1"/>
      <c r="OPO180" s="1"/>
      <c r="OPP180" s="1"/>
      <c r="OPQ180" s="1"/>
      <c r="OPR180" s="1"/>
      <c r="OPS180" s="1"/>
      <c r="OPT180" s="1"/>
      <c r="OPU180" s="1"/>
      <c r="OPV180" s="1"/>
      <c r="OPW180" s="1"/>
      <c r="OPX180" s="1"/>
      <c r="OPY180" s="1"/>
      <c r="OPZ180" s="1"/>
      <c r="OQA180" s="1"/>
      <c r="OQB180" s="1"/>
      <c r="OQC180" s="1"/>
      <c r="OQD180" s="1"/>
      <c r="OQE180" s="1"/>
      <c r="OQF180" s="1"/>
      <c r="OQG180" s="1"/>
      <c r="OQH180" s="1"/>
      <c r="OQI180" s="1"/>
      <c r="OQJ180" s="1"/>
      <c r="OQK180" s="1"/>
      <c r="OQL180" s="1"/>
      <c r="OQM180" s="1"/>
      <c r="OQN180" s="1"/>
      <c r="OQO180" s="1"/>
      <c r="OQP180" s="1"/>
      <c r="OQQ180" s="1"/>
      <c r="OQR180" s="1"/>
      <c r="OQS180" s="1"/>
      <c r="OQT180" s="1"/>
      <c r="OQU180" s="1"/>
      <c r="OQV180" s="1"/>
      <c r="OQW180" s="1"/>
      <c r="OQX180" s="1"/>
      <c r="OQY180" s="1"/>
      <c r="OQZ180" s="1"/>
      <c r="ORA180" s="1"/>
      <c r="ORB180" s="1"/>
      <c r="ORC180" s="1"/>
      <c r="ORD180" s="1"/>
      <c r="ORE180" s="1"/>
      <c r="ORF180" s="1"/>
      <c r="ORG180" s="1"/>
      <c r="ORH180" s="1"/>
      <c r="ORI180" s="1"/>
      <c r="ORJ180" s="1"/>
      <c r="ORK180" s="1"/>
      <c r="ORL180" s="1"/>
      <c r="ORM180" s="1"/>
      <c r="ORN180" s="1"/>
      <c r="ORO180" s="1"/>
      <c r="ORP180" s="1"/>
      <c r="ORQ180" s="1"/>
      <c r="ORR180" s="1"/>
      <c r="ORS180" s="1"/>
      <c r="ORT180" s="1"/>
      <c r="ORU180" s="1"/>
      <c r="ORV180" s="1"/>
      <c r="ORW180" s="1"/>
      <c r="ORX180" s="1"/>
      <c r="ORY180" s="1"/>
      <c r="ORZ180" s="1"/>
      <c r="OSA180" s="1"/>
      <c r="OSB180" s="1"/>
      <c r="OSC180" s="1"/>
      <c r="OSD180" s="1"/>
      <c r="OSE180" s="1"/>
      <c r="OSF180" s="1"/>
      <c r="OSG180" s="1"/>
      <c r="OSH180" s="1"/>
      <c r="OSI180" s="1"/>
      <c r="OSJ180" s="1"/>
      <c r="OSK180" s="1"/>
      <c r="OSL180" s="1"/>
      <c r="OSM180" s="1"/>
      <c r="OSN180" s="1"/>
      <c r="OSO180" s="1"/>
      <c r="OSP180" s="1"/>
      <c r="OSQ180" s="1"/>
      <c r="OSR180" s="1"/>
      <c r="OSS180" s="1"/>
      <c r="OST180" s="1"/>
      <c r="OSU180" s="1"/>
      <c r="OSV180" s="1"/>
      <c r="OSW180" s="1"/>
      <c r="OSX180" s="1"/>
      <c r="OSY180" s="1"/>
      <c r="OSZ180" s="1"/>
      <c r="OTA180" s="1"/>
      <c r="OTB180" s="1"/>
      <c r="OTC180" s="1"/>
      <c r="OTD180" s="1"/>
      <c r="OTE180" s="1"/>
      <c r="OTF180" s="1"/>
      <c r="OTG180" s="1"/>
      <c r="OTH180" s="1"/>
      <c r="OTI180" s="1"/>
      <c r="OTJ180" s="1"/>
      <c r="OTK180" s="1"/>
      <c r="OTL180" s="1"/>
      <c r="OTM180" s="1"/>
      <c r="OTN180" s="1"/>
      <c r="OTO180" s="1"/>
      <c r="OTP180" s="1"/>
      <c r="OTQ180" s="1"/>
      <c r="OTR180" s="1"/>
      <c r="OTS180" s="1"/>
      <c r="OTT180" s="1"/>
      <c r="OTU180" s="1"/>
      <c r="OTV180" s="1"/>
      <c r="OTW180" s="1"/>
      <c r="OTX180" s="1"/>
      <c r="OTY180" s="1"/>
      <c r="OTZ180" s="1"/>
      <c r="OUA180" s="1"/>
      <c r="OUB180" s="1"/>
      <c r="OUC180" s="1"/>
      <c r="OUD180" s="1"/>
      <c r="OUE180" s="1"/>
      <c r="OUF180" s="1"/>
      <c r="OUG180" s="1"/>
      <c r="OUH180" s="1"/>
      <c r="OUI180" s="1"/>
      <c r="OUJ180" s="1"/>
      <c r="OUK180" s="1"/>
      <c r="OUL180" s="1"/>
      <c r="OUM180" s="1"/>
      <c r="OUN180" s="1"/>
      <c r="OUO180" s="1"/>
      <c r="OUP180" s="1"/>
      <c r="OUQ180" s="1"/>
      <c r="OUR180" s="1"/>
      <c r="OUS180" s="1"/>
      <c r="OUT180" s="1"/>
      <c r="OUU180" s="1"/>
      <c r="OUV180" s="1"/>
      <c r="OUW180" s="1"/>
      <c r="OUX180" s="1"/>
      <c r="OUY180" s="1"/>
      <c r="OUZ180" s="1"/>
      <c r="OVA180" s="1"/>
      <c r="OVB180" s="1"/>
      <c r="OVC180" s="1"/>
      <c r="OVD180" s="1"/>
      <c r="OVE180" s="1"/>
      <c r="OVF180" s="1"/>
      <c r="OVG180" s="1"/>
      <c r="OVH180" s="1"/>
      <c r="OVI180" s="1"/>
      <c r="OVJ180" s="1"/>
      <c r="OVK180" s="1"/>
      <c r="OVL180" s="1"/>
      <c r="OVM180" s="1"/>
      <c r="OVN180" s="1"/>
      <c r="OVO180" s="1"/>
      <c r="OVP180" s="1"/>
      <c r="OVQ180" s="1"/>
      <c r="OVR180" s="1"/>
      <c r="OVS180" s="1"/>
      <c r="OVT180" s="1"/>
      <c r="OVU180" s="1"/>
      <c r="OVV180" s="1"/>
      <c r="OVW180" s="1"/>
      <c r="OVX180" s="1"/>
      <c r="OVY180" s="1"/>
      <c r="OVZ180" s="1"/>
      <c r="OWA180" s="1"/>
      <c r="OWB180" s="1"/>
      <c r="OWC180" s="1"/>
      <c r="OWD180" s="1"/>
      <c r="OWE180" s="1"/>
      <c r="OWF180" s="1"/>
      <c r="OWG180" s="1"/>
      <c r="OWH180" s="1"/>
      <c r="OWI180" s="1"/>
      <c r="OWJ180" s="1"/>
      <c r="OWK180" s="1"/>
      <c r="OWL180" s="1"/>
      <c r="OWM180" s="1"/>
      <c r="OWN180" s="1"/>
      <c r="OWO180" s="1"/>
      <c r="OWP180" s="1"/>
      <c r="OWQ180" s="1"/>
      <c r="OWR180" s="1"/>
      <c r="OWS180" s="1"/>
      <c r="OWT180" s="1"/>
      <c r="OWU180" s="1"/>
      <c r="OWV180" s="1"/>
      <c r="OWW180" s="1"/>
      <c r="OWX180" s="1"/>
      <c r="OWY180" s="1"/>
      <c r="OWZ180" s="1"/>
      <c r="OXA180" s="1"/>
      <c r="OXB180" s="1"/>
      <c r="OXC180" s="1"/>
      <c r="OXD180" s="1"/>
      <c r="OXE180" s="1"/>
      <c r="OXF180" s="1"/>
      <c r="OXG180" s="1"/>
      <c r="OXH180" s="1"/>
      <c r="OXI180" s="1"/>
      <c r="OXJ180" s="1"/>
      <c r="OXK180" s="1"/>
      <c r="OXL180" s="1"/>
      <c r="OXM180" s="1"/>
      <c r="OXN180" s="1"/>
      <c r="OXO180" s="1"/>
      <c r="OXP180" s="1"/>
      <c r="OXQ180" s="1"/>
      <c r="OXR180" s="1"/>
      <c r="OXS180" s="1"/>
      <c r="OXT180" s="1"/>
      <c r="OXU180" s="1"/>
      <c r="OXV180" s="1"/>
      <c r="OXW180" s="1"/>
      <c r="OXX180" s="1"/>
      <c r="OXY180" s="1"/>
      <c r="OXZ180" s="1"/>
      <c r="OYA180" s="1"/>
      <c r="OYB180" s="1"/>
      <c r="OYC180" s="1"/>
      <c r="OYD180" s="1"/>
      <c r="OYE180" s="1"/>
      <c r="OYF180" s="1"/>
      <c r="OYG180" s="1"/>
      <c r="OYH180" s="1"/>
      <c r="OYI180" s="1"/>
      <c r="OYJ180" s="1"/>
      <c r="OYK180" s="1"/>
      <c r="OYL180" s="1"/>
      <c r="OYM180" s="1"/>
      <c r="OYN180" s="1"/>
      <c r="OYO180" s="1"/>
      <c r="OYP180" s="1"/>
      <c r="OYQ180" s="1"/>
      <c r="OYR180" s="1"/>
      <c r="OYS180" s="1"/>
      <c r="OYT180" s="1"/>
      <c r="OYU180" s="1"/>
      <c r="OYV180" s="1"/>
      <c r="OYW180" s="1"/>
      <c r="OYX180" s="1"/>
      <c r="OYY180" s="1"/>
      <c r="OYZ180" s="1"/>
      <c r="OZA180" s="1"/>
      <c r="OZB180" s="1"/>
      <c r="OZC180" s="1"/>
      <c r="OZD180" s="1"/>
      <c r="OZE180" s="1"/>
      <c r="OZF180" s="1"/>
      <c r="OZG180" s="1"/>
      <c r="OZH180" s="1"/>
      <c r="OZI180" s="1"/>
      <c r="OZJ180" s="1"/>
      <c r="OZK180" s="1"/>
      <c r="OZL180" s="1"/>
      <c r="OZM180" s="1"/>
      <c r="OZN180" s="1"/>
      <c r="OZO180" s="1"/>
      <c r="OZP180" s="1"/>
      <c r="OZQ180" s="1"/>
      <c r="OZR180" s="1"/>
      <c r="OZS180" s="1"/>
      <c r="OZT180" s="1"/>
      <c r="OZU180" s="1"/>
      <c r="OZV180" s="1"/>
      <c r="OZW180" s="1"/>
      <c r="OZX180" s="1"/>
      <c r="OZY180" s="1"/>
      <c r="OZZ180" s="1"/>
      <c r="PAA180" s="1"/>
      <c r="PAB180" s="1"/>
      <c r="PAC180" s="1"/>
      <c r="PAD180" s="1"/>
      <c r="PAE180" s="1"/>
      <c r="PAF180" s="1"/>
      <c r="PAG180" s="1"/>
      <c r="PAH180" s="1"/>
      <c r="PAI180" s="1"/>
      <c r="PAJ180" s="1"/>
      <c r="PAK180" s="1"/>
      <c r="PAL180" s="1"/>
      <c r="PAM180" s="1"/>
      <c r="PAN180" s="1"/>
      <c r="PAO180" s="1"/>
      <c r="PAP180" s="1"/>
      <c r="PAQ180" s="1"/>
      <c r="PAR180" s="1"/>
      <c r="PAS180" s="1"/>
      <c r="PAT180" s="1"/>
      <c r="PAU180" s="1"/>
      <c r="PAV180" s="1"/>
      <c r="PAW180" s="1"/>
      <c r="PAX180" s="1"/>
      <c r="PAY180" s="1"/>
      <c r="PAZ180" s="1"/>
      <c r="PBA180" s="1"/>
      <c r="PBB180" s="1"/>
      <c r="PBC180" s="1"/>
      <c r="PBD180" s="1"/>
      <c r="PBE180" s="1"/>
      <c r="PBF180" s="1"/>
      <c r="PBG180" s="1"/>
      <c r="PBH180" s="1"/>
      <c r="PBI180" s="1"/>
      <c r="PBJ180" s="1"/>
      <c r="PBK180" s="1"/>
      <c r="PBL180" s="1"/>
      <c r="PBM180" s="1"/>
      <c r="PBN180" s="1"/>
      <c r="PBO180" s="1"/>
      <c r="PBP180" s="1"/>
      <c r="PBQ180" s="1"/>
      <c r="PBR180" s="1"/>
      <c r="PBS180" s="1"/>
      <c r="PBT180" s="1"/>
      <c r="PBU180" s="1"/>
      <c r="PBV180" s="1"/>
      <c r="PBW180" s="1"/>
      <c r="PBX180" s="1"/>
      <c r="PBY180" s="1"/>
      <c r="PBZ180" s="1"/>
      <c r="PCA180" s="1"/>
      <c r="PCB180" s="1"/>
      <c r="PCC180" s="1"/>
      <c r="PCD180" s="1"/>
      <c r="PCE180" s="1"/>
      <c r="PCF180" s="1"/>
      <c r="PCG180" s="1"/>
      <c r="PCH180" s="1"/>
      <c r="PCI180" s="1"/>
      <c r="PCJ180" s="1"/>
      <c r="PCK180" s="1"/>
      <c r="PCL180" s="1"/>
      <c r="PCM180" s="1"/>
      <c r="PCN180" s="1"/>
      <c r="PCO180" s="1"/>
      <c r="PCP180" s="1"/>
      <c r="PCQ180" s="1"/>
      <c r="PCR180" s="1"/>
      <c r="PCS180" s="1"/>
      <c r="PCT180" s="1"/>
      <c r="PCU180" s="1"/>
      <c r="PCV180" s="1"/>
      <c r="PCW180" s="1"/>
      <c r="PCX180" s="1"/>
      <c r="PCY180" s="1"/>
      <c r="PCZ180" s="1"/>
      <c r="PDA180" s="1"/>
      <c r="PDB180" s="1"/>
      <c r="PDC180" s="1"/>
      <c r="PDD180" s="1"/>
      <c r="PDE180" s="1"/>
      <c r="PDF180" s="1"/>
      <c r="PDG180" s="1"/>
      <c r="PDH180" s="1"/>
      <c r="PDI180" s="1"/>
      <c r="PDJ180" s="1"/>
      <c r="PDK180" s="1"/>
      <c r="PDL180" s="1"/>
      <c r="PDM180" s="1"/>
      <c r="PDN180" s="1"/>
      <c r="PDO180" s="1"/>
      <c r="PDP180" s="1"/>
      <c r="PDQ180" s="1"/>
      <c r="PDR180" s="1"/>
      <c r="PDS180" s="1"/>
      <c r="PDT180" s="1"/>
      <c r="PDU180" s="1"/>
      <c r="PDV180" s="1"/>
      <c r="PDW180" s="1"/>
      <c r="PDX180" s="1"/>
      <c r="PDY180" s="1"/>
      <c r="PDZ180" s="1"/>
      <c r="PEA180" s="1"/>
      <c r="PEB180" s="1"/>
      <c r="PEC180" s="1"/>
      <c r="PED180" s="1"/>
      <c r="PEE180" s="1"/>
      <c r="PEF180" s="1"/>
      <c r="PEG180" s="1"/>
      <c r="PEH180" s="1"/>
      <c r="PEI180" s="1"/>
      <c r="PEJ180" s="1"/>
      <c r="PEK180" s="1"/>
      <c r="PEL180" s="1"/>
      <c r="PEM180" s="1"/>
      <c r="PEN180" s="1"/>
      <c r="PEO180" s="1"/>
      <c r="PEP180" s="1"/>
      <c r="PEQ180" s="1"/>
      <c r="PER180" s="1"/>
      <c r="PES180" s="1"/>
      <c r="PET180" s="1"/>
      <c r="PEU180" s="1"/>
      <c r="PEV180" s="1"/>
      <c r="PEW180" s="1"/>
      <c r="PEX180" s="1"/>
      <c r="PEY180" s="1"/>
      <c r="PEZ180" s="1"/>
      <c r="PFA180" s="1"/>
      <c r="PFB180" s="1"/>
      <c r="PFC180" s="1"/>
      <c r="PFD180" s="1"/>
      <c r="PFE180" s="1"/>
      <c r="PFF180" s="1"/>
      <c r="PFG180" s="1"/>
      <c r="PFH180" s="1"/>
      <c r="PFI180" s="1"/>
      <c r="PFJ180" s="1"/>
      <c r="PFK180" s="1"/>
      <c r="PFL180" s="1"/>
      <c r="PFM180" s="1"/>
      <c r="PFN180" s="1"/>
      <c r="PFO180" s="1"/>
      <c r="PFP180" s="1"/>
      <c r="PFQ180" s="1"/>
      <c r="PFR180" s="1"/>
      <c r="PFS180" s="1"/>
      <c r="PFT180" s="1"/>
      <c r="PFU180" s="1"/>
      <c r="PFV180" s="1"/>
      <c r="PFW180" s="1"/>
      <c r="PFX180" s="1"/>
      <c r="PFY180" s="1"/>
      <c r="PFZ180" s="1"/>
      <c r="PGA180" s="1"/>
      <c r="PGB180" s="1"/>
      <c r="PGC180" s="1"/>
      <c r="PGD180" s="1"/>
      <c r="PGE180" s="1"/>
      <c r="PGF180" s="1"/>
      <c r="PGG180" s="1"/>
      <c r="PGH180" s="1"/>
      <c r="PGI180" s="1"/>
      <c r="PGJ180" s="1"/>
      <c r="PGK180" s="1"/>
      <c r="PGL180" s="1"/>
      <c r="PGM180" s="1"/>
      <c r="PGN180" s="1"/>
      <c r="PGO180" s="1"/>
      <c r="PGP180" s="1"/>
      <c r="PGQ180" s="1"/>
      <c r="PGR180" s="1"/>
      <c r="PGS180" s="1"/>
      <c r="PGT180" s="1"/>
      <c r="PGU180" s="1"/>
      <c r="PGV180" s="1"/>
      <c r="PGW180" s="1"/>
      <c r="PGX180" s="1"/>
      <c r="PGY180" s="1"/>
      <c r="PGZ180" s="1"/>
      <c r="PHA180" s="1"/>
      <c r="PHB180" s="1"/>
      <c r="PHC180" s="1"/>
      <c r="PHD180" s="1"/>
      <c r="PHE180" s="1"/>
      <c r="PHF180" s="1"/>
      <c r="PHG180" s="1"/>
      <c r="PHH180" s="1"/>
      <c r="PHI180" s="1"/>
      <c r="PHJ180" s="1"/>
      <c r="PHK180" s="1"/>
      <c r="PHL180" s="1"/>
      <c r="PHM180" s="1"/>
      <c r="PHN180" s="1"/>
      <c r="PHO180" s="1"/>
      <c r="PHP180" s="1"/>
      <c r="PHQ180" s="1"/>
      <c r="PHR180" s="1"/>
      <c r="PHS180" s="1"/>
      <c r="PHT180" s="1"/>
      <c r="PHU180" s="1"/>
      <c r="PHV180" s="1"/>
      <c r="PHW180" s="1"/>
      <c r="PHX180" s="1"/>
      <c r="PHY180" s="1"/>
      <c r="PHZ180" s="1"/>
      <c r="PIA180" s="1"/>
      <c r="PIB180" s="1"/>
      <c r="PIC180" s="1"/>
      <c r="PID180" s="1"/>
      <c r="PIE180" s="1"/>
      <c r="PIF180" s="1"/>
      <c r="PIG180" s="1"/>
      <c r="PIH180" s="1"/>
      <c r="PII180" s="1"/>
      <c r="PIJ180" s="1"/>
      <c r="PIK180" s="1"/>
      <c r="PIL180" s="1"/>
      <c r="PIM180" s="1"/>
      <c r="PIN180" s="1"/>
      <c r="PIO180" s="1"/>
      <c r="PIP180" s="1"/>
      <c r="PIQ180" s="1"/>
      <c r="PIR180" s="1"/>
      <c r="PIS180" s="1"/>
      <c r="PIT180" s="1"/>
      <c r="PIU180" s="1"/>
      <c r="PIV180" s="1"/>
      <c r="PIW180" s="1"/>
      <c r="PIX180" s="1"/>
      <c r="PIY180" s="1"/>
      <c r="PIZ180" s="1"/>
      <c r="PJA180" s="1"/>
      <c r="PJB180" s="1"/>
      <c r="PJC180" s="1"/>
      <c r="PJD180" s="1"/>
      <c r="PJE180" s="1"/>
      <c r="PJF180" s="1"/>
      <c r="PJG180" s="1"/>
      <c r="PJH180" s="1"/>
      <c r="PJI180" s="1"/>
      <c r="PJJ180" s="1"/>
      <c r="PJK180" s="1"/>
      <c r="PJL180" s="1"/>
      <c r="PJM180" s="1"/>
      <c r="PJN180" s="1"/>
      <c r="PJO180" s="1"/>
      <c r="PJP180" s="1"/>
      <c r="PJQ180" s="1"/>
      <c r="PJR180" s="1"/>
      <c r="PJS180" s="1"/>
      <c r="PJT180" s="1"/>
      <c r="PJU180" s="1"/>
      <c r="PJV180" s="1"/>
      <c r="PJW180" s="1"/>
      <c r="PJX180" s="1"/>
      <c r="PJY180" s="1"/>
      <c r="PJZ180" s="1"/>
      <c r="PKA180" s="1"/>
      <c r="PKB180" s="1"/>
      <c r="PKC180" s="1"/>
      <c r="PKD180" s="1"/>
      <c r="PKE180" s="1"/>
      <c r="PKF180" s="1"/>
      <c r="PKG180" s="1"/>
      <c r="PKH180" s="1"/>
      <c r="PKI180" s="1"/>
      <c r="PKJ180" s="1"/>
      <c r="PKK180" s="1"/>
      <c r="PKL180" s="1"/>
      <c r="PKM180" s="1"/>
      <c r="PKN180" s="1"/>
      <c r="PKO180" s="1"/>
      <c r="PKP180" s="1"/>
      <c r="PKQ180" s="1"/>
      <c r="PKR180" s="1"/>
      <c r="PKS180" s="1"/>
      <c r="PKT180" s="1"/>
      <c r="PKU180" s="1"/>
      <c r="PKV180" s="1"/>
      <c r="PKW180" s="1"/>
      <c r="PKX180" s="1"/>
      <c r="PKY180" s="1"/>
      <c r="PKZ180" s="1"/>
      <c r="PLA180" s="1"/>
      <c r="PLB180" s="1"/>
      <c r="PLC180" s="1"/>
      <c r="PLD180" s="1"/>
      <c r="PLE180" s="1"/>
      <c r="PLF180" s="1"/>
      <c r="PLG180" s="1"/>
      <c r="PLH180" s="1"/>
      <c r="PLI180" s="1"/>
      <c r="PLJ180" s="1"/>
      <c r="PLK180" s="1"/>
      <c r="PLL180" s="1"/>
      <c r="PLM180" s="1"/>
      <c r="PLN180" s="1"/>
      <c r="PLO180" s="1"/>
      <c r="PLP180" s="1"/>
      <c r="PLQ180" s="1"/>
      <c r="PLR180" s="1"/>
      <c r="PLS180" s="1"/>
      <c r="PLT180" s="1"/>
      <c r="PLU180" s="1"/>
      <c r="PLV180" s="1"/>
      <c r="PLW180" s="1"/>
      <c r="PLX180" s="1"/>
      <c r="PLY180" s="1"/>
      <c r="PLZ180" s="1"/>
      <c r="PMA180" s="1"/>
      <c r="PMB180" s="1"/>
      <c r="PMC180" s="1"/>
      <c r="PMD180" s="1"/>
      <c r="PME180" s="1"/>
      <c r="PMF180" s="1"/>
      <c r="PMG180" s="1"/>
      <c r="PMH180" s="1"/>
      <c r="PMI180" s="1"/>
      <c r="PMJ180" s="1"/>
      <c r="PMK180" s="1"/>
      <c r="PML180" s="1"/>
      <c r="PMM180" s="1"/>
      <c r="PMN180" s="1"/>
      <c r="PMO180" s="1"/>
      <c r="PMP180" s="1"/>
      <c r="PMQ180" s="1"/>
      <c r="PMR180" s="1"/>
      <c r="PMS180" s="1"/>
      <c r="PMT180" s="1"/>
      <c r="PMU180" s="1"/>
      <c r="PMV180" s="1"/>
      <c r="PMW180" s="1"/>
      <c r="PMX180" s="1"/>
      <c r="PMY180" s="1"/>
      <c r="PMZ180" s="1"/>
      <c r="PNA180" s="1"/>
      <c r="PNB180" s="1"/>
      <c r="PNC180" s="1"/>
      <c r="PND180" s="1"/>
      <c r="PNE180" s="1"/>
      <c r="PNF180" s="1"/>
      <c r="PNG180" s="1"/>
      <c r="PNH180" s="1"/>
      <c r="PNI180" s="1"/>
      <c r="PNJ180" s="1"/>
      <c r="PNK180" s="1"/>
      <c r="PNL180" s="1"/>
      <c r="PNM180" s="1"/>
      <c r="PNN180" s="1"/>
      <c r="PNO180" s="1"/>
      <c r="PNP180" s="1"/>
      <c r="PNQ180" s="1"/>
      <c r="PNR180" s="1"/>
      <c r="PNS180" s="1"/>
      <c r="PNT180" s="1"/>
      <c r="PNU180" s="1"/>
      <c r="PNV180" s="1"/>
      <c r="PNW180" s="1"/>
      <c r="PNX180" s="1"/>
      <c r="PNY180" s="1"/>
      <c r="PNZ180" s="1"/>
      <c r="POA180" s="1"/>
      <c r="POB180" s="1"/>
      <c r="POC180" s="1"/>
      <c r="POD180" s="1"/>
      <c r="POE180" s="1"/>
      <c r="POF180" s="1"/>
      <c r="POG180" s="1"/>
      <c r="POH180" s="1"/>
      <c r="POI180" s="1"/>
      <c r="POJ180" s="1"/>
      <c r="POK180" s="1"/>
      <c r="POL180" s="1"/>
      <c r="POM180" s="1"/>
      <c r="PON180" s="1"/>
      <c r="POO180" s="1"/>
      <c r="POP180" s="1"/>
      <c r="POQ180" s="1"/>
      <c r="POR180" s="1"/>
      <c r="POS180" s="1"/>
      <c r="POT180" s="1"/>
      <c r="POU180" s="1"/>
      <c r="POV180" s="1"/>
      <c r="POW180" s="1"/>
      <c r="POX180" s="1"/>
      <c r="POY180" s="1"/>
      <c r="POZ180" s="1"/>
      <c r="PPA180" s="1"/>
      <c r="PPB180" s="1"/>
      <c r="PPC180" s="1"/>
      <c r="PPD180" s="1"/>
      <c r="PPE180" s="1"/>
      <c r="PPF180" s="1"/>
      <c r="PPG180" s="1"/>
      <c r="PPH180" s="1"/>
      <c r="PPI180" s="1"/>
      <c r="PPJ180" s="1"/>
      <c r="PPK180" s="1"/>
      <c r="PPL180" s="1"/>
      <c r="PPM180" s="1"/>
      <c r="PPN180" s="1"/>
      <c r="PPO180" s="1"/>
      <c r="PPP180" s="1"/>
      <c r="PPQ180" s="1"/>
      <c r="PPR180" s="1"/>
      <c r="PPS180" s="1"/>
      <c r="PPT180" s="1"/>
      <c r="PPU180" s="1"/>
      <c r="PPV180" s="1"/>
      <c r="PPW180" s="1"/>
      <c r="PPX180" s="1"/>
      <c r="PPY180" s="1"/>
      <c r="PPZ180" s="1"/>
      <c r="PQA180" s="1"/>
      <c r="PQB180" s="1"/>
      <c r="PQC180" s="1"/>
      <c r="PQD180" s="1"/>
      <c r="PQE180" s="1"/>
      <c r="PQF180" s="1"/>
      <c r="PQG180" s="1"/>
      <c r="PQH180" s="1"/>
      <c r="PQI180" s="1"/>
      <c r="PQJ180" s="1"/>
      <c r="PQK180" s="1"/>
      <c r="PQL180" s="1"/>
      <c r="PQM180" s="1"/>
      <c r="PQN180" s="1"/>
      <c r="PQO180" s="1"/>
      <c r="PQP180" s="1"/>
      <c r="PQQ180" s="1"/>
      <c r="PQR180" s="1"/>
      <c r="PQS180" s="1"/>
      <c r="PQT180" s="1"/>
      <c r="PQU180" s="1"/>
      <c r="PQV180" s="1"/>
      <c r="PQW180" s="1"/>
      <c r="PQX180" s="1"/>
      <c r="PQY180" s="1"/>
      <c r="PQZ180" s="1"/>
      <c r="PRA180" s="1"/>
      <c r="PRB180" s="1"/>
      <c r="PRC180" s="1"/>
      <c r="PRD180" s="1"/>
      <c r="PRE180" s="1"/>
      <c r="PRF180" s="1"/>
      <c r="PRG180" s="1"/>
      <c r="PRH180" s="1"/>
      <c r="PRI180" s="1"/>
      <c r="PRJ180" s="1"/>
      <c r="PRK180" s="1"/>
      <c r="PRL180" s="1"/>
      <c r="PRM180" s="1"/>
      <c r="PRN180" s="1"/>
      <c r="PRO180" s="1"/>
      <c r="PRP180" s="1"/>
      <c r="PRQ180" s="1"/>
      <c r="PRR180" s="1"/>
      <c r="PRS180" s="1"/>
      <c r="PRT180" s="1"/>
      <c r="PRU180" s="1"/>
      <c r="PRV180" s="1"/>
      <c r="PRW180" s="1"/>
      <c r="PRX180" s="1"/>
      <c r="PRY180" s="1"/>
      <c r="PRZ180" s="1"/>
      <c r="PSA180" s="1"/>
      <c r="PSB180" s="1"/>
      <c r="PSC180" s="1"/>
      <c r="PSD180" s="1"/>
      <c r="PSE180" s="1"/>
      <c r="PSF180" s="1"/>
      <c r="PSG180" s="1"/>
      <c r="PSH180" s="1"/>
      <c r="PSI180" s="1"/>
      <c r="PSJ180" s="1"/>
      <c r="PSK180" s="1"/>
      <c r="PSL180" s="1"/>
      <c r="PSM180" s="1"/>
      <c r="PSN180" s="1"/>
      <c r="PSO180" s="1"/>
      <c r="PSP180" s="1"/>
      <c r="PSQ180" s="1"/>
      <c r="PSR180" s="1"/>
      <c r="PSS180" s="1"/>
      <c r="PST180" s="1"/>
      <c r="PSU180" s="1"/>
      <c r="PSV180" s="1"/>
      <c r="PSW180" s="1"/>
      <c r="PSX180" s="1"/>
      <c r="PSY180" s="1"/>
      <c r="PSZ180" s="1"/>
      <c r="PTA180" s="1"/>
      <c r="PTB180" s="1"/>
      <c r="PTC180" s="1"/>
      <c r="PTD180" s="1"/>
      <c r="PTE180" s="1"/>
      <c r="PTF180" s="1"/>
      <c r="PTG180" s="1"/>
      <c r="PTH180" s="1"/>
      <c r="PTI180" s="1"/>
      <c r="PTJ180" s="1"/>
      <c r="PTK180" s="1"/>
      <c r="PTL180" s="1"/>
      <c r="PTM180" s="1"/>
      <c r="PTN180" s="1"/>
      <c r="PTO180" s="1"/>
      <c r="PTP180" s="1"/>
      <c r="PTQ180" s="1"/>
      <c r="PTR180" s="1"/>
      <c r="PTS180" s="1"/>
      <c r="PTT180" s="1"/>
      <c r="PTU180" s="1"/>
      <c r="PTV180" s="1"/>
      <c r="PTW180" s="1"/>
      <c r="PTX180" s="1"/>
      <c r="PTY180" s="1"/>
      <c r="PTZ180" s="1"/>
      <c r="PUA180" s="1"/>
      <c r="PUB180" s="1"/>
      <c r="PUC180" s="1"/>
      <c r="PUD180" s="1"/>
      <c r="PUE180" s="1"/>
      <c r="PUF180" s="1"/>
      <c r="PUG180" s="1"/>
      <c r="PUH180" s="1"/>
      <c r="PUI180" s="1"/>
      <c r="PUJ180" s="1"/>
      <c r="PUK180" s="1"/>
      <c r="PUL180" s="1"/>
      <c r="PUM180" s="1"/>
      <c r="PUN180" s="1"/>
      <c r="PUO180" s="1"/>
      <c r="PUP180" s="1"/>
      <c r="PUQ180" s="1"/>
      <c r="PUR180" s="1"/>
      <c r="PUS180" s="1"/>
      <c r="PUT180" s="1"/>
      <c r="PUU180" s="1"/>
      <c r="PUV180" s="1"/>
      <c r="PUW180" s="1"/>
      <c r="PUX180" s="1"/>
      <c r="PUY180" s="1"/>
      <c r="PUZ180" s="1"/>
      <c r="PVA180" s="1"/>
      <c r="PVB180" s="1"/>
      <c r="PVC180" s="1"/>
      <c r="PVD180" s="1"/>
      <c r="PVE180" s="1"/>
      <c r="PVF180" s="1"/>
      <c r="PVG180" s="1"/>
      <c r="PVH180" s="1"/>
      <c r="PVI180" s="1"/>
      <c r="PVJ180" s="1"/>
      <c r="PVK180" s="1"/>
      <c r="PVL180" s="1"/>
      <c r="PVM180" s="1"/>
      <c r="PVN180" s="1"/>
      <c r="PVO180" s="1"/>
      <c r="PVP180" s="1"/>
      <c r="PVQ180" s="1"/>
      <c r="PVR180" s="1"/>
      <c r="PVS180" s="1"/>
      <c r="PVT180" s="1"/>
      <c r="PVU180" s="1"/>
      <c r="PVV180" s="1"/>
      <c r="PVW180" s="1"/>
      <c r="PVX180" s="1"/>
      <c r="PVY180" s="1"/>
      <c r="PVZ180" s="1"/>
      <c r="PWA180" s="1"/>
      <c r="PWB180" s="1"/>
      <c r="PWC180" s="1"/>
      <c r="PWD180" s="1"/>
      <c r="PWE180" s="1"/>
      <c r="PWF180" s="1"/>
      <c r="PWG180" s="1"/>
      <c r="PWH180" s="1"/>
      <c r="PWI180" s="1"/>
      <c r="PWJ180" s="1"/>
      <c r="PWK180" s="1"/>
      <c r="PWL180" s="1"/>
      <c r="PWM180" s="1"/>
      <c r="PWN180" s="1"/>
      <c r="PWO180" s="1"/>
      <c r="PWP180" s="1"/>
      <c r="PWQ180" s="1"/>
      <c r="PWR180" s="1"/>
      <c r="PWS180" s="1"/>
      <c r="PWT180" s="1"/>
      <c r="PWU180" s="1"/>
      <c r="PWV180" s="1"/>
      <c r="PWW180" s="1"/>
      <c r="PWX180" s="1"/>
      <c r="PWY180" s="1"/>
      <c r="PWZ180" s="1"/>
      <c r="PXA180" s="1"/>
      <c r="PXB180" s="1"/>
      <c r="PXC180" s="1"/>
      <c r="PXD180" s="1"/>
      <c r="PXE180" s="1"/>
      <c r="PXF180" s="1"/>
      <c r="PXG180" s="1"/>
      <c r="PXH180" s="1"/>
      <c r="PXI180" s="1"/>
      <c r="PXJ180" s="1"/>
      <c r="PXK180" s="1"/>
      <c r="PXL180" s="1"/>
      <c r="PXM180" s="1"/>
      <c r="PXN180" s="1"/>
      <c r="PXO180" s="1"/>
      <c r="PXP180" s="1"/>
      <c r="PXQ180" s="1"/>
      <c r="PXR180" s="1"/>
      <c r="PXS180" s="1"/>
      <c r="PXT180" s="1"/>
      <c r="PXU180" s="1"/>
      <c r="PXV180" s="1"/>
      <c r="PXW180" s="1"/>
      <c r="PXX180" s="1"/>
      <c r="PXY180" s="1"/>
      <c r="PXZ180" s="1"/>
      <c r="PYA180" s="1"/>
      <c r="PYB180" s="1"/>
      <c r="PYC180" s="1"/>
      <c r="PYD180" s="1"/>
      <c r="PYE180" s="1"/>
      <c r="PYF180" s="1"/>
      <c r="PYG180" s="1"/>
      <c r="PYH180" s="1"/>
      <c r="PYI180" s="1"/>
      <c r="PYJ180" s="1"/>
      <c r="PYK180" s="1"/>
      <c r="PYL180" s="1"/>
      <c r="PYM180" s="1"/>
      <c r="PYN180" s="1"/>
      <c r="PYO180" s="1"/>
      <c r="PYP180" s="1"/>
      <c r="PYQ180" s="1"/>
      <c r="PYR180" s="1"/>
      <c r="PYS180" s="1"/>
      <c r="PYT180" s="1"/>
      <c r="PYU180" s="1"/>
      <c r="PYV180" s="1"/>
      <c r="PYW180" s="1"/>
      <c r="PYX180" s="1"/>
      <c r="PYY180" s="1"/>
      <c r="PYZ180" s="1"/>
      <c r="PZA180" s="1"/>
      <c r="PZB180" s="1"/>
      <c r="PZC180" s="1"/>
      <c r="PZD180" s="1"/>
      <c r="PZE180" s="1"/>
      <c r="PZF180" s="1"/>
      <c r="PZG180" s="1"/>
      <c r="PZH180" s="1"/>
      <c r="PZI180" s="1"/>
      <c r="PZJ180" s="1"/>
      <c r="PZK180" s="1"/>
      <c r="PZL180" s="1"/>
      <c r="PZM180" s="1"/>
      <c r="PZN180" s="1"/>
      <c r="PZO180" s="1"/>
      <c r="PZP180" s="1"/>
      <c r="PZQ180" s="1"/>
      <c r="PZR180" s="1"/>
      <c r="PZS180" s="1"/>
      <c r="PZT180" s="1"/>
      <c r="PZU180" s="1"/>
      <c r="PZV180" s="1"/>
      <c r="PZW180" s="1"/>
      <c r="PZX180" s="1"/>
      <c r="PZY180" s="1"/>
      <c r="PZZ180" s="1"/>
      <c r="QAA180" s="1"/>
      <c r="QAB180" s="1"/>
      <c r="QAC180" s="1"/>
      <c r="QAD180" s="1"/>
      <c r="QAE180" s="1"/>
      <c r="QAF180" s="1"/>
      <c r="QAG180" s="1"/>
      <c r="QAH180" s="1"/>
      <c r="QAI180" s="1"/>
      <c r="QAJ180" s="1"/>
      <c r="QAK180" s="1"/>
      <c r="QAL180" s="1"/>
      <c r="QAM180" s="1"/>
      <c r="QAN180" s="1"/>
      <c r="QAO180" s="1"/>
      <c r="QAP180" s="1"/>
      <c r="QAQ180" s="1"/>
      <c r="QAR180" s="1"/>
      <c r="QAS180" s="1"/>
      <c r="QAT180" s="1"/>
      <c r="QAU180" s="1"/>
      <c r="QAV180" s="1"/>
      <c r="QAW180" s="1"/>
      <c r="QAX180" s="1"/>
      <c r="QAY180" s="1"/>
      <c r="QAZ180" s="1"/>
      <c r="QBA180" s="1"/>
      <c r="QBB180" s="1"/>
      <c r="QBC180" s="1"/>
      <c r="QBD180" s="1"/>
      <c r="QBE180" s="1"/>
      <c r="QBF180" s="1"/>
      <c r="QBG180" s="1"/>
      <c r="QBH180" s="1"/>
      <c r="QBI180" s="1"/>
      <c r="QBJ180" s="1"/>
      <c r="QBK180" s="1"/>
      <c r="QBL180" s="1"/>
      <c r="QBM180" s="1"/>
      <c r="QBN180" s="1"/>
      <c r="QBO180" s="1"/>
      <c r="QBP180" s="1"/>
      <c r="QBQ180" s="1"/>
      <c r="QBR180" s="1"/>
      <c r="QBS180" s="1"/>
      <c r="QBT180" s="1"/>
      <c r="QBU180" s="1"/>
      <c r="QBV180" s="1"/>
      <c r="QBW180" s="1"/>
      <c r="QBX180" s="1"/>
      <c r="QBY180" s="1"/>
      <c r="QBZ180" s="1"/>
      <c r="QCA180" s="1"/>
      <c r="QCB180" s="1"/>
      <c r="QCC180" s="1"/>
      <c r="QCD180" s="1"/>
      <c r="QCE180" s="1"/>
      <c r="QCF180" s="1"/>
      <c r="QCG180" s="1"/>
      <c r="QCH180" s="1"/>
      <c r="QCI180" s="1"/>
      <c r="QCJ180" s="1"/>
      <c r="QCK180" s="1"/>
      <c r="QCL180" s="1"/>
      <c r="QCM180" s="1"/>
      <c r="QCN180" s="1"/>
      <c r="QCO180" s="1"/>
      <c r="QCP180" s="1"/>
      <c r="QCQ180" s="1"/>
      <c r="QCR180" s="1"/>
      <c r="QCS180" s="1"/>
      <c r="QCT180" s="1"/>
      <c r="QCU180" s="1"/>
      <c r="QCV180" s="1"/>
      <c r="QCW180" s="1"/>
      <c r="QCX180" s="1"/>
      <c r="QCY180" s="1"/>
      <c r="QCZ180" s="1"/>
      <c r="QDA180" s="1"/>
      <c r="QDB180" s="1"/>
      <c r="QDC180" s="1"/>
      <c r="QDD180" s="1"/>
      <c r="QDE180" s="1"/>
      <c r="QDF180" s="1"/>
      <c r="QDG180" s="1"/>
      <c r="QDH180" s="1"/>
      <c r="QDI180" s="1"/>
      <c r="QDJ180" s="1"/>
      <c r="QDK180" s="1"/>
      <c r="QDL180" s="1"/>
      <c r="QDM180" s="1"/>
      <c r="QDN180" s="1"/>
      <c r="QDO180" s="1"/>
      <c r="QDP180" s="1"/>
      <c r="QDQ180" s="1"/>
      <c r="QDR180" s="1"/>
      <c r="QDS180" s="1"/>
      <c r="QDT180" s="1"/>
      <c r="QDU180" s="1"/>
      <c r="QDV180" s="1"/>
      <c r="QDW180" s="1"/>
      <c r="QDX180" s="1"/>
      <c r="QDY180" s="1"/>
      <c r="QDZ180" s="1"/>
      <c r="QEA180" s="1"/>
      <c r="QEB180" s="1"/>
      <c r="QEC180" s="1"/>
      <c r="QED180" s="1"/>
      <c r="QEE180" s="1"/>
      <c r="QEF180" s="1"/>
      <c r="QEG180" s="1"/>
      <c r="QEH180" s="1"/>
      <c r="QEI180" s="1"/>
      <c r="QEJ180" s="1"/>
      <c r="QEK180" s="1"/>
      <c r="QEL180" s="1"/>
      <c r="QEM180" s="1"/>
      <c r="QEN180" s="1"/>
      <c r="QEO180" s="1"/>
      <c r="QEP180" s="1"/>
      <c r="QEQ180" s="1"/>
      <c r="QER180" s="1"/>
      <c r="QES180" s="1"/>
      <c r="QET180" s="1"/>
      <c r="QEU180" s="1"/>
      <c r="QEV180" s="1"/>
      <c r="QEW180" s="1"/>
      <c r="QEX180" s="1"/>
      <c r="QEY180" s="1"/>
      <c r="QEZ180" s="1"/>
      <c r="QFA180" s="1"/>
      <c r="QFB180" s="1"/>
      <c r="QFC180" s="1"/>
      <c r="QFD180" s="1"/>
      <c r="QFE180" s="1"/>
      <c r="QFF180" s="1"/>
      <c r="QFG180" s="1"/>
      <c r="QFH180" s="1"/>
      <c r="QFI180" s="1"/>
      <c r="QFJ180" s="1"/>
      <c r="QFK180" s="1"/>
      <c r="QFL180" s="1"/>
      <c r="QFM180" s="1"/>
      <c r="QFN180" s="1"/>
      <c r="QFO180" s="1"/>
      <c r="QFP180" s="1"/>
      <c r="QFQ180" s="1"/>
      <c r="QFR180" s="1"/>
      <c r="QFS180" s="1"/>
      <c r="QFT180" s="1"/>
      <c r="QFU180" s="1"/>
      <c r="QFV180" s="1"/>
      <c r="QFW180" s="1"/>
      <c r="QFX180" s="1"/>
      <c r="QFY180" s="1"/>
      <c r="QFZ180" s="1"/>
      <c r="QGA180" s="1"/>
      <c r="QGB180" s="1"/>
      <c r="QGC180" s="1"/>
      <c r="QGD180" s="1"/>
      <c r="QGE180" s="1"/>
      <c r="QGF180" s="1"/>
      <c r="QGG180" s="1"/>
      <c r="QGH180" s="1"/>
      <c r="QGI180" s="1"/>
      <c r="QGJ180" s="1"/>
      <c r="QGK180" s="1"/>
      <c r="QGL180" s="1"/>
      <c r="QGM180" s="1"/>
      <c r="QGN180" s="1"/>
      <c r="QGO180" s="1"/>
      <c r="QGP180" s="1"/>
      <c r="QGQ180" s="1"/>
      <c r="QGR180" s="1"/>
      <c r="QGS180" s="1"/>
      <c r="QGT180" s="1"/>
      <c r="QGU180" s="1"/>
      <c r="QGV180" s="1"/>
      <c r="QGW180" s="1"/>
      <c r="QGX180" s="1"/>
      <c r="QGY180" s="1"/>
      <c r="QGZ180" s="1"/>
      <c r="QHA180" s="1"/>
      <c r="QHB180" s="1"/>
      <c r="QHC180" s="1"/>
      <c r="QHD180" s="1"/>
      <c r="QHE180" s="1"/>
      <c r="QHF180" s="1"/>
      <c r="QHG180" s="1"/>
      <c r="QHH180" s="1"/>
      <c r="QHI180" s="1"/>
      <c r="QHJ180" s="1"/>
      <c r="QHK180" s="1"/>
      <c r="QHL180" s="1"/>
      <c r="QHM180" s="1"/>
      <c r="QHN180" s="1"/>
      <c r="QHO180" s="1"/>
      <c r="QHP180" s="1"/>
      <c r="QHQ180" s="1"/>
      <c r="QHR180" s="1"/>
      <c r="QHS180" s="1"/>
      <c r="QHT180" s="1"/>
      <c r="QHU180" s="1"/>
      <c r="QHV180" s="1"/>
      <c r="QHW180" s="1"/>
      <c r="QHX180" s="1"/>
      <c r="QHY180" s="1"/>
      <c r="QHZ180" s="1"/>
      <c r="QIA180" s="1"/>
      <c r="QIB180" s="1"/>
      <c r="QIC180" s="1"/>
      <c r="QID180" s="1"/>
      <c r="QIE180" s="1"/>
      <c r="QIF180" s="1"/>
      <c r="QIG180" s="1"/>
      <c r="QIH180" s="1"/>
      <c r="QII180" s="1"/>
      <c r="QIJ180" s="1"/>
      <c r="QIK180" s="1"/>
      <c r="QIL180" s="1"/>
      <c r="QIM180" s="1"/>
      <c r="QIN180" s="1"/>
      <c r="QIO180" s="1"/>
      <c r="QIP180" s="1"/>
      <c r="QIQ180" s="1"/>
      <c r="QIR180" s="1"/>
      <c r="QIS180" s="1"/>
      <c r="QIT180" s="1"/>
      <c r="QIU180" s="1"/>
      <c r="QIV180" s="1"/>
      <c r="QIW180" s="1"/>
      <c r="QIX180" s="1"/>
      <c r="QIY180" s="1"/>
      <c r="QIZ180" s="1"/>
      <c r="QJA180" s="1"/>
      <c r="QJB180" s="1"/>
      <c r="QJC180" s="1"/>
      <c r="QJD180" s="1"/>
      <c r="QJE180" s="1"/>
      <c r="QJF180" s="1"/>
      <c r="QJG180" s="1"/>
      <c r="QJH180" s="1"/>
      <c r="QJI180" s="1"/>
      <c r="QJJ180" s="1"/>
      <c r="QJK180" s="1"/>
      <c r="QJL180" s="1"/>
      <c r="QJM180" s="1"/>
      <c r="QJN180" s="1"/>
      <c r="QJO180" s="1"/>
      <c r="QJP180" s="1"/>
      <c r="QJQ180" s="1"/>
      <c r="QJR180" s="1"/>
      <c r="QJS180" s="1"/>
      <c r="QJT180" s="1"/>
      <c r="QJU180" s="1"/>
      <c r="QJV180" s="1"/>
      <c r="QJW180" s="1"/>
      <c r="QJX180" s="1"/>
      <c r="QJY180" s="1"/>
      <c r="QJZ180" s="1"/>
      <c r="QKA180" s="1"/>
      <c r="QKB180" s="1"/>
      <c r="QKC180" s="1"/>
      <c r="QKD180" s="1"/>
      <c r="QKE180" s="1"/>
      <c r="QKF180" s="1"/>
      <c r="QKG180" s="1"/>
      <c r="QKH180" s="1"/>
      <c r="QKI180" s="1"/>
      <c r="QKJ180" s="1"/>
      <c r="QKK180" s="1"/>
      <c r="QKL180" s="1"/>
      <c r="QKM180" s="1"/>
      <c r="QKN180" s="1"/>
      <c r="QKO180" s="1"/>
      <c r="QKP180" s="1"/>
      <c r="QKQ180" s="1"/>
      <c r="QKR180" s="1"/>
      <c r="QKS180" s="1"/>
      <c r="QKT180" s="1"/>
      <c r="QKU180" s="1"/>
      <c r="QKV180" s="1"/>
      <c r="QKW180" s="1"/>
      <c r="QKX180" s="1"/>
      <c r="QKY180" s="1"/>
      <c r="QKZ180" s="1"/>
      <c r="QLA180" s="1"/>
      <c r="QLB180" s="1"/>
      <c r="QLC180" s="1"/>
      <c r="QLD180" s="1"/>
      <c r="QLE180" s="1"/>
      <c r="QLF180" s="1"/>
      <c r="QLG180" s="1"/>
      <c r="QLH180" s="1"/>
      <c r="QLI180" s="1"/>
      <c r="QLJ180" s="1"/>
      <c r="QLK180" s="1"/>
      <c r="QLL180" s="1"/>
      <c r="QLM180" s="1"/>
      <c r="QLN180" s="1"/>
      <c r="QLO180" s="1"/>
      <c r="QLP180" s="1"/>
      <c r="QLQ180" s="1"/>
      <c r="QLR180" s="1"/>
      <c r="QLS180" s="1"/>
      <c r="QLT180" s="1"/>
      <c r="QLU180" s="1"/>
      <c r="QLV180" s="1"/>
      <c r="QLW180" s="1"/>
      <c r="QLX180" s="1"/>
      <c r="QLY180" s="1"/>
      <c r="QLZ180" s="1"/>
      <c r="QMA180" s="1"/>
      <c r="QMB180" s="1"/>
      <c r="QMC180" s="1"/>
      <c r="QMD180" s="1"/>
      <c r="QME180" s="1"/>
      <c r="QMF180" s="1"/>
      <c r="QMG180" s="1"/>
      <c r="QMH180" s="1"/>
      <c r="QMI180" s="1"/>
      <c r="QMJ180" s="1"/>
      <c r="QMK180" s="1"/>
      <c r="QML180" s="1"/>
      <c r="QMM180" s="1"/>
      <c r="QMN180" s="1"/>
      <c r="QMO180" s="1"/>
      <c r="QMP180" s="1"/>
      <c r="QMQ180" s="1"/>
      <c r="QMR180" s="1"/>
      <c r="QMS180" s="1"/>
      <c r="QMT180" s="1"/>
      <c r="QMU180" s="1"/>
      <c r="QMV180" s="1"/>
      <c r="QMW180" s="1"/>
      <c r="QMX180" s="1"/>
      <c r="QMY180" s="1"/>
      <c r="QMZ180" s="1"/>
      <c r="QNA180" s="1"/>
      <c r="QNB180" s="1"/>
      <c r="QNC180" s="1"/>
      <c r="QND180" s="1"/>
      <c r="QNE180" s="1"/>
      <c r="QNF180" s="1"/>
      <c r="QNG180" s="1"/>
      <c r="QNH180" s="1"/>
      <c r="QNI180" s="1"/>
      <c r="QNJ180" s="1"/>
      <c r="QNK180" s="1"/>
      <c r="QNL180" s="1"/>
      <c r="QNM180" s="1"/>
      <c r="QNN180" s="1"/>
      <c r="QNO180" s="1"/>
      <c r="QNP180" s="1"/>
      <c r="QNQ180" s="1"/>
      <c r="QNR180" s="1"/>
      <c r="QNS180" s="1"/>
      <c r="QNT180" s="1"/>
      <c r="QNU180" s="1"/>
      <c r="QNV180" s="1"/>
      <c r="QNW180" s="1"/>
      <c r="QNX180" s="1"/>
      <c r="QNY180" s="1"/>
      <c r="QNZ180" s="1"/>
      <c r="QOA180" s="1"/>
      <c r="QOB180" s="1"/>
      <c r="QOC180" s="1"/>
      <c r="QOD180" s="1"/>
      <c r="QOE180" s="1"/>
      <c r="QOF180" s="1"/>
      <c r="QOG180" s="1"/>
      <c r="QOH180" s="1"/>
      <c r="QOI180" s="1"/>
      <c r="QOJ180" s="1"/>
      <c r="QOK180" s="1"/>
      <c r="QOL180" s="1"/>
      <c r="QOM180" s="1"/>
      <c r="QON180" s="1"/>
      <c r="QOO180" s="1"/>
      <c r="QOP180" s="1"/>
      <c r="QOQ180" s="1"/>
      <c r="QOR180" s="1"/>
      <c r="QOS180" s="1"/>
      <c r="QOT180" s="1"/>
      <c r="QOU180" s="1"/>
      <c r="QOV180" s="1"/>
      <c r="QOW180" s="1"/>
      <c r="QOX180" s="1"/>
      <c r="QOY180" s="1"/>
      <c r="QOZ180" s="1"/>
      <c r="QPA180" s="1"/>
      <c r="QPB180" s="1"/>
      <c r="QPC180" s="1"/>
      <c r="QPD180" s="1"/>
      <c r="QPE180" s="1"/>
      <c r="QPF180" s="1"/>
      <c r="QPG180" s="1"/>
      <c r="QPH180" s="1"/>
      <c r="QPI180" s="1"/>
      <c r="QPJ180" s="1"/>
      <c r="QPK180" s="1"/>
      <c r="QPL180" s="1"/>
      <c r="QPM180" s="1"/>
      <c r="QPN180" s="1"/>
      <c r="QPO180" s="1"/>
      <c r="QPP180" s="1"/>
      <c r="QPQ180" s="1"/>
      <c r="QPR180" s="1"/>
      <c r="QPS180" s="1"/>
      <c r="QPT180" s="1"/>
      <c r="QPU180" s="1"/>
      <c r="QPV180" s="1"/>
      <c r="QPW180" s="1"/>
      <c r="QPX180" s="1"/>
      <c r="QPY180" s="1"/>
      <c r="QPZ180" s="1"/>
      <c r="QQA180" s="1"/>
      <c r="QQB180" s="1"/>
      <c r="QQC180" s="1"/>
      <c r="QQD180" s="1"/>
      <c r="QQE180" s="1"/>
      <c r="QQF180" s="1"/>
      <c r="QQG180" s="1"/>
      <c r="QQH180" s="1"/>
      <c r="QQI180" s="1"/>
      <c r="QQJ180" s="1"/>
      <c r="QQK180" s="1"/>
      <c r="QQL180" s="1"/>
      <c r="QQM180" s="1"/>
      <c r="QQN180" s="1"/>
      <c r="QQO180" s="1"/>
      <c r="QQP180" s="1"/>
      <c r="QQQ180" s="1"/>
      <c r="QQR180" s="1"/>
      <c r="QQS180" s="1"/>
      <c r="QQT180" s="1"/>
      <c r="QQU180" s="1"/>
      <c r="QQV180" s="1"/>
      <c r="QQW180" s="1"/>
      <c r="QQX180" s="1"/>
      <c r="QQY180" s="1"/>
      <c r="QQZ180" s="1"/>
      <c r="QRA180" s="1"/>
      <c r="QRB180" s="1"/>
      <c r="QRC180" s="1"/>
      <c r="QRD180" s="1"/>
      <c r="QRE180" s="1"/>
      <c r="QRF180" s="1"/>
      <c r="QRG180" s="1"/>
      <c r="QRH180" s="1"/>
      <c r="QRI180" s="1"/>
      <c r="QRJ180" s="1"/>
      <c r="QRK180" s="1"/>
      <c r="QRL180" s="1"/>
      <c r="QRM180" s="1"/>
      <c r="QRN180" s="1"/>
      <c r="QRO180" s="1"/>
      <c r="QRP180" s="1"/>
      <c r="QRQ180" s="1"/>
      <c r="QRR180" s="1"/>
      <c r="QRS180" s="1"/>
      <c r="QRT180" s="1"/>
      <c r="QRU180" s="1"/>
      <c r="QRV180" s="1"/>
      <c r="QRW180" s="1"/>
      <c r="QRX180" s="1"/>
      <c r="QRY180" s="1"/>
      <c r="QRZ180" s="1"/>
      <c r="QSA180" s="1"/>
      <c r="QSB180" s="1"/>
      <c r="QSC180" s="1"/>
      <c r="QSD180" s="1"/>
      <c r="QSE180" s="1"/>
      <c r="QSF180" s="1"/>
      <c r="QSG180" s="1"/>
      <c r="QSH180" s="1"/>
      <c r="QSI180" s="1"/>
      <c r="QSJ180" s="1"/>
      <c r="QSK180" s="1"/>
      <c r="QSL180" s="1"/>
      <c r="QSM180" s="1"/>
      <c r="QSN180" s="1"/>
      <c r="QSO180" s="1"/>
      <c r="QSP180" s="1"/>
      <c r="QSQ180" s="1"/>
      <c r="QSR180" s="1"/>
      <c r="QSS180" s="1"/>
      <c r="QST180" s="1"/>
      <c r="QSU180" s="1"/>
      <c r="QSV180" s="1"/>
      <c r="QSW180" s="1"/>
      <c r="QSX180" s="1"/>
      <c r="QSY180" s="1"/>
      <c r="QSZ180" s="1"/>
      <c r="QTA180" s="1"/>
      <c r="QTB180" s="1"/>
      <c r="QTC180" s="1"/>
      <c r="QTD180" s="1"/>
      <c r="QTE180" s="1"/>
      <c r="QTF180" s="1"/>
      <c r="QTG180" s="1"/>
      <c r="QTH180" s="1"/>
      <c r="QTI180" s="1"/>
      <c r="QTJ180" s="1"/>
      <c r="QTK180" s="1"/>
      <c r="QTL180" s="1"/>
      <c r="QTM180" s="1"/>
      <c r="QTN180" s="1"/>
      <c r="QTO180" s="1"/>
      <c r="QTP180" s="1"/>
      <c r="QTQ180" s="1"/>
      <c r="QTR180" s="1"/>
      <c r="QTS180" s="1"/>
      <c r="QTT180" s="1"/>
      <c r="QTU180" s="1"/>
      <c r="QTV180" s="1"/>
      <c r="QTW180" s="1"/>
      <c r="QTX180" s="1"/>
      <c r="QTY180" s="1"/>
      <c r="QTZ180" s="1"/>
      <c r="QUA180" s="1"/>
      <c r="QUB180" s="1"/>
      <c r="QUC180" s="1"/>
      <c r="QUD180" s="1"/>
      <c r="QUE180" s="1"/>
      <c r="QUF180" s="1"/>
      <c r="QUG180" s="1"/>
      <c r="QUH180" s="1"/>
      <c r="QUI180" s="1"/>
      <c r="QUJ180" s="1"/>
      <c r="QUK180" s="1"/>
      <c r="QUL180" s="1"/>
      <c r="QUM180" s="1"/>
      <c r="QUN180" s="1"/>
      <c r="QUO180" s="1"/>
      <c r="QUP180" s="1"/>
      <c r="QUQ180" s="1"/>
      <c r="QUR180" s="1"/>
      <c r="QUS180" s="1"/>
      <c r="QUT180" s="1"/>
      <c r="QUU180" s="1"/>
      <c r="QUV180" s="1"/>
      <c r="QUW180" s="1"/>
      <c r="QUX180" s="1"/>
      <c r="QUY180" s="1"/>
      <c r="QUZ180" s="1"/>
      <c r="QVA180" s="1"/>
      <c r="QVB180" s="1"/>
      <c r="QVC180" s="1"/>
      <c r="QVD180" s="1"/>
      <c r="QVE180" s="1"/>
      <c r="QVF180" s="1"/>
      <c r="QVG180" s="1"/>
      <c r="QVH180" s="1"/>
      <c r="QVI180" s="1"/>
      <c r="QVJ180" s="1"/>
      <c r="QVK180" s="1"/>
      <c r="QVL180" s="1"/>
      <c r="QVM180" s="1"/>
      <c r="QVN180" s="1"/>
      <c r="QVO180" s="1"/>
      <c r="QVP180" s="1"/>
      <c r="QVQ180" s="1"/>
      <c r="QVR180" s="1"/>
      <c r="QVS180" s="1"/>
      <c r="QVT180" s="1"/>
      <c r="QVU180" s="1"/>
      <c r="QVV180" s="1"/>
      <c r="QVW180" s="1"/>
      <c r="QVX180" s="1"/>
      <c r="QVY180" s="1"/>
      <c r="QVZ180" s="1"/>
      <c r="QWA180" s="1"/>
      <c r="QWB180" s="1"/>
      <c r="QWC180" s="1"/>
      <c r="QWD180" s="1"/>
      <c r="QWE180" s="1"/>
      <c r="QWF180" s="1"/>
      <c r="QWG180" s="1"/>
      <c r="QWH180" s="1"/>
      <c r="QWI180" s="1"/>
      <c r="QWJ180" s="1"/>
      <c r="QWK180" s="1"/>
      <c r="QWL180" s="1"/>
      <c r="QWM180" s="1"/>
      <c r="QWN180" s="1"/>
      <c r="QWO180" s="1"/>
      <c r="QWP180" s="1"/>
      <c r="QWQ180" s="1"/>
      <c r="QWR180" s="1"/>
      <c r="QWS180" s="1"/>
      <c r="QWT180" s="1"/>
      <c r="QWU180" s="1"/>
      <c r="QWV180" s="1"/>
      <c r="QWW180" s="1"/>
      <c r="QWX180" s="1"/>
      <c r="QWY180" s="1"/>
      <c r="QWZ180" s="1"/>
      <c r="QXA180" s="1"/>
      <c r="QXB180" s="1"/>
      <c r="QXC180" s="1"/>
      <c r="QXD180" s="1"/>
      <c r="QXE180" s="1"/>
      <c r="QXF180" s="1"/>
      <c r="QXG180" s="1"/>
      <c r="QXH180" s="1"/>
      <c r="QXI180" s="1"/>
      <c r="QXJ180" s="1"/>
      <c r="QXK180" s="1"/>
      <c r="QXL180" s="1"/>
      <c r="QXM180" s="1"/>
      <c r="QXN180" s="1"/>
      <c r="QXO180" s="1"/>
      <c r="QXP180" s="1"/>
      <c r="QXQ180" s="1"/>
      <c r="QXR180" s="1"/>
      <c r="QXS180" s="1"/>
      <c r="QXT180" s="1"/>
      <c r="QXU180" s="1"/>
      <c r="QXV180" s="1"/>
      <c r="QXW180" s="1"/>
      <c r="QXX180" s="1"/>
      <c r="QXY180" s="1"/>
      <c r="QXZ180" s="1"/>
      <c r="QYA180" s="1"/>
      <c r="QYB180" s="1"/>
      <c r="QYC180" s="1"/>
      <c r="QYD180" s="1"/>
      <c r="QYE180" s="1"/>
      <c r="QYF180" s="1"/>
      <c r="QYG180" s="1"/>
      <c r="QYH180" s="1"/>
      <c r="QYI180" s="1"/>
      <c r="QYJ180" s="1"/>
      <c r="QYK180" s="1"/>
      <c r="QYL180" s="1"/>
      <c r="QYM180" s="1"/>
      <c r="QYN180" s="1"/>
      <c r="QYO180" s="1"/>
      <c r="QYP180" s="1"/>
      <c r="QYQ180" s="1"/>
      <c r="QYR180" s="1"/>
      <c r="QYS180" s="1"/>
      <c r="QYT180" s="1"/>
      <c r="QYU180" s="1"/>
      <c r="QYV180" s="1"/>
      <c r="QYW180" s="1"/>
      <c r="QYX180" s="1"/>
      <c r="QYY180" s="1"/>
      <c r="QYZ180" s="1"/>
      <c r="QZA180" s="1"/>
      <c r="QZB180" s="1"/>
      <c r="QZC180" s="1"/>
      <c r="QZD180" s="1"/>
      <c r="QZE180" s="1"/>
      <c r="QZF180" s="1"/>
      <c r="QZG180" s="1"/>
      <c r="QZH180" s="1"/>
      <c r="QZI180" s="1"/>
      <c r="QZJ180" s="1"/>
      <c r="QZK180" s="1"/>
      <c r="QZL180" s="1"/>
      <c r="QZM180" s="1"/>
      <c r="QZN180" s="1"/>
      <c r="QZO180" s="1"/>
      <c r="QZP180" s="1"/>
      <c r="QZQ180" s="1"/>
      <c r="QZR180" s="1"/>
      <c r="QZS180" s="1"/>
      <c r="QZT180" s="1"/>
      <c r="QZU180" s="1"/>
      <c r="QZV180" s="1"/>
      <c r="QZW180" s="1"/>
      <c r="QZX180" s="1"/>
      <c r="QZY180" s="1"/>
      <c r="QZZ180" s="1"/>
      <c r="RAA180" s="1"/>
      <c r="RAB180" s="1"/>
      <c r="RAC180" s="1"/>
      <c r="RAD180" s="1"/>
      <c r="RAE180" s="1"/>
      <c r="RAF180" s="1"/>
      <c r="RAG180" s="1"/>
      <c r="RAH180" s="1"/>
      <c r="RAI180" s="1"/>
      <c r="RAJ180" s="1"/>
      <c r="RAK180" s="1"/>
      <c r="RAL180" s="1"/>
      <c r="RAM180" s="1"/>
      <c r="RAN180" s="1"/>
      <c r="RAO180" s="1"/>
      <c r="RAP180" s="1"/>
      <c r="RAQ180" s="1"/>
      <c r="RAR180" s="1"/>
      <c r="RAS180" s="1"/>
      <c r="RAT180" s="1"/>
      <c r="RAU180" s="1"/>
      <c r="RAV180" s="1"/>
      <c r="RAW180" s="1"/>
      <c r="RAX180" s="1"/>
      <c r="RAY180" s="1"/>
      <c r="RAZ180" s="1"/>
      <c r="RBA180" s="1"/>
      <c r="RBB180" s="1"/>
      <c r="RBC180" s="1"/>
      <c r="RBD180" s="1"/>
      <c r="RBE180" s="1"/>
      <c r="RBF180" s="1"/>
      <c r="RBG180" s="1"/>
      <c r="RBH180" s="1"/>
      <c r="RBI180" s="1"/>
      <c r="RBJ180" s="1"/>
      <c r="RBK180" s="1"/>
      <c r="RBL180" s="1"/>
      <c r="RBM180" s="1"/>
      <c r="RBN180" s="1"/>
      <c r="RBO180" s="1"/>
      <c r="RBP180" s="1"/>
      <c r="RBQ180" s="1"/>
      <c r="RBR180" s="1"/>
      <c r="RBS180" s="1"/>
      <c r="RBT180" s="1"/>
      <c r="RBU180" s="1"/>
      <c r="RBV180" s="1"/>
      <c r="RBW180" s="1"/>
      <c r="RBX180" s="1"/>
      <c r="RBY180" s="1"/>
      <c r="RBZ180" s="1"/>
      <c r="RCA180" s="1"/>
      <c r="RCB180" s="1"/>
      <c r="RCC180" s="1"/>
      <c r="RCD180" s="1"/>
      <c r="RCE180" s="1"/>
      <c r="RCF180" s="1"/>
      <c r="RCG180" s="1"/>
      <c r="RCH180" s="1"/>
      <c r="RCI180" s="1"/>
      <c r="RCJ180" s="1"/>
      <c r="RCK180" s="1"/>
      <c r="RCL180" s="1"/>
      <c r="RCM180" s="1"/>
      <c r="RCN180" s="1"/>
      <c r="RCO180" s="1"/>
      <c r="RCP180" s="1"/>
      <c r="RCQ180" s="1"/>
      <c r="RCR180" s="1"/>
      <c r="RCS180" s="1"/>
      <c r="RCT180" s="1"/>
      <c r="RCU180" s="1"/>
      <c r="RCV180" s="1"/>
      <c r="RCW180" s="1"/>
      <c r="RCX180" s="1"/>
      <c r="RCY180" s="1"/>
      <c r="RCZ180" s="1"/>
      <c r="RDA180" s="1"/>
      <c r="RDB180" s="1"/>
      <c r="RDC180" s="1"/>
      <c r="RDD180" s="1"/>
      <c r="RDE180" s="1"/>
      <c r="RDF180" s="1"/>
      <c r="RDG180" s="1"/>
      <c r="RDH180" s="1"/>
      <c r="RDI180" s="1"/>
      <c r="RDJ180" s="1"/>
      <c r="RDK180" s="1"/>
      <c r="RDL180" s="1"/>
      <c r="RDM180" s="1"/>
      <c r="RDN180" s="1"/>
      <c r="RDO180" s="1"/>
      <c r="RDP180" s="1"/>
      <c r="RDQ180" s="1"/>
      <c r="RDR180" s="1"/>
      <c r="RDS180" s="1"/>
      <c r="RDT180" s="1"/>
      <c r="RDU180" s="1"/>
      <c r="RDV180" s="1"/>
      <c r="RDW180" s="1"/>
      <c r="RDX180" s="1"/>
      <c r="RDY180" s="1"/>
      <c r="RDZ180" s="1"/>
      <c r="REA180" s="1"/>
      <c r="REB180" s="1"/>
      <c r="REC180" s="1"/>
      <c r="RED180" s="1"/>
      <c r="REE180" s="1"/>
      <c r="REF180" s="1"/>
      <c r="REG180" s="1"/>
      <c r="REH180" s="1"/>
      <c r="REI180" s="1"/>
      <c r="REJ180" s="1"/>
      <c r="REK180" s="1"/>
      <c r="REL180" s="1"/>
      <c r="REM180" s="1"/>
      <c r="REN180" s="1"/>
      <c r="REO180" s="1"/>
      <c r="REP180" s="1"/>
      <c r="REQ180" s="1"/>
      <c r="RER180" s="1"/>
      <c r="RES180" s="1"/>
      <c r="RET180" s="1"/>
      <c r="REU180" s="1"/>
      <c r="REV180" s="1"/>
      <c r="REW180" s="1"/>
      <c r="REX180" s="1"/>
      <c r="REY180" s="1"/>
      <c r="REZ180" s="1"/>
      <c r="RFA180" s="1"/>
      <c r="RFB180" s="1"/>
      <c r="RFC180" s="1"/>
      <c r="RFD180" s="1"/>
      <c r="RFE180" s="1"/>
      <c r="RFF180" s="1"/>
      <c r="RFG180" s="1"/>
      <c r="RFH180" s="1"/>
      <c r="RFI180" s="1"/>
      <c r="RFJ180" s="1"/>
      <c r="RFK180" s="1"/>
      <c r="RFL180" s="1"/>
      <c r="RFM180" s="1"/>
      <c r="RFN180" s="1"/>
      <c r="RFO180" s="1"/>
      <c r="RFP180" s="1"/>
      <c r="RFQ180" s="1"/>
      <c r="RFR180" s="1"/>
      <c r="RFS180" s="1"/>
      <c r="RFT180" s="1"/>
      <c r="RFU180" s="1"/>
      <c r="RFV180" s="1"/>
      <c r="RFW180" s="1"/>
      <c r="RFX180" s="1"/>
      <c r="RFY180" s="1"/>
      <c r="RFZ180" s="1"/>
      <c r="RGA180" s="1"/>
      <c r="RGB180" s="1"/>
      <c r="RGC180" s="1"/>
      <c r="RGD180" s="1"/>
      <c r="RGE180" s="1"/>
      <c r="RGF180" s="1"/>
      <c r="RGG180" s="1"/>
      <c r="RGH180" s="1"/>
      <c r="RGI180" s="1"/>
      <c r="RGJ180" s="1"/>
      <c r="RGK180" s="1"/>
      <c r="RGL180" s="1"/>
      <c r="RGM180" s="1"/>
      <c r="RGN180" s="1"/>
      <c r="RGO180" s="1"/>
      <c r="RGP180" s="1"/>
      <c r="RGQ180" s="1"/>
      <c r="RGR180" s="1"/>
      <c r="RGS180" s="1"/>
      <c r="RGT180" s="1"/>
      <c r="RGU180" s="1"/>
      <c r="RGV180" s="1"/>
      <c r="RGW180" s="1"/>
      <c r="RGX180" s="1"/>
      <c r="RGY180" s="1"/>
      <c r="RGZ180" s="1"/>
      <c r="RHA180" s="1"/>
      <c r="RHB180" s="1"/>
      <c r="RHC180" s="1"/>
      <c r="RHD180" s="1"/>
      <c r="RHE180" s="1"/>
      <c r="RHF180" s="1"/>
      <c r="RHG180" s="1"/>
      <c r="RHH180" s="1"/>
      <c r="RHI180" s="1"/>
      <c r="RHJ180" s="1"/>
      <c r="RHK180" s="1"/>
      <c r="RHL180" s="1"/>
      <c r="RHM180" s="1"/>
      <c r="RHN180" s="1"/>
      <c r="RHO180" s="1"/>
      <c r="RHP180" s="1"/>
      <c r="RHQ180" s="1"/>
      <c r="RHR180" s="1"/>
      <c r="RHS180" s="1"/>
      <c r="RHT180" s="1"/>
      <c r="RHU180" s="1"/>
      <c r="RHV180" s="1"/>
      <c r="RHW180" s="1"/>
      <c r="RHX180" s="1"/>
      <c r="RHY180" s="1"/>
      <c r="RHZ180" s="1"/>
      <c r="RIA180" s="1"/>
      <c r="RIB180" s="1"/>
      <c r="RIC180" s="1"/>
      <c r="RID180" s="1"/>
      <c r="RIE180" s="1"/>
      <c r="RIF180" s="1"/>
      <c r="RIG180" s="1"/>
      <c r="RIH180" s="1"/>
      <c r="RII180" s="1"/>
      <c r="RIJ180" s="1"/>
      <c r="RIK180" s="1"/>
      <c r="RIL180" s="1"/>
      <c r="RIM180" s="1"/>
      <c r="RIN180" s="1"/>
      <c r="RIO180" s="1"/>
      <c r="RIP180" s="1"/>
      <c r="RIQ180" s="1"/>
      <c r="RIR180" s="1"/>
      <c r="RIS180" s="1"/>
      <c r="RIT180" s="1"/>
      <c r="RIU180" s="1"/>
      <c r="RIV180" s="1"/>
      <c r="RIW180" s="1"/>
      <c r="RIX180" s="1"/>
      <c r="RIY180" s="1"/>
      <c r="RIZ180" s="1"/>
      <c r="RJA180" s="1"/>
      <c r="RJB180" s="1"/>
      <c r="RJC180" s="1"/>
      <c r="RJD180" s="1"/>
      <c r="RJE180" s="1"/>
      <c r="RJF180" s="1"/>
      <c r="RJG180" s="1"/>
      <c r="RJH180" s="1"/>
      <c r="RJI180" s="1"/>
      <c r="RJJ180" s="1"/>
      <c r="RJK180" s="1"/>
      <c r="RJL180" s="1"/>
      <c r="RJM180" s="1"/>
      <c r="RJN180" s="1"/>
      <c r="RJO180" s="1"/>
      <c r="RJP180" s="1"/>
      <c r="RJQ180" s="1"/>
      <c r="RJR180" s="1"/>
      <c r="RJS180" s="1"/>
      <c r="RJT180" s="1"/>
      <c r="RJU180" s="1"/>
      <c r="RJV180" s="1"/>
      <c r="RJW180" s="1"/>
      <c r="RJX180" s="1"/>
      <c r="RJY180" s="1"/>
      <c r="RJZ180" s="1"/>
      <c r="RKA180" s="1"/>
      <c r="RKB180" s="1"/>
      <c r="RKC180" s="1"/>
      <c r="RKD180" s="1"/>
      <c r="RKE180" s="1"/>
      <c r="RKF180" s="1"/>
      <c r="RKG180" s="1"/>
      <c r="RKH180" s="1"/>
      <c r="RKI180" s="1"/>
      <c r="RKJ180" s="1"/>
      <c r="RKK180" s="1"/>
      <c r="RKL180" s="1"/>
      <c r="RKM180" s="1"/>
      <c r="RKN180" s="1"/>
      <c r="RKO180" s="1"/>
      <c r="RKP180" s="1"/>
      <c r="RKQ180" s="1"/>
      <c r="RKR180" s="1"/>
      <c r="RKS180" s="1"/>
      <c r="RKT180" s="1"/>
      <c r="RKU180" s="1"/>
      <c r="RKV180" s="1"/>
      <c r="RKW180" s="1"/>
      <c r="RKX180" s="1"/>
      <c r="RKY180" s="1"/>
      <c r="RKZ180" s="1"/>
      <c r="RLA180" s="1"/>
      <c r="RLB180" s="1"/>
      <c r="RLC180" s="1"/>
      <c r="RLD180" s="1"/>
      <c r="RLE180" s="1"/>
      <c r="RLF180" s="1"/>
      <c r="RLG180" s="1"/>
      <c r="RLH180" s="1"/>
      <c r="RLI180" s="1"/>
      <c r="RLJ180" s="1"/>
      <c r="RLK180" s="1"/>
      <c r="RLL180" s="1"/>
      <c r="RLM180" s="1"/>
      <c r="RLN180" s="1"/>
      <c r="RLO180" s="1"/>
      <c r="RLP180" s="1"/>
      <c r="RLQ180" s="1"/>
      <c r="RLR180" s="1"/>
      <c r="RLS180" s="1"/>
      <c r="RLT180" s="1"/>
      <c r="RLU180" s="1"/>
      <c r="RLV180" s="1"/>
      <c r="RLW180" s="1"/>
      <c r="RLX180" s="1"/>
      <c r="RLY180" s="1"/>
      <c r="RLZ180" s="1"/>
      <c r="RMA180" s="1"/>
      <c r="RMB180" s="1"/>
      <c r="RMC180" s="1"/>
      <c r="RMD180" s="1"/>
      <c r="RME180" s="1"/>
      <c r="RMF180" s="1"/>
      <c r="RMG180" s="1"/>
      <c r="RMH180" s="1"/>
      <c r="RMI180" s="1"/>
      <c r="RMJ180" s="1"/>
      <c r="RMK180" s="1"/>
      <c r="RML180" s="1"/>
      <c r="RMM180" s="1"/>
      <c r="RMN180" s="1"/>
      <c r="RMO180" s="1"/>
      <c r="RMP180" s="1"/>
      <c r="RMQ180" s="1"/>
      <c r="RMR180" s="1"/>
      <c r="RMS180" s="1"/>
      <c r="RMT180" s="1"/>
      <c r="RMU180" s="1"/>
      <c r="RMV180" s="1"/>
      <c r="RMW180" s="1"/>
      <c r="RMX180" s="1"/>
      <c r="RMY180" s="1"/>
      <c r="RMZ180" s="1"/>
      <c r="RNA180" s="1"/>
      <c r="RNB180" s="1"/>
      <c r="RNC180" s="1"/>
      <c r="RND180" s="1"/>
      <c r="RNE180" s="1"/>
      <c r="RNF180" s="1"/>
      <c r="RNG180" s="1"/>
      <c r="RNH180" s="1"/>
      <c r="RNI180" s="1"/>
      <c r="RNJ180" s="1"/>
      <c r="RNK180" s="1"/>
      <c r="RNL180" s="1"/>
      <c r="RNM180" s="1"/>
      <c r="RNN180" s="1"/>
      <c r="RNO180" s="1"/>
      <c r="RNP180" s="1"/>
      <c r="RNQ180" s="1"/>
      <c r="RNR180" s="1"/>
      <c r="RNS180" s="1"/>
      <c r="RNT180" s="1"/>
      <c r="RNU180" s="1"/>
      <c r="RNV180" s="1"/>
      <c r="RNW180" s="1"/>
      <c r="RNX180" s="1"/>
      <c r="RNY180" s="1"/>
      <c r="RNZ180" s="1"/>
      <c r="ROA180" s="1"/>
      <c r="ROB180" s="1"/>
      <c r="ROC180" s="1"/>
      <c r="ROD180" s="1"/>
      <c r="ROE180" s="1"/>
      <c r="ROF180" s="1"/>
      <c r="ROG180" s="1"/>
      <c r="ROH180" s="1"/>
      <c r="ROI180" s="1"/>
      <c r="ROJ180" s="1"/>
      <c r="ROK180" s="1"/>
      <c r="ROL180" s="1"/>
      <c r="ROM180" s="1"/>
      <c r="RON180" s="1"/>
      <c r="ROO180" s="1"/>
      <c r="ROP180" s="1"/>
      <c r="ROQ180" s="1"/>
      <c r="ROR180" s="1"/>
      <c r="ROS180" s="1"/>
      <c r="ROT180" s="1"/>
      <c r="ROU180" s="1"/>
      <c r="ROV180" s="1"/>
      <c r="ROW180" s="1"/>
      <c r="ROX180" s="1"/>
      <c r="ROY180" s="1"/>
      <c r="ROZ180" s="1"/>
      <c r="RPA180" s="1"/>
      <c r="RPB180" s="1"/>
      <c r="RPC180" s="1"/>
      <c r="RPD180" s="1"/>
      <c r="RPE180" s="1"/>
      <c r="RPF180" s="1"/>
      <c r="RPG180" s="1"/>
      <c r="RPH180" s="1"/>
      <c r="RPI180" s="1"/>
      <c r="RPJ180" s="1"/>
      <c r="RPK180" s="1"/>
      <c r="RPL180" s="1"/>
      <c r="RPM180" s="1"/>
      <c r="RPN180" s="1"/>
      <c r="RPO180" s="1"/>
      <c r="RPP180" s="1"/>
      <c r="RPQ180" s="1"/>
      <c r="RPR180" s="1"/>
      <c r="RPS180" s="1"/>
      <c r="RPT180" s="1"/>
      <c r="RPU180" s="1"/>
      <c r="RPV180" s="1"/>
      <c r="RPW180" s="1"/>
      <c r="RPX180" s="1"/>
      <c r="RPY180" s="1"/>
      <c r="RPZ180" s="1"/>
      <c r="RQA180" s="1"/>
      <c r="RQB180" s="1"/>
      <c r="RQC180" s="1"/>
      <c r="RQD180" s="1"/>
      <c r="RQE180" s="1"/>
      <c r="RQF180" s="1"/>
      <c r="RQG180" s="1"/>
      <c r="RQH180" s="1"/>
      <c r="RQI180" s="1"/>
      <c r="RQJ180" s="1"/>
      <c r="RQK180" s="1"/>
      <c r="RQL180" s="1"/>
      <c r="RQM180" s="1"/>
      <c r="RQN180" s="1"/>
      <c r="RQO180" s="1"/>
      <c r="RQP180" s="1"/>
      <c r="RQQ180" s="1"/>
      <c r="RQR180" s="1"/>
      <c r="RQS180" s="1"/>
      <c r="RQT180" s="1"/>
      <c r="RQU180" s="1"/>
      <c r="RQV180" s="1"/>
      <c r="RQW180" s="1"/>
      <c r="RQX180" s="1"/>
      <c r="RQY180" s="1"/>
      <c r="RQZ180" s="1"/>
      <c r="RRA180" s="1"/>
      <c r="RRB180" s="1"/>
      <c r="RRC180" s="1"/>
      <c r="RRD180" s="1"/>
      <c r="RRE180" s="1"/>
      <c r="RRF180" s="1"/>
      <c r="RRG180" s="1"/>
      <c r="RRH180" s="1"/>
      <c r="RRI180" s="1"/>
      <c r="RRJ180" s="1"/>
      <c r="RRK180" s="1"/>
      <c r="RRL180" s="1"/>
      <c r="RRM180" s="1"/>
      <c r="RRN180" s="1"/>
      <c r="RRO180" s="1"/>
      <c r="RRP180" s="1"/>
      <c r="RRQ180" s="1"/>
      <c r="RRR180" s="1"/>
      <c r="RRS180" s="1"/>
      <c r="RRT180" s="1"/>
      <c r="RRU180" s="1"/>
      <c r="RRV180" s="1"/>
      <c r="RRW180" s="1"/>
      <c r="RRX180" s="1"/>
      <c r="RRY180" s="1"/>
      <c r="RRZ180" s="1"/>
      <c r="RSA180" s="1"/>
      <c r="RSB180" s="1"/>
      <c r="RSC180" s="1"/>
      <c r="RSD180" s="1"/>
      <c r="RSE180" s="1"/>
      <c r="RSF180" s="1"/>
      <c r="RSG180" s="1"/>
      <c r="RSH180" s="1"/>
      <c r="RSI180" s="1"/>
      <c r="RSJ180" s="1"/>
      <c r="RSK180" s="1"/>
      <c r="RSL180" s="1"/>
      <c r="RSM180" s="1"/>
      <c r="RSN180" s="1"/>
      <c r="RSO180" s="1"/>
      <c r="RSP180" s="1"/>
      <c r="RSQ180" s="1"/>
      <c r="RSR180" s="1"/>
      <c r="RSS180" s="1"/>
      <c r="RST180" s="1"/>
      <c r="RSU180" s="1"/>
      <c r="RSV180" s="1"/>
      <c r="RSW180" s="1"/>
      <c r="RSX180" s="1"/>
      <c r="RSY180" s="1"/>
      <c r="RSZ180" s="1"/>
      <c r="RTA180" s="1"/>
      <c r="RTB180" s="1"/>
      <c r="RTC180" s="1"/>
      <c r="RTD180" s="1"/>
      <c r="RTE180" s="1"/>
      <c r="RTF180" s="1"/>
      <c r="RTG180" s="1"/>
      <c r="RTH180" s="1"/>
      <c r="RTI180" s="1"/>
      <c r="RTJ180" s="1"/>
      <c r="RTK180" s="1"/>
      <c r="RTL180" s="1"/>
      <c r="RTM180" s="1"/>
      <c r="RTN180" s="1"/>
      <c r="RTO180" s="1"/>
      <c r="RTP180" s="1"/>
      <c r="RTQ180" s="1"/>
      <c r="RTR180" s="1"/>
      <c r="RTS180" s="1"/>
      <c r="RTT180" s="1"/>
      <c r="RTU180" s="1"/>
      <c r="RTV180" s="1"/>
      <c r="RTW180" s="1"/>
      <c r="RTX180" s="1"/>
      <c r="RTY180" s="1"/>
      <c r="RTZ180" s="1"/>
      <c r="RUA180" s="1"/>
      <c r="RUB180" s="1"/>
      <c r="RUC180" s="1"/>
      <c r="RUD180" s="1"/>
      <c r="RUE180" s="1"/>
      <c r="RUF180" s="1"/>
      <c r="RUG180" s="1"/>
      <c r="RUH180" s="1"/>
      <c r="RUI180" s="1"/>
      <c r="RUJ180" s="1"/>
      <c r="RUK180" s="1"/>
      <c r="RUL180" s="1"/>
      <c r="RUM180" s="1"/>
      <c r="RUN180" s="1"/>
      <c r="RUO180" s="1"/>
      <c r="RUP180" s="1"/>
      <c r="RUQ180" s="1"/>
      <c r="RUR180" s="1"/>
      <c r="RUS180" s="1"/>
      <c r="RUT180" s="1"/>
      <c r="RUU180" s="1"/>
      <c r="RUV180" s="1"/>
      <c r="RUW180" s="1"/>
      <c r="RUX180" s="1"/>
      <c r="RUY180" s="1"/>
      <c r="RUZ180" s="1"/>
      <c r="RVA180" s="1"/>
      <c r="RVB180" s="1"/>
      <c r="RVC180" s="1"/>
      <c r="RVD180" s="1"/>
      <c r="RVE180" s="1"/>
      <c r="RVF180" s="1"/>
      <c r="RVG180" s="1"/>
      <c r="RVH180" s="1"/>
      <c r="RVI180" s="1"/>
      <c r="RVJ180" s="1"/>
      <c r="RVK180" s="1"/>
      <c r="RVL180" s="1"/>
      <c r="RVM180" s="1"/>
      <c r="RVN180" s="1"/>
      <c r="RVO180" s="1"/>
      <c r="RVP180" s="1"/>
      <c r="RVQ180" s="1"/>
      <c r="RVR180" s="1"/>
      <c r="RVS180" s="1"/>
      <c r="RVT180" s="1"/>
      <c r="RVU180" s="1"/>
      <c r="RVV180" s="1"/>
      <c r="RVW180" s="1"/>
      <c r="RVX180" s="1"/>
      <c r="RVY180" s="1"/>
      <c r="RVZ180" s="1"/>
      <c r="RWA180" s="1"/>
      <c r="RWB180" s="1"/>
      <c r="RWC180" s="1"/>
      <c r="RWD180" s="1"/>
      <c r="RWE180" s="1"/>
      <c r="RWF180" s="1"/>
      <c r="RWG180" s="1"/>
      <c r="RWH180" s="1"/>
      <c r="RWI180" s="1"/>
      <c r="RWJ180" s="1"/>
      <c r="RWK180" s="1"/>
      <c r="RWL180" s="1"/>
      <c r="RWM180" s="1"/>
      <c r="RWN180" s="1"/>
      <c r="RWO180" s="1"/>
      <c r="RWP180" s="1"/>
      <c r="RWQ180" s="1"/>
      <c r="RWR180" s="1"/>
      <c r="RWS180" s="1"/>
      <c r="RWT180" s="1"/>
      <c r="RWU180" s="1"/>
      <c r="RWV180" s="1"/>
      <c r="RWW180" s="1"/>
      <c r="RWX180" s="1"/>
      <c r="RWY180" s="1"/>
      <c r="RWZ180" s="1"/>
      <c r="RXA180" s="1"/>
      <c r="RXB180" s="1"/>
      <c r="RXC180" s="1"/>
      <c r="RXD180" s="1"/>
      <c r="RXE180" s="1"/>
      <c r="RXF180" s="1"/>
      <c r="RXG180" s="1"/>
      <c r="RXH180" s="1"/>
      <c r="RXI180" s="1"/>
      <c r="RXJ180" s="1"/>
      <c r="RXK180" s="1"/>
      <c r="RXL180" s="1"/>
      <c r="RXM180" s="1"/>
      <c r="RXN180" s="1"/>
      <c r="RXO180" s="1"/>
      <c r="RXP180" s="1"/>
      <c r="RXQ180" s="1"/>
      <c r="RXR180" s="1"/>
      <c r="RXS180" s="1"/>
      <c r="RXT180" s="1"/>
      <c r="RXU180" s="1"/>
      <c r="RXV180" s="1"/>
      <c r="RXW180" s="1"/>
      <c r="RXX180" s="1"/>
      <c r="RXY180" s="1"/>
      <c r="RXZ180" s="1"/>
      <c r="RYA180" s="1"/>
      <c r="RYB180" s="1"/>
      <c r="RYC180" s="1"/>
      <c r="RYD180" s="1"/>
      <c r="RYE180" s="1"/>
      <c r="RYF180" s="1"/>
      <c r="RYG180" s="1"/>
      <c r="RYH180" s="1"/>
      <c r="RYI180" s="1"/>
      <c r="RYJ180" s="1"/>
      <c r="RYK180" s="1"/>
      <c r="RYL180" s="1"/>
      <c r="RYM180" s="1"/>
      <c r="RYN180" s="1"/>
      <c r="RYO180" s="1"/>
      <c r="RYP180" s="1"/>
      <c r="RYQ180" s="1"/>
      <c r="RYR180" s="1"/>
      <c r="RYS180" s="1"/>
      <c r="RYT180" s="1"/>
      <c r="RYU180" s="1"/>
      <c r="RYV180" s="1"/>
      <c r="RYW180" s="1"/>
      <c r="RYX180" s="1"/>
      <c r="RYY180" s="1"/>
      <c r="RYZ180" s="1"/>
      <c r="RZA180" s="1"/>
      <c r="RZB180" s="1"/>
      <c r="RZC180" s="1"/>
      <c r="RZD180" s="1"/>
      <c r="RZE180" s="1"/>
      <c r="RZF180" s="1"/>
      <c r="RZG180" s="1"/>
      <c r="RZH180" s="1"/>
      <c r="RZI180" s="1"/>
      <c r="RZJ180" s="1"/>
      <c r="RZK180" s="1"/>
      <c r="RZL180" s="1"/>
      <c r="RZM180" s="1"/>
      <c r="RZN180" s="1"/>
      <c r="RZO180" s="1"/>
      <c r="RZP180" s="1"/>
      <c r="RZQ180" s="1"/>
      <c r="RZR180" s="1"/>
      <c r="RZS180" s="1"/>
      <c r="RZT180" s="1"/>
      <c r="RZU180" s="1"/>
      <c r="RZV180" s="1"/>
      <c r="RZW180" s="1"/>
      <c r="RZX180" s="1"/>
      <c r="RZY180" s="1"/>
      <c r="RZZ180" s="1"/>
      <c r="SAA180" s="1"/>
      <c r="SAB180" s="1"/>
      <c r="SAC180" s="1"/>
      <c r="SAD180" s="1"/>
      <c r="SAE180" s="1"/>
      <c r="SAF180" s="1"/>
      <c r="SAG180" s="1"/>
      <c r="SAH180" s="1"/>
      <c r="SAI180" s="1"/>
      <c r="SAJ180" s="1"/>
      <c r="SAK180" s="1"/>
      <c r="SAL180" s="1"/>
      <c r="SAM180" s="1"/>
      <c r="SAN180" s="1"/>
      <c r="SAO180" s="1"/>
      <c r="SAP180" s="1"/>
      <c r="SAQ180" s="1"/>
      <c r="SAR180" s="1"/>
      <c r="SAS180" s="1"/>
      <c r="SAT180" s="1"/>
      <c r="SAU180" s="1"/>
      <c r="SAV180" s="1"/>
      <c r="SAW180" s="1"/>
      <c r="SAX180" s="1"/>
      <c r="SAY180" s="1"/>
      <c r="SAZ180" s="1"/>
      <c r="SBA180" s="1"/>
      <c r="SBB180" s="1"/>
      <c r="SBC180" s="1"/>
      <c r="SBD180" s="1"/>
      <c r="SBE180" s="1"/>
      <c r="SBF180" s="1"/>
      <c r="SBG180" s="1"/>
      <c r="SBH180" s="1"/>
      <c r="SBI180" s="1"/>
      <c r="SBJ180" s="1"/>
      <c r="SBK180" s="1"/>
      <c r="SBL180" s="1"/>
      <c r="SBM180" s="1"/>
      <c r="SBN180" s="1"/>
      <c r="SBO180" s="1"/>
      <c r="SBP180" s="1"/>
      <c r="SBQ180" s="1"/>
      <c r="SBR180" s="1"/>
      <c r="SBS180" s="1"/>
      <c r="SBT180" s="1"/>
      <c r="SBU180" s="1"/>
      <c r="SBV180" s="1"/>
      <c r="SBW180" s="1"/>
      <c r="SBX180" s="1"/>
      <c r="SBY180" s="1"/>
      <c r="SBZ180" s="1"/>
      <c r="SCA180" s="1"/>
      <c r="SCB180" s="1"/>
      <c r="SCC180" s="1"/>
      <c r="SCD180" s="1"/>
      <c r="SCE180" s="1"/>
      <c r="SCF180" s="1"/>
      <c r="SCG180" s="1"/>
      <c r="SCH180" s="1"/>
      <c r="SCI180" s="1"/>
      <c r="SCJ180" s="1"/>
      <c r="SCK180" s="1"/>
      <c r="SCL180" s="1"/>
      <c r="SCM180" s="1"/>
      <c r="SCN180" s="1"/>
      <c r="SCO180" s="1"/>
      <c r="SCP180" s="1"/>
      <c r="SCQ180" s="1"/>
      <c r="SCR180" s="1"/>
      <c r="SCS180" s="1"/>
      <c r="SCT180" s="1"/>
      <c r="SCU180" s="1"/>
      <c r="SCV180" s="1"/>
      <c r="SCW180" s="1"/>
      <c r="SCX180" s="1"/>
      <c r="SCY180" s="1"/>
      <c r="SCZ180" s="1"/>
      <c r="SDA180" s="1"/>
      <c r="SDB180" s="1"/>
      <c r="SDC180" s="1"/>
      <c r="SDD180" s="1"/>
      <c r="SDE180" s="1"/>
      <c r="SDF180" s="1"/>
      <c r="SDG180" s="1"/>
      <c r="SDH180" s="1"/>
      <c r="SDI180" s="1"/>
      <c r="SDJ180" s="1"/>
      <c r="SDK180" s="1"/>
      <c r="SDL180" s="1"/>
      <c r="SDM180" s="1"/>
      <c r="SDN180" s="1"/>
      <c r="SDO180" s="1"/>
      <c r="SDP180" s="1"/>
      <c r="SDQ180" s="1"/>
      <c r="SDR180" s="1"/>
      <c r="SDS180" s="1"/>
      <c r="SDT180" s="1"/>
      <c r="SDU180" s="1"/>
      <c r="SDV180" s="1"/>
      <c r="SDW180" s="1"/>
      <c r="SDX180" s="1"/>
      <c r="SDY180" s="1"/>
      <c r="SDZ180" s="1"/>
      <c r="SEA180" s="1"/>
      <c r="SEB180" s="1"/>
      <c r="SEC180" s="1"/>
      <c r="SED180" s="1"/>
      <c r="SEE180" s="1"/>
      <c r="SEF180" s="1"/>
      <c r="SEG180" s="1"/>
      <c r="SEH180" s="1"/>
      <c r="SEI180" s="1"/>
      <c r="SEJ180" s="1"/>
      <c r="SEK180" s="1"/>
      <c r="SEL180" s="1"/>
      <c r="SEM180" s="1"/>
      <c r="SEN180" s="1"/>
      <c r="SEO180" s="1"/>
      <c r="SEP180" s="1"/>
      <c r="SEQ180" s="1"/>
      <c r="SER180" s="1"/>
      <c r="SES180" s="1"/>
      <c r="SET180" s="1"/>
      <c r="SEU180" s="1"/>
      <c r="SEV180" s="1"/>
      <c r="SEW180" s="1"/>
      <c r="SEX180" s="1"/>
      <c r="SEY180" s="1"/>
      <c r="SEZ180" s="1"/>
      <c r="SFA180" s="1"/>
      <c r="SFB180" s="1"/>
      <c r="SFC180" s="1"/>
      <c r="SFD180" s="1"/>
      <c r="SFE180" s="1"/>
      <c r="SFF180" s="1"/>
      <c r="SFG180" s="1"/>
      <c r="SFH180" s="1"/>
      <c r="SFI180" s="1"/>
      <c r="SFJ180" s="1"/>
      <c r="SFK180" s="1"/>
      <c r="SFL180" s="1"/>
      <c r="SFM180" s="1"/>
      <c r="SFN180" s="1"/>
      <c r="SFO180" s="1"/>
      <c r="SFP180" s="1"/>
      <c r="SFQ180" s="1"/>
      <c r="SFR180" s="1"/>
      <c r="SFS180" s="1"/>
      <c r="SFT180" s="1"/>
      <c r="SFU180" s="1"/>
      <c r="SFV180" s="1"/>
      <c r="SFW180" s="1"/>
      <c r="SFX180" s="1"/>
      <c r="SFY180" s="1"/>
      <c r="SFZ180" s="1"/>
      <c r="SGA180" s="1"/>
      <c r="SGB180" s="1"/>
      <c r="SGC180" s="1"/>
      <c r="SGD180" s="1"/>
      <c r="SGE180" s="1"/>
      <c r="SGF180" s="1"/>
      <c r="SGG180" s="1"/>
      <c r="SGH180" s="1"/>
      <c r="SGI180" s="1"/>
      <c r="SGJ180" s="1"/>
      <c r="SGK180" s="1"/>
      <c r="SGL180" s="1"/>
      <c r="SGM180" s="1"/>
      <c r="SGN180" s="1"/>
      <c r="SGO180" s="1"/>
      <c r="SGP180" s="1"/>
      <c r="SGQ180" s="1"/>
      <c r="SGR180" s="1"/>
      <c r="SGS180" s="1"/>
      <c r="SGT180" s="1"/>
      <c r="SGU180" s="1"/>
      <c r="SGV180" s="1"/>
      <c r="SGW180" s="1"/>
      <c r="SGX180" s="1"/>
      <c r="SGY180" s="1"/>
      <c r="SGZ180" s="1"/>
      <c r="SHA180" s="1"/>
      <c r="SHB180" s="1"/>
      <c r="SHC180" s="1"/>
      <c r="SHD180" s="1"/>
      <c r="SHE180" s="1"/>
      <c r="SHF180" s="1"/>
      <c r="SHG180" s="1"/>
      <c r="SHH180" s="1"/>
      <c r="SHI180" s="1"/>
      <c r="SHJ180" s="1"/>
      <c r="SHK180" s="1"/>
      <c r="SHL180" s="1"/>
      <c r="SHM180" s="1"/>
      <c r="SHN180" s="1"/>
      <c r="SHO180" s="1"/>
      <c r="SHP180" s="1"/>
      <c r="SHQ180" s="1"/>
      <c r="SHR180" s="1"/>
      <c r="SHS180" s="1"/>
      <c r="SHT180" s="1"/>
      <c r="SHU180" s="1"/>
      <c r="SHV180" s="1"/>
      <c r="SHW180" s="1"/>
      <c r="SHX180" s="1"/>
      <c r="SHY180" s="1"/>
      <c r="SHZ180" s="1"/>
      <c r="SIA180" s="1"/>
      <c r="SIB180" s="1"/>
      <c r="SIC180" s="1"/>
      <c r="SID180" s="1"/>
      <c r="SIE180" s="1"/>
      <c r="SIF180" s="1"/>
      <c r="SIG180" s="1"/>
      <c r="SIH180" s="1"/>
      <c r="SII180" s="1"/>
      <c r="SIJ180" s="1"/>
      <c r="SIK180" s="1"/>
      <c r="SIL180" s="1"/>
      <c r="SIM180" s="1"/>
      <c r="SIN180" s="1"/>
      <c r="SIO180" s="1"/>
      <c r="SIP180" s="1"/>
      <c r="SIQ180" s="1"/>
      <c r="SIR180" s="1"/>
      <c r="SIS180" s="1"/>
      <c r="SIT180" s="1"/>
      <c r="SIU180" s="1"/>
      <c r="SIV180" s="1"/>
      <c r="SIW180" s="1"/>
      <c r="SIX180" s="1"/>
      <c r="SIY180" s="1"/>
      <c r="SIZ180" s="1"/>
      <c r="SJA180" s="1"/>
      <c r="SJB180" s="1"/>
      <c r="SJC180" s="1"/>
      <c r="SJD180" s="1"/>
      <c r="SJE180" s="1"/>
      <c r="SJF180" s="1"/>
      <c r="SJG180" s="1"/>
      <c r="SJH180" s="1"/>
      <c r="SJI180" s="1"/>
      <c r="SJJ180" s="1"/>
      <c r="SJK180" s="1"/>
      <c r="SJL180" s="1"/>
      <c r="SJM180" s="1"/>
      <c r="SJN180" s="1"/>
      <c r="SJO180" s="1"/>
      <c r="SJP180" s="1"/>
      <c r="SJQ180" s="1"/>
      <c r="SJR180" s="1"/>
      <c r="SJS180" s="1"/>
      <c r="SJT180" s="1"/>
      <c r="SJU180" s="1"/>
      <c r="SJV180" s="1"/>
      <c r="SJW180" s="1"/>
      <c r="SJX180" s="1"/>
      <c r="SJY180" s="1"/>
      <c r="SJZ180" s="1"/>
      <c r="SKA180" s="1"/>
      <c r="SKB180" s="1"/>
      <c r="SKC180" s="1"/>
      <c r="SKD180" s="1"/>
      <c r="SKE180" s="1"/>
      <c r="SKF180" s="1"/>
      <c r="SKG180" s="1"/>
      <c r="SKH180" s="1"/>
      <c r="SKI180" s="1"/>
      <c r="SKJ180" s="1"/>
      <c r="SKK180" s="1"/>
      <c r="SKL180" s="1"/>
      <c r="SKM180" s="1"/>
      <c r="SKN180" s="1"/>
      <c r="SKO180" s="1"/>
      <c r="SKP180" s="1"/>
      <c r="SKQ180" s="1"/>
      <c r="SKR180" s="1"/>
      <c r="SKS180" s="1"/>
      <c r="SKT180" s="1"/>
      <c r="SKU180" s="1"/>
      <c r="SKV180" s="1"/>
      <c r="SKW180" s="1"/>
      <c r="SKX180" s="1"/>
      <c r="SKY180" s="1"/>
      <c r="SKZ180" s="1"/>
      <c r="SLA180" s="1"/>
      <c r="SLB180" s="1"/>
      <c r="SLC180" s="1"/>
      <c r="SLD180" s="1"/>
      <c r="SLE180" s="1"/>
      <c r="SLF180" s="1"/>
      <c r="SLG180" s="1"/>
      <c r="SLH180" s="1"/>
      <c r="SLI180" s="1"/>
      <c r="SLJ180" s="1"/>
      <c r="SLK180" s="1"/>
      <c r="SLL180" s="1"/>
      <c r="SLM180" s="1"/>
      <c r="SLN180" s="1"/>
      <c r="SLO180" s="1"/>
      <c r="SLP180" s="1"/>
      <c r="SLQ180" s="1"/>
      <c r="SLR180" s="1"/>
      <c r="SLS180" s="1"/>
      <c r="SLT180" s="1"/>
      <c r="SLU180" s="1"/>
      <c r="SLV180" s="1"/>
      <c r="SLW180" s="1"/>
      <c r="SLX180" s="1"/>
      <c r="SLY180" s="1"/>
      <c r="SLZ180" s="1"/>
      <c r="SMA180" s="1"/>
      <c r="SMB180" s="1"/>
      <c r="SMC180" s="1"/>
      <c r="SMD180" s="1"/>
      <c r="SME180" s="1"/>
      <c r="SMF180" s="1"/>
      <c r="SMG180" s="1"/>
      <c r="SMH180" s="1"/>
      <c r="SMI180" s="1"/>
      <c r="SMJ180" s="1"/>
      <c r="SMK180" s="1"/>
      <c r="SML180" s="1"/>
      <c r="SMM180" s="1"/>
      <c r="SMN180" s="1"/>
      <c r="SMO180" s="1"/>
      <c r="SMP180" s="1"/>
      <c r="SMQ180" s="1"/>
      <c r="SMR180" s="1"/>
      <c r="SMS180" s="1"/>
      <c r="SMT180" s="1"/>
      <c r="SMU180" s="1"/>
      <c r="SMV180" s="1"/>
      <c r="SMW180" s="1"/>
      <c r="SMX180" s="1"/>
      <c r="SMY180" s="1"/>
      <c r="SMZ180" s="1"/>
      <c r="SNA180" s="1"/>
      <c r="SNB180" s="1"/>
      <c r="SNC180" s="1"/>
      <c r="SND180" s="1"/>
      <c r="SNE180" s="1"/>
      <c r="SNF180" s="1"/>
      <c r="SNG180" s="1"/>
      <c r="SNH180" s="1"/>
      <c r="SNI180" s="1"/>
      <c r="SNJ180" s="1"/>
      <c r="SNK180" s="1"/>
      <c r="SNL180" s="1"/>
      <c r="SNM180" s="1"/>
      <c r="SNN180" s="1"/>
      <c r="SNO180" s="1"/>
      <c r="SNP180" s="1"/>
      <c r="SNQ180" s="1"/>
      <c r="SNR180" s="1"/>
      <c r="SNS180" s="1"/>
      <c r="SNT180" s="1"/>
      <c r="SNU180" s="1"/>
      <c r="SNV180" s="1"/>
      <c r="SNW180" s="1"/>
      <c r="SNX180" s="1"/>
      <c r="SNY180" s="1"/>
      <c r="SNZ180" s="1"/>
      <c r="SOA180" s="1"/>
      <c r="SOB180" s="1"/>
      <c r="SOC180" s="1"/>
      <c r="SOD180" s="1"/>
      <c r="SOE180" s="1"/>
      <c r="SOF180" s="1"/>
      <c r="SOG180" s="1"/>
      <c r="SOH180" s="1"/>
      <c r="SOI180" s="1"/>
      <c r="SOJ180" s="1"/>
      <c r="SOK180" s="1"/>
      <c r="SOL180" s="1"/>
      <c r="SOM180" s="1"/>
      <c r="SON180" s="1"/>
      <c r="SOO180" s="1"/>
      <c r="SOP180" s="1"/>
      <c r="SOQ180" s="1"/>
      <c r="SOR180" s="1"/>
      <c r="SOS180" s="1"/>
      <c r="SOT180" s="1"/>
      <c r="SOU180" s="1"/>
      <c r="SOV180" s="1"/>
      <c r="SOW180" s="1"/>
      <c r="SOX180" s="1"/>
      <c r="SOY180" s="1"/>
      <c r="SOZ180" s="1"/>
      <c r="SPA180" s="1"/>
      <c r="SPB180" s="1"/>
      <c r="SPC180" s="1"/>
      <c r="SPD180" s="1"/>
      <c r="SPE180" s="1"/>
      <c r="SPF180" s="1"/>
      <c r="SPG180" s="1"/>
      <c r="SPH180" s="1"/>
      <c r="SPI180" s="1"/>
      <c r="SPJ180" s="1"/>
      <c r="SPK180" s="1"/>
      <c r="SPL180" s="1"/>
      <c r="SPM180" s="1"/>
      <c r="SPN180" s="1"/>
      <c r="SPO180" s="1"/>
      <c r="SPP180" s="1"/>
      <c r="SPQ180" s="1"/>
      <c r="SPR180" s="1"/>
      <c r="SPS180" s="1"/>
      <c r="SPT180" s="1"/>
      <c r="SPU180" s="1"/>
      <c r="SPV180" s="1"/>
      <c r="SPW180" s="1"/>
      <c r="SPX180" s="1"/>
      <c r="SPY180" s="1"/>
      <c r="SPZ180" s="1"/>
      <c r="SQA180" s="1"/>
      <c r="SQB180" s="1"/>
      <c r="SQC180" s="1"/>
      <c r="SQD180" s="1"/>
      <c r="SQE180" s="1"/>
      <c r="SQF180" s="1"/>
      <c r="SQG180" s="1"/>
      <c r="SQH180" s="1"/>
      <c r="SQI180" s="1"/>
      <c r="SQJ180" s="1"/>
      <c r="SQK180" s="1"/>
      <c r="SQL180" s="1"/>
      <c r="SQM180" s="1"/>
      <c r="SQN180" s="1"/>
      <c r="SQO180" s="1"/>
      <c r="SQP180" s="1"/>
      <c r="SQQ180" s="1"/>
      <c r="SQR180" s="1"/>
      <c r="SQS180" s="1"/>
      <c r="SQT180" s="1"/>
      <c r="SQU180" s="1"/>
      <c r="SQV180" s="1"/>
      <c r="SQW180" s="1"/>
      <c r="SQX180" s="1"/>
      <c r="SQY180" s="1"/>
      <c r="SQZ180" s="1"/>
      <c r="SRA180" s="1"/>
      <c r="SRB180" s="1"/>
      <c r="SRC180" s="1"/>
      <c r="SRD180" s="1"/>
      <c r="SRE180" s="1"/>
      <c r="SRF180" s="1"/>
      <c r="SRG180" s="1"/>
      <c r="SRH180" s="1"/>
      <c r="SRI180" s="1"/>
      <c r="SRJ180" s="1"/>
      <c r="SRK180" s="1"/>
      <c r="SRL180" s="1"/>
      <c r="SRM180" s="1"/>
      <c r="SRN180" s="1"/>
      <c r="SRO180" s="1"/>
      <c r="SRP180" s="1"/>
      <c r="SRQ180" s="1"/>
      <c r="SRR180" s="1"/>
      <c r="SRS180" s="1"/>
      <c r="SRT180" s="1"/>
      <c r="SRU180" s="1"/>
      <c r="SRV180" s="1"/>
      <c r="SRW180" s="1"/>
      <c r="SRX180" s="1"/>
      <c r="SRY180" s="1"/>
      <c r="SRZ180" s="1"/>
      <c r="SSA180" s="1"/>
      <c r="SSB180" s="1"/>
      <c r="SSC180" s="1"/>
      <c r="SSD180" s="1"/>
      <c r="SSE180" s="1"/>
      <c r="SSF180" s="1"/>
      <c r="SSG180" s="1"/>
      <c r="SSH180" s="1"/>
      <c r="SSI180" s="1"/>
      <c r="SSJ180" s="1"/>
      <c r="SSK180" s="1"/>
      <c r="SSL180" s="1"/>
      <c r="SSM180" s="1"/>
      <c r="SSN180" s="1"/>
      <c r="SSO180" s="1"/>
      <c r="SSP180" s="1"/>
      <c r="SSQ180" s="1"/>
      <c r="SSR180" s="1"/>
      <c r="SSS180" s="1"/>
      <c r="SST180" s="1"/>
      <c r="SSU180" s="1"/>
      <c r="SSV180" s="1"/>
      <c r="SSW180" s="1"/>
      <c r="SSX180" s="1"/>
      <c r="SSY180" s="1"/>
      <c r="SSZ180" s="1"/>
      <c r="STA180" s="1"/>
      <c r="STB180" s="1"/>
      <c r="STC180" s="1"/>
      <c r="STD180" s="1"/>
      <c r="STE180" s="1"/>
      <c r="STF180" s="1"/>
      <c r="STG180" s="1"/>
      <c r="STH180" s="1"/>
      <c r="STI180" s="1"/>
      <c r="STJ180" s="1"/>
      <c r="STK180" s="1"/>
      <c r="STL180" s="1"/>
      <c r="STM180" s="1"/>
      <c r="STN180" s="1"/>
      <c r="STO180" s="1"/>
      <c r="STP180" s="1"/>
      <c r="STQ180" s="1"/>
      <c r="STR180" s="1"/>
      <c r="STS180" s="1"/>
      <c r="STT180" s="1"/>
      <c r="STU180" s="1"/>
      <c r="STV180" s="1"/>
      <c r="STW180" s="1"/>
      <c r="STX180" s="1"/>
      <c r="STY180" s="1"/>
      <c r="STZ180" s="1"/>
      <c r="SUA180" s="1"/>
      <c r="SUB180" s="1"/>
      <c r="SUC180" s="1"/>
      <c r="SUD180" s="1"/>
      <c r="SUE180" s="1"/>
      <c r="SUF180" s="1"/>
      <c r="SUG180" s="1"/>
      <c r="SUH180" s="1"/>
      <c r="SUI180" s="1"/>
      <c r="SUJ180" s="1"/>
      <c r="SUK180" s="1"/>
      <c r="SUL180" s="1"/>
      <c r="SUM180" s="1"/>
      <c r="SUN180" s="1"/>
      <c r="SUO180" s="1"/>
      <c r="SUP180" s="1"/>
      <c r="SUQ180" s="1"/>
      <c r="SUR180" s="1"/>
      <c r="SUS180" s="1"/>
      <c r="SUT180" s="1"/>
      <c r="SUU180" s="1"/>
      <c r="SUV180" s="1"/>
      <c r="SUW180" s="1"/>
      <c r="SUX180" s="1"/>
      <c r="SUY180" s="1"/>
      <c r="SUZ180" s="1"/>
      <c r="SVA180" s="1"/>
      <c r="SVB180" s="1"/>
      <c r="SVC180" s="1"/>
      <c r="SVD180" s="1"/>
      <c r="SVE180" s="1"/>
      <c r="SVF180" s="1"/>
      <c r="SVG180" s="1"/>
      <c r="SVH180" s="1"/>
      <c r="SVI180" s="1"/>
      <c r="SVJ180" s="1"/>
      <c r="SVK180" s="1"/>
      <c r="SVL180" s="1"/>
      <c r="SVM180" s="1"/>
      <c r="SVN180" s="1"/>
      <c r="SVO180" s="1"/>
      <c r="SVP180" s="1"/>
      <c r="SVQ180" s="1"/>
      <c r="SVR180" s="1"/>
      <c r="SVS180" s="1"/>
      <c r="SVT180" s="1"/>
      <c r="SVU180" s="1"/>
      <c r="SVV180" s="1"/>
      <c r="SVW180" s="1"/>
      <c r="SVX180" s="1"/>
      <c r="SVY180" s="1"/>
      <c r="SVZ180" s="1"/>
      <c r="SWA180" s="1"/>
      <c r="SWB180" s="1"/>
      <c r="SWC180" s="1"/>
      <c r="SWD180" s="1"/>
      <c r="SWE180" s="1"/>
      <c r="SWF180" s="1"/>
      <c r="SWG180" s="1"/>
      <c r="SWH180" s="1"/>
      <c r="SWI180" s="1"/>
      <c r="SWJ180" s="1"/>
      <c r="SWK180" s="1"/>
      <c r="SWL180" s="1"/>
      <c r="SWM180" s="1"/>
      <c r="SWN180" s="1"/>
      <c r="SWO180" s="1"/>
      <c r="SWP180" s="1"/>
      <c r="SWQ180" s="1"/>
      <c r="SWR180" s="1"/>
      <c r="SWS180" s="1"/>
      <c r="SWT180" s="1"/>
      <c r="SWU180" s="1"/>
      <c r="SWV180" s="1"/>
      <c r="SWW180" s="1"/>
      <c r="SWX180" s="1"/>
      <c r="SWY180" s="1"/>
      <c r="SWZ180" s="1"/>
      <c r="SXA180" s="1"/>
      <c r="SXB180" s="1"/>
      <c r="SXC180" s="1"/>
      <c r="SXD180" s="1"/>
      <c r="SXE180" s="1"/>
      <c r="SXF180" s="1"/>
      <c r="SXG180" s="1"/>
      <c r="SXH180" s="1"/>
      <c r="SXI180" s="1"/>
      <c r="SXJ180" s="1"/>
      <c r="SXK180" s="1"/>
      <c r="SXL180" s="1"/>
      <c r="SXM180" s="1"/>
      <c r="SXN180" s="1"/>
      <c r="SXO180" s="1"/>
      <c r="SXP180" s="1"/>
      <c r="SXQ180" s="1"/>
      <c r="SXR180" s="1"/>
      <c r="SXS180" s="1"/>
      <c r="SXT180" s="1"/>
      <c r="SXU180" s="1"/>
      <c r="SXV180" s="1"/>
      <c r="SXW180" s="1"/>
      <c r="SXX180" s="1"/>
      <c r="SXY180" s="1"/>
      <c r="SXZ180" s="1"/>
      <c r="SYA180" s="1"/>
      <c r="SYB180" s="1"/>
      <c r="SYC180" s="1"/>
      <c r="SYD180" s="1"/>
      <c r="SYE180" s="1"/>
      <c r="SYF180" s="1"/>
      <c r="SYG180" s="1"/>
      <c r="SYH180" s="1"/>
      <c r="SYI180" s="1"/>
      <c r="SYJ180" s="1"/>
      <c r="SYK180" s="1"/>
      <c r="SYL180" s="1"/>
      <c r="SYM180" s="1"/>
      <c r="SYN180" s="1"/>
      <c r="SYO180" s="1"/>
      <c r="SYP180" s="1"/>
      <c r="SYQ180" s="1"/>
      <c r="SYR180" s="1"/>
      <c r="SYS180" s="1"/>
      <c r="SYT180" s="1"/>
      <c r="SYU180" s="1"/>
      <c r="SYV180" s="1"/>
      <c r="SYW180" s="1"/>
      <c r="SYX180" s="1"/>
      <c r="SYY180" s="1"/>
      <c r="SYZ180" s="1"/>
      <c r="SZA180" s="1"/>
      <c r="SZB180" s="1"/>
      <c r="SZC180" s="1"/>
      <c r="SZD180" s="1"/>
      <c r="SZE180" s="1"/>
      <c r="SZF180" s="1"/>
      <c r="SZG180" s="1"/>
      <c r="SZH180" s="1"/>
      <c r="SZI180" s="1"/>
      <c r="SZJ180" s="1"/>
      <c r="SZK180" s="1"/>
      <c r="SZL180" s="1"/>
      <c r="SZM180" s="1"/>
      <c r="SZN180" s="1"/>
      <c r="SZO180" s="1"/>
      <c r="SZP180" s="1"/>
      <c r="SZQ180" s="1"/>
      <c r="SZR180" s="1"/>
      <c r="SZS180" s="1"/>
      <c r="SZT180" s="1"/>
      <c r="SZU180" s="1"/>
      <c r="SZV180" s="1"/>
      <c r="SZW180" s="1"/>
      <c r="SZX180" s="1"/>
      <c r="SZY180" s="1"/>
      <c r="SZZ180" s="1"/>
      <c r="TAA180" s="1"/>
      <c r="TAB180" s="1"/>
      <c r="TAC180" s="1"/>
      <c r="TAD180" s="1"/>
      <c r="TAE180" s="1"/>
      <c r="TAF180" s="1"/>
      <c r="TAG180" s="1"/>
      <c r="TAH180" s="1"/>
      <c r="TAI180" s="1"/>
      <c r="TAJ180" s="1"/>
      <c r="TAK180" s="1"/>
      <c r="TAL180" s="1"/>
      <c r="TAM180" s="1"/>
      <c r="TAN180" s="1"/>
      <c r="TAO180" s="1"/>
      <c r="TAP180" s="1"/>
      <c r="TAQ180" s="1"/>
      <c r="TAR180" s="1"/>
      <c r="TAS180" s="1"/>
      <c r="TAT180" s="1"/>
      <c r="TAU180" s="1"/>
      <c r="TAV180" s="1"/>
      <c r="TAW180" s="1"/>
      <c r="TAX180" s="1"/>
      <c r="TAY180" s="1"/>
      <c r="TAZ180" s="1"/>
      <c r="TBA180" s="1"/>
      <c r="TBB180" s="1"/>
      <c r="TBC180" s="1"/>
      <c r="TBD180" s="1"/>
      <c r="TBE180" s="1"/>
      <c r="TBF180" s="1"/>
      <c r="TBG180" s="1"/>
      <c r="TBH180" s="1"/>
      <c r="TBI180" s="1"/>
      <c r="TBJ180" s="1"/>
      <c r="TBK180" s="1"/>
      <c r="TBL180" s="1"/>
      <c r="TBM180" s="1"/>
      <c r="TBN180" s="1"/>
      <c r="TBO180" s="1"/>
      <c r="TBP180" s="1"/>
      <c r="TBQ180" s="1"/>
      <c r="TBR180" s="1"/>
      <c r="TBS180" s="1"/>
      <c r="TBT180" s="1"/>
      <c r="TBU180" s="1"/>
      <c r="TBV180" s="1"/>
      <c r="TBW180" s="1"/>
      <c r="TBX180" s="1"/>
      <c r="TBY180" s="1"/>
      <c r="TBZ180" s="1"/>
      <c r="TCA180" s="1"/>
      <c r="TCB180" s="1"/>
      <c r="TCC180" s="1"/>
      <c r="TCD180" s="1"/>
      <c r="TCE180" s="1"/>
      <c r="TCF180" s="1"/>
      <c r="TCG180" s="1"/>
      <c r="TCH180" s="1"/>
      <c r="TCI180" s="1"/>
      <c r="TCJ180" s="1"/>
      <c r="TCK180" s="1"/>
      <c r="TCL180" s="1"/>
      <c r="TCM180" s="1"/>
      <c r="TCN180" s="1"/>
      <c r="TCO180" s="1"/>
      <c r="TCP180" s="1"/>
      <c r="TCQ180" s="1"/>
      <c r="TCR180" s="1"/>
      <c r="TCS180" s="1"/>
      <c r="TCT180" s="1"/>
      <c r="TCU180" s="1"/>
      <c r="TCV180" s="1"/>
      <c r="TCW180" s="1"/>
      <c r="TCX180" s="1"/>
      <c r="TCY180" s="1"/>
      <c r="TCZ180" s="1"/>
      <c r="TDA180" s="1"/>
      <c r="TDB180" s="1"/>
      <c r="TDC180" s="1"/>
      <c r="TDD180" s="1"/>
      <c r="TDE180" s="1"/>
      <c r="TDF180" s="1"/>
      <c r="TDG180" s="1"/>
      <c r="TDH180" s="1"/>
      <c r="TDI180" s="1"/>
      <c r="TDJ180" s="1"/>
      <c r="TDK180" s="1"/>
      <c r="TDL180" s="1"/>
      <c r="TDM180" s="1"/>
      <c r="TDN180" s="1"/>
      <c r="TDO180" s="1"/>
      <c r="TDP180" s="1"/>
      <c r="TDQ180" s="1"/>
      <c r="TDR180" s="1"/>
      <c r="TDS180" s="1"/>
      <c r="TDT180" s="1"/>
      <c r="TDU180" s="1"/>
      <c r="TDV180" s="1"/>
      <c r="TDW180" s="1"/>
      <c r="TDX180" s="1"/>
      <c r="TDY180" s="1"/>
      <c r="TDZ180" s="1"/>
      <c r="TEA180" s="1"/>
      <c r="TEB180" s="1"/>
      <c r="TEC180" s="1"/>
      <c r="TED180" s="1"/>
      <c r="TEE180" s="1"/>
      <c r="TEF180" s="1"/>
      <c r="TEG180" s="1"/>
      <c r="TEH180" s="1"/>
      <c r="TEI180" s="1"/>
      <c r="TEJ180" s="1"/>
      <c r="TEK180" s="1"/>
      <c r="TEL180" s="1"/>
      <c r="TEM180" s="1"/>
      <c r="TEN180" s="1"/>
      <c r="TEO180" s="1"/>
      <c r="TEP180" s="1"/>
      <c r="TEQ180" s="1"/>
      <c r="TER180" s="1"/>
      <c r="TES180" s="1"/>
      <c r="TET180" s="1"/>
      <c r="TEU180" s="1"/>
      <c r="TEV180" s="1"/>
      <c r="TEW180" s="1"/>
      <c r="TEX180" s="1"/>
      <c r="TEY180" s="1"/>
      <c r="TEZ180" s="1"/>
      <c r="TFA180" s="1"/>
      <c r="TFB180" s="1"/>
      <c r="TFC180" s="1"/>
      <c r="TFD180" s="1"/>
      <c r="TFE180" s="1"/>
      <c r="TFF180" s="1"/>
      <c r="TFG180" s="1"/>
      <c r="TFH180" s="1"/>
      <c r="TFI180" s="1"/>
      <c r="TFJ180" s="1"/>
      <c r="TFK180" s="1"/>
      <c r="TFL180" s="1"/>
      <c r="TFM180" s="1"/>
      <c r="TFN180" s="1"/>
      <c r="TFO180" s="1"/>
      <c r="TFP180" s="1"/>
      <c r="TFQ180" s="1"/>
      <c r="TFR180" s="1"/>
      <c r="TFS180" s="1"/>
      <c r="TFT180" s="1"/>
      <c r="TFU180" s="1"/>
      <c r="TFV180" s="1"/>
      <c r="TFW180" s="1"/>
      <c r="TFX180" s="1"/>
      <c r="TFY180" s="1"/>
      <c r="TFZ180" s="1"/>
      <c r="TGA180" s="1"/>
      <c r="TGB180" s="1"/>
      <c r="TGC180" s="1"/>
      <c r="TGD180" s="1"/>
      <c r="TGE180" s="1"/>
      <c r="TGF180" s="1"/>
      <c r="TGG180" s="1"/>
      <c r="TGH180" s="1"/>
      <c r="TGI180" s="1"/>
      <c r="TGJ180" s="1"/>
      <c r="TGK180" s="1"/>
      <c r="TGL180" s="1"/>
      <c r="TGM180" s="1"/>
      <c r="TGN180" s="1"/>
      <c r="TGO180" s="1"/>
      <c r="TGP180" s="1"/>
      <c r="TGQ180" s="1"/>
      <c r="TGR180" s="1"/>
      <c r="TGS180" s="1"/>
      <c r="TGT180" s="1"/>
      <c r="TGU180" s="1"/>
      <c r="TGV180" s="1"/>
      <c r="TGW180" s="1"/>
      <c r="TGX180" s="1"/>
      <c r="TGY180" s="1"/>
      <c r="TGZ180" s="1"/>
      <c r="THA180" s="1"/>
      <c r="THB180" s="1"/>
      <c r="THC180" s="1"/>
      <c r="THD180" s="1"/>
      <c r="THE180" s="1"/>
      <c r="THF180" s="1"/>
      <c r="THG180" s="1"/>
      <c r="THH180" s="1"/>
      <c r="THI180" s="1"/>
      <c r="THJ180" s="1"/>
      <c r="THK180" s="1"/>
      <c r="THL180" s="1"/>
      <c r="THM180" s="1"/>
      <c r="THN180" s="1"/>
      <c r="THO180" s="1"/>
      <c r="THP180" s="1"/>
      <c r="THQ180" s="1"/>
      <c r="THR180" s="1"/>
      <c r="THS180" s="1"/>
      <c r="THT180" s="1"/>
      <c r="THU180" s="1"/>
      <c r="THV180" s="1"/>
      <c r="THW180" s="1"/>
      <c r="THX180" s="1"/>
      <c r="THY180" s="1"/>
      <c r="THZ180" s="1"/>
      <c r="TIA180" s="1"/>
      <c r="TIB180" s="1"/>
      <c r="TIC180" s="1"/>
      <c r="TID180" s="1"/>
      <c r="TIE180" s="1"/>
      <c r="TIF180" s="1"/>
      <c r="TIG180" s="1"/>
      <c r="TIH180" s="1"/>
      <c r="TII180" s="1"/>
      <c r="TIJ180" s="1"/>
      <c r="TIK180" s="1"/>
      <c r="TIL180" s="1"/>
      <c r="TIM180" s="1"/>
      <c r="TIN180" s="1"/>
      <c r="TIO180" s="1"/>
      <c r="TIP180" s="1"/>
      <c r="TIQ180" s="1"/>
      <c r="TIR180" s="1"/>
      <c r="TIS180" s="1"/>
      <c r="TIT180" s="1"/>
      <c r="TIU180" s="1"/>
      <c r="TIV180" s="1"/>
      <c r="TIW180" s="1"/>
      <c r="TIX180" s="1"/>
      <c r="TIY180" s="1"/>
      <c r="TIZ180" s="1"/>
      <c r="TJA180" s="1"/>
      <c r="TJB180" s="1"/>
      <c r="TJC180" s="1"/>
      <c r="TJD180" s="1"/>
      <c r="TJE180" s="1"/>
      <c r="TJF180" s="1"/>
      <c r="TJG180" s="1"/>
      <c r="TJH180" s="1"/>
      <c r="TJI180" s="1"/>
      <c r="TJJ180" s="1"/>
      <c r="TJK180" s="1"/>
      <c r="TJL180" s="1"/>
      <c r="TJM180" s="1"/>
      <c r="TJN180" s="1"/>
      <c r="TJO180" s="1"/>
      <c r="TJP180" s="1"/>
      <c r="TJQ180" s="1"/>
      <c r="TJR180" s="1"/>
      <c r="TJS180" s="1"/>
      <c r="TJT180" s="1"/>
      <c r="TJU180" s="1"/>
      <c r="TJV180" s="1"/>
      <c r="TJW180" s="1"/>
      <c r="TJX180" s="1"/>
      <c r="TJY180" s="1"/>
      <c r="TJZ180" s="1"/>
      <c r="TKA180" s="1"/>
      <c r="TKB180" s="1"/>
      <c r="TKC180" s="1"/>
      <c r="TKD180" s="1"/>
      <c r="TKE180" s="1"/>
      <c r="TKF180" s="1"/>
      <c r="TKG180" s="1"/>
      <c r="TKH180" s="1"/>
      <c r="TKI180" s="1"/>
      <c r="TKJ180" s="1"/>
      <c r="TKK180" s="1"/>
      <c r="TKL180" s="1"/>
      <c r="TKM180" s="1"/>
      <c r="TKN180" s="1"/>
      <c r="TKO180" s="1"/>
      <c r="TKP180" s="1"/>
      <c r="TKQ180" s="1"/>
      <c r="TKR180" s="1"/>
      <c r="TKS180" s="1"/>
      <c r="TKT180" s="1"/>
      <c r="TKU180" s="1"/>
      <c r="TKV180" s="1"/>
      <c r="TKW180" s="1"/>
      <c r="TKX180" s="1"/>
      <c r="TKY180" s="1"/>
      <c r="TKZ180" s="1"/>
      <c r="TLA180" s="1"/>
      <c r="TLB180" s="1"/>
      <c r="TLC180" s="1"/>
      <c r="TLD180" s="1"/>
      <c r="TLE180" s="1"/>
      <c r="TLF180" s="1"/>
      <c r="TLG180" s="1"/>
      <c r="TLH180" s="1"/>
      <c r="TLI180" s="1"/>
      <c r="TLJ180" s="1"/>
      <c r="TLK180" s="1"/>
      <c r="TLL180" s="1"/>
      <c r="TLM180" s="1"/>
      <c r="TLN180" s="1"/>
      <c r="TLO180" s="1"/>
      <c r="TLP180" s="1"/>
      <c r="TLQ180" s="1"/>
      <c r="TLR180" s="1"/>
      <c r="TLS180" s="1"/>
      <c r="TLT180" s="1"/>
      <c r="TLU180" s="1"/>
      <c r="TLV180" s="1"/>
      <c r="TLW180" s="1"/>
      <c r="TLX180" s="1"/>
      <c r="TLY180" s="1"/>
      <c r="TLZ180" s="1"/>
      <c r="TMA180" s="1"/>
      <c r="TMB180" s="1"/>
      <c r="TMC180" s="1"/>
      <c r="TMD180" s="1"/>
      <c r="TME180" s="1"/>
      <c r="TMF180" s="1"/>
      <c r="TMG180" s="1"/>
      <c r="TMH180" s="1"/>
      <c r="TMI180" s="1"/>
      <c r="TMJ180" s="1"/>
      <c r="TMK180" s="1"/>
      <c r="TML180" s="1"/>
      <c r="TMM180" s="1"/>
      <c r="TMN180" s="1"/>
      <c r="TMO180" s="1"/>
      <c r="TMP180" s="1"/>
      <c r="TMQ180" s="1"/>
      <c r="TMR180" s="1"/>
      <c r="TMS180" s="1"/>
      <c r="TMT180" s="1"/>
      <c r="TMU180" s="1"/>
      <c r="TMV180" s="1"/>
      <c r="TMW180" s="1"/>
      <c r="TMX180" s="1"/>
      <c r="TMY180" s="1"/>
      <c r="TMZ180" s="1"/>
      <c r="TNA180" s="1"/>
      <c r="TNB180" s="1"/>
      <c r="TNC180" s="1"/>
      <c r="TND180" s="1"/>
      <c r="TNE180" s="1"/>
      <c r="TNF180" s="1"/>
      <c r="TNG180" s="1"/>
      <c r="TNH180" s="1"/>
      <c r="TNI180" s="1"/>
      <c r="TNJ180" s="1"/>
      <c r="TNK180" s="1"/>
      <c r="TNL180" s="1"/>
      <c r="TNM180" s="1"/>
      <c r="TNN180" s="1"/>
      <c r="TNO180" s="1"/>
      <c r="TNP180" s="1"/>
      <c r="TNQ180" s="1"/>
      <c r="TNR180" s="1"/>
      <c r="TNS180" s="1"/>
      <c r="TNT180" s="1"/>
      <c r="TNU180" s="1"/>
      <c r="TNV180" s="1"/>
      <c r="TNW180" s="1"/>
      <c r="TNX180" s="1"/>
      <c r="TNY180" s="1"/>
      <c r="TNZ180" s="1"/>
      <c r="TOA180" s="1"/>
      <c r="TOB180" s="1"/>
      <c r="TOC180" s="1"/>
      <c r="TOD180" s="1"/>
      <c r="TOE180" s="1"/>
      <c r="TOF180" s="1"/>
      <c r="TOG180" s="1"/>
      <c r="TOH180" s="1"/>
      <c r="TOI180" s="1"/>
      <c r="TOJ180" s="1"/>
      <c r="TOK180" s="1"/>
      <c r="TOL180" s="1"/>
      <c r="TOM180" s="1"/>
      <c r="TON180" s="1"/>
      <c r="TOO180" s="1"/>
      <c r="TOP180" s="1"/>
      <c r="TOQ180" s="1"/>
      <c r="TOR180" s="1"/>
      <c r="TOS180" s="1"/>
      <c r="TOT180" s="1"/>
      <c r="TOU180" s="1"/>
      <c r="TOV180" s="1"/>
      <c r="TOW180" s="1"/>
      <c r="TOX180" s="1"/>
      <c r="TOY180" s="1"/>
      <c r="TOZ180" s="1"/>
      <c r="TPA180" s="1"/>
      <c r="TPB180" s="1"/>
      <c r="TPC180" s="1"/>
      <c r="TPD180" s="1"/>
      <c r="TPE180" s="1"/>
      <c r="TPF180" s="1"/>
      <c r="TPG180" s="1"/>
      <c r="TPH180" s="1"/>
      <c r="TPI180" s="1"/>
      <c r="TPJ180" s="1"/>
      <c r="TPK180" s="1"/>
      <c r="TPL180" s="1"/>
      <c r="TPM180" s="1"/>
      <c r="TPN180" s="1"/>
      <c r="TPO180" s="1"/>
      <c r="TPP180" s="1"/>
      <c r="TPQ180" s="1"/>
      <c r="TPR180" s="1"/>
      <c r="TPS180" s="1"/>
      <c r="TPT180" s="1"/>
      <c r="TPU180" s="1"/>
      <c r="TPV180" s="1"/>
      <c r="TPW180" s="1"/>
      <c r="TPX180" s="1"/>
      <c r="TPY180" s="1"/>
      <c r="TPZ180" s="1"/>
      <c r="TQA180" s="1"/>
      <c r="TQB180" s="1"/>
      <c r="TQC180" s="1"/>
      <c r="TQD180" s="1"/>
      <c r="TQE180" s="1"/>
      <c r="TQF180" s="1"/>
      <c r="TQG180" s="1"/>
      <c r="TQH180" s="1"/>
      <c r="TQI180" s="1"/>
      <c r="TQJ180" s="1"/>
      <c r="TQK180" s="1"/>
      <c r="TQL180" s="1"/>
      <c r="TQM180" s="1"/>
      <c r="TQN180" s="1"/>
      <c r="TQO180" s="1"/>
      <c r="TQP180" s="1"/>
      <c r="TQQ180" s="1"/>
      <c r="TQR180" s="1"/>
      <c r="TQS180" s="1"/>
      <c r="TQT180" s="1"/>
      <c r="TQU180" s="1"/>
      <c r="TQV180" s="1"/>
      <c r="TQW180" s="1"/>
      <c r="TQX180" s="1"/>
      <c r="TQY180" s="1"/>
      <c r="TQZ180" s="1"/>
      <c r="TRA180" s="1"/>
      <c r="TRB180" s="1"/>
      <c r="TRC180" s="1"/>
      <c r="TRD180" s="1"/>
      <c r="TRE180" s="1"/>
      <c r="TRF180" s="1"/>
      <c r="TRG180" s="1"/>
      <c r="TRH180" s="1"/>
      <c r="TRI180" s="1"/>
      <c r="TRJ180" s="1"/>
      <c r="TRK180" s="1"/>
      <c r="TRL180" s="1"/>
      <c r="TRM180" s="1"/>
      <c r="TRN180" s="1"/>
      <c r="TRO180" s="1"/>
      <c r="TRP180" s="1"/>
      <c r="TRQ180" s="1"/>
      <c r="TRR180" s="1"/>
      <c r="TRS180" s="1"/>
      <c r="TRT180" s="1"/>
      <c r="TRU180" s="1"/>
      <c r="TRV180" s="1"/>
      <c r="TRW180" s="1"/>
      <c r="TRX180" s="1"/>
      <c r="TRY180" s="1"/>
      <c r="TRZ180" s="1"/>
      <c r="TSA180" s="1"/>
      <c r="TSB180" s="1"/>
      <c r="TSC180" s="1"/>
      <c r="TSD180" s="1"/>
      <c r="TSE180" s="1"/>
      <c r="TSF180" s="1"/>
      <c r="TSG180" s="1"/>
      <c r="TSH180" s="1"/>
      <c r="TSI180" s="1"/>
      <c r="TSJ180" s="1"/>
      <c r="TSK180" s="1"/>
      <c r="TSL180" s="1"/>
      <c r="TSM180" s="1"/>
      <c r="TSN180" s="1"/>
      <c r="TSO180" s="1"/>
      <c r="TSP180" s="1"/>
      <c r="TSQ180" s="1"/>
      <c r="TSR180" s="1"/>
      <c r="TSS180" s="1"/>
      <c r="TST180" s="1"/>
      <c r="TSU180" s="1"/>
      <c r="TSV180" s="1"/>
      <c r="TSW180" s="1"/>
      <c r="TSX180" s="1"/>
      <c r="TSY180" s="1"/>
      <c r="TSZ180" s="1"/>
      <c r="TTA180" s="1"/>
      <c r="TTB180" s="1"/>
      <c r="TTC180" s="1"/>
      <c r="TTD180" s="1"/>
      <c r="TTE180" s="1"/>
      <c r="TTF180" s="1"/>
      <c r="TTG180" s="1"/>
      <c r="TTH180" s="1"/>
      <c r="TTI180" s="1"/>
      <c r="TTJ180" s="1"/>
      <c r="TTK180" s="1"/>
      <c r="TTL180" s="1"/>
      <c r="TTM180" s="1"/>
      <c r="TTN180" s="1"/>
      <c r="TTO180" s="1"/>
      <c r="TTP180" s="1"/>
      <c r="TTQ180" s="1"/>
      <c r="TTR180" s="1"/>
      <c r="TTS180" s="1"/>
      <c r="TTT180" s="1"/>
      <c r="TTU180" s="1"/>
      <c r="TTV180" s="1"/>
      <c r="TTW180" s="1"/>
      <c r="TTX180" s="1"/>
      <c r="TTY180" s="1"/>
      <c r="TTZ180" s="1"/>
      <c r="TUA180" s="1"/>
      <c r="TUB180" s="1"/>
      <c r="TUC180" s="1"/>
      <c r="TUD180" s="1"/>
      <c r="TUE180" s="1"/>
      <c r="TUF180" s="1"/>
      <c r="TUG180" s="1"/>
      <c r="TUH180" s="1"/>
      <c r="TUI180" s="1"/>
      <c r="TUJ180" s="1"/>
      <c r="TUK180" s="1"/>
      <c r="TUL180" s="1"/>
      <c r="TUM180" s="1"/>
      <c r="TUN180" s="1"/>
      <c r="TUO180" s="1"/>
      <c r="TUP180" s="1"/>
      <c r="TUQ180" s="1"/>
      <c r="TUR180" s="1"/>
      <c r="TUS180" s="1"/>
      <c r="TUT180" s="1"/>
      <c r="TUU180" s="1"/>
      <c r="TUV180" s="1"/>
      <c r="TUW180" s="1"/>
      <c r="TUX180" s="1"/>
      <c r="TUY180" s="1"/>
      <c r="TUZ180" s="1"/>
      <c r="TVA180" s="1"/>
      <c r="TVB180" s="1"/>
      <c r="TVC180" s="1"/>
      <c r="TVD180" s="1"/>
      <c r="TVE180" s="1"/>
      <c r="TVF180" s="1"/>
      <c r="TVG180" s="1"/>
      <c r="TVH180" s="1"/>
      <c r="TVI180" s="1"/>
      <c r="TVJ180" s="1"/>
      <c r="TVK180" s="1"/>
      <c r="TVL180" s="1"/>
      <c r="TVM180" s="1"/>
      <c r="TVN180" s="1"/>
      <c r="TVO180" s="1"/>
      <c r="TVP180" s="1"/>
      <c r="TVQ180" s="1"/>
      <c r="TVR180" s="1"/>
      <c r="TVS180" s="1"/>
      <c r="TVT180" s="1"/>
      <c r="TVU180" s="1"/>
      <c r="TVV180" s="1"/>
      <c r="TVW180" s="1"/>
      <c r="TVX180" s="1"/>
      <c r="TVY180" s="1"/>
      <c r="TVZ180" s="1"/>
      <c r="TWA180" s="1"/>
      <c r="TWB180" s="1"/>
      <c r="TWC180" s="1"/>
      <c r="TWD180" s="1"/>
      <c r="TWE180" s="1"/>
      <c r="TWF180" s="1"/>
      <c r="TWG180" s="1"/>
      <c r="TWH180" s="1"/>
      <c r="TWI180" s="1"/>
      <c r="TWJ180" s="1"/>
      <c r="TWK180" s="1"/>
      <c r="TWL180" s="1"/>
      <c r="TWM180" s="1"/>
      <c r="TWN180" s="1"/>
      <c r="TWO180" s="1"/>
      <c r="TWP180" s="1"/>
      <c r="TWQ180" s="1"/>
      <c r="TWR180" s="1"/>
      <c r="TWS180" s="1"/>
      <c r="TWT180" s="1"/>
      <c r="TWU180" s="1"/>
      <c r="TWV180" s="1"/>
      <c r="TWW180" s="1"/>
      <c r="TWX180" s="1"/>
      <c r="TWY180" s="1"/>
      <c r="TWZ180" s="1"/>
      <c r="TXA180" s="1"/>
      <c r="TXB180" s="1"/>
      <c r="TXC180" s="1"/>
      <c r="TXD180" s="1"/>
      <c r="TXE180" s="1"/>
      <c r="TXF180" s="1"/>
      <c r="TXG180" s="1"/>
      <c r="TXH180" s="1"/>
      <c r="TXI180" s="1"/>
      <c r="TXJ180" s="1"/>
      <c r="TXK180" s="1"/>
      <c r="TXL180" s="1"/>
      <c r="TXM180" s="1"/>
      <c r="TXN180" s="1"/>
      <c r="TXO180" s="1"/>
      <c r="TXP180" s="1"/>
      <c r="TXQ180" s="1"/>
      <c r="TXR180" s="1"/>
      <c r="TXS180" s="1"/>
      <c r="TXT180" s="1"/>
      <c r="TXU180" s="1"/>
      <c r="TXV180" s="1"/>
      <c r="TXW180" s="1"/>
      <c r="TXX180" s="1"/>
      <c r="TXY180" s="1"/>
      <c r="TXZ180" s="1"/>
      <c r="TYA180" s="1"/>
      <c r="TYB180" s="1"/>
      <c r="TYC180" s="1"/>
      <c r="TYD180" s="1"/>
      <c r="TYE180" s="1"/>
      <c r="TYF180" s="1"/>
      <c r="TYG180" s="1"/>
      <c r="TYH180" s="1"/>
      <c r="TYI180" s="1"/>
      <c r="TYJ180" s="1"/>
      <c r="TYK180" s="1"/>
      <c r="TYL180" s="1"/>
      <c r="TYM180" s="1"/>
      <c r="TYN180" s="1"/>
      <c r="TYO180" s="1"/>
      <c r="TYP180" s="1"/>
      <c r="TYQ180" s="1"/>
      <c r="TYR180" s="1"/>
      <c r="TYS180" s="1"/>
      <c r="TYT180" s="1"/>
      <c r="TYU180" s="1"/>
      <c r="TYV180" s="1"/>
      <c r="TYW180" s="1"/>
      <c r="TYX180" s="1"/>
      <c r="TYY180" s="1"/>
      <c r="TYZ180" s="1"/>
      <c r="TZA180" s="1"/>
      <c r="TZB180" s="1"/>
      <c r="TZC180" s="1"/>
      <c r="TZD180" s="1"/>
      <c r="TZE180" s="1"/>
      <c r="TZF180" s="1"/>
      <c r="TZG180" s="1"/>
      <c r="TZH180" s="1"/>
      <c r="TZI180" s="1"/>
      <c r="TZJ180" s="1"/>
      <c r="TZK180" s="1"/>
      <c r="TZL180" s="1"/>
      <c r="TZM180" s="1"/>
      <c r="TZN180" s="1"/>
      <c r="TZO180" s="1"/>
      <c r="TZP180" s="1"/>
      <c r="TZQ180" s="1"/>
      <c r="TZR180" s="1"/>
      <c r="TZS180" s="1"/>
      <c r="TZT180" s="1"/>
      <c r="TZU180" s="1"/>
      <c r="TZV180" s="1"/>
      <c r="TZW180" s="1"/>
      <c r="TZX180" s="1"/>
      <c r="TZY180" s="1"/>
      <c r="TZZ180" s="1"/>
      <c r="UAA180" s="1"/>
      <c r="UAB180" s="1"/>
      <c r="UAC180" s="1"/>
      <c r="UAD180" s="1"/>
      <c r="UAE180" s="1"/>
      <c r="UAF180" s="1"/>
      <c r="UAG180" s="1"/>
      <c r="UAH180" s="1"/>
      <c r="UAI180" s="1"/>
      <c r="UAJ180" s="1"/>
      <c r="UAK180" s="1"/>
      <c r="UAL180" s="1"/>
      <c r="UAM180" s="1"/>
      <c r="UAN180" s="1"/>
      <c r="UAO180" s="1"/>
      <c r="UAP180" s="1"/>
      <c r="UAQ180" s="1"/>
      <c r="UAR180" s="1"/>
      <c r="UAS180" s="1"/>
      <c r="UAT180" s="1"/>
      <c r="UAU180" s="1"/>
      <c r="UAV180" s="1"/>
      <c r="UAW180" s="1"/>
      <c r="UAX180" s="1"/>
      <c r="UAY180" s="1"/>
      <c r="UAZ180" s="1"/>
      <c r="UBA180" s="1"/>
      <c r="UBB180" s="1"/>
      <c r="UBC180" s="1"/>
      <c r="UBD180" s="1"/>
      <c r="UBE180" s="1"/>
      <c r="UBF180" s="1"/>
      <c r="UBG180" s="1"/>
      <c r="UBH180" s="1"/>
      <c r="UBI180" s="1"/>
      <c r="UBJ180" s="1"/>
      <c r="UBK180" s="1"/>
      <c r="UBL180" s="1"/>
      <c r="UBM180" s="1"/>
      <c r="UBN180" s="1"/>
      <c r="UBO180" s="1"/>
      <c r="UBP180" s="1"/>
      <c r="UBQ180" s="1"/>
      <c r="UBR180" s="1"/>
      <c r="UBS180" s="1"/>
      <c r="UBT180" s="1"/>
      <c r="UBU180" s="1"/>
      <c r="UBV180" s="1"/>
      <c r="UBW180" s="1"/>
      <c r="UBX180" s="1"/>
      <c r="UBY180" s="1"/>
      <c r="UBZ180" s="1"/>
      <c r="UCA180" s="1"/>
      <c r="UCB180" s="1"/>
      <c r="UCC180" s="1"/>
      <c r="UCD180" s="1"/>
      <c r="UCE180" s="1"/>
      <c r="UCF180" s="1"/>
      <c r="UCG180" s="1"/>
      <c r="UCH180" s="1"/>
      <c r="UCI180" s="1"/>
      <c r="UCJ180" s="1"/>
      <c r="UCK180" s="1"/>
      <c r="UCL180" s="1"/>
      <c r="UCM180" s="1"/>
      <c r="UCN180" s="1"/>
      <c r="UCO180" s="1"/>
      <c r="UCP180" s="1"/>
      <c r="UCQ180" s="1"/>
      <c r="UCR180" s="1"/>
      <c r="UCS180" s="1"/>
      <c r="UCT180" s="1"/>
      <c r="UCU180" s="1"/>
      <c r="UCV180" s="1"/>
      <c r="UCW180" s="1"/>
      <c r="UCX180" s="1"/>
      <c r="UCY180" s="1"/>
      <c r="UCZ180" s="1"/>
      <c r="UDA180" s="1"/>
      <c r="UDB180" s="1"/>
      <c r="UDC180" s="1"/>
      <c r="UDD180" s="1"/>
      <c r="UDE180" s="1"/>
      <c r="UDF180" s="1"/>
      <c r="UDG180" s="1"/>
      <c r="UDH180" s="1"/>
      <c r="UDI180" s="1"/>
      <c r="UDJ180" s="1"/>
      <c r="UDK180" s="1"/>
      <c r="UDL180" s="1"/>
      <c r="UDM180" s="1"/>
      <c r="UDN180" s="1"/>
      <c r="UDO180" s="1"/>
      <c r="UDP180" s="1"/>
      <c r="UDQ180" s="1"/>
      <c r="UDR180" s="1"/>
      <c r="UDS180" s="1"/>
      <c r="UDT180" s="1"/>
      <c r="UDU180" s="1"/>
      <c r="UDV180" s="1"/>
      <c r="UDW180" s="1"/>
      <c r="UDX180" s="1"/>
      <c r="UDY180" s="1"/>
      <c r="UDZ180" s="1"/>
      <c r="UEA180" s="1"/>
      <c r="UEB180" s="1"/>
      <c r="UEC180" s="1"/>
      <c r="UED180" s="1"/>
      <c r="UEE180" s="1"/>
      <c r="UEF180" s="1"/>
      <c r="UEG180" s="1"/>
      <c r="UEH180" s="1"/>
      <c r="UEI180" s="1"/>
      <c r="UEJ180" s="1"/>
      <c r="UEK180" s="1"/>
      <c r="UEL180" s="1"/>
      <c r="UEM180" s="1"/>
      <c r="UEN180" s="1"/>
      <c r="UEO180" s="1"/>
      <c r="UEP180" s="1"/>
      <c r="UEQ180" s="1"/>
      <c r="UER180" s="1"/>
      <c r="UES180" s="1"/>
      <c r="UET180" s="1"/>
      <c r="UEU180" s="1"/>
      <c r="UEV180" s="1"/>
      <c r="UEW180" s="1"/>
      <c r="UEX180" s="1"/>
      <c r="UEY180" s="1"/>
      <c r="UEZ180" s="1"/>
      <c r="UFA180" s="1"/>
      <c r="UFB180" s="1"/>
      <c r="UFC180" s="1"/>
      <c r="UFD180" s="1"/>
      <c r="UFE180" s="1"/>
      <c r="UFF180" s="1"/>
      <c r="UFG180" s="1"/>
      <c r="UFH180" s="1"/>
      <c r="UFI180" s="1"/>
      <c r="UFJ180" s="1"/>
      <c r="UFK180" s="1"/>
      <c r="UFL180" s="1"/>
      <c r="UFM180" s="1"/>
      <c r="UFN180" s="1"/>
      <c r="UFO180" s="1"/>
      <c r="UFP180" s="1"/>
      <c r="UFQ180" s="1"/>
      <c r="UFR180" s="1"/>
      <c r="UFS180" s="1"/>
      <c r="UFT180" s="1"/>
      <c r="UFU180" s="1"/>
      <c r="UFV180" s="1"/>
      <c r="UFW180" s="1"/>
      <c r="UFX180" s="1"/>
      <c r="UFY180" s="1"/>
      <c r="UFZ180" s="1"/>
      <c r="UGA180" s="1"/>
      <c r="UGB180" s="1"/>
      <c r="UGC180" s="1"/>
      <c r="UGD180" s="1"/>
      <c r="UGE180" s="1"/>
      <c r="UGF180" s="1"/>
      <c r="UGG180" s="1"/>
      <c r="UGH180" s="1"/>
      <c r="UGI180" s="1"/>
      <c r="UGJ180" s="1"/>
      <c r="UGK180" s="1"/>
      <c r="UGL180" s="1"/>
      <c r="UGM180" s="1"/>
      <c r="UGN180" s="1"/>
      <c r="UGO180" s="1"/>
      <c r="UGP180" s="1"/>
      <c r="UGQ180" s="1"/>
      <c r="UGR180" s="1"/>
      <c r="UGS180" s="1"/>
      <c r="UGT180" s="1"/>
      <c r="UGU180" s="1"/>
      <c r="UGV180" s="1"/>
      <c r="UGW180" s="1"/>
      <c r="UGX180" s="1"/>
      <c r="UGY180" s="1"/>
      <c r="UGZ180" s="1"/>
      <c r="UHA180" s="1"/>
      <c r="UHB180" s="1"/>
      <c r="UHC180" s="1"/>
      <c r="UHD180" s="1"/>
      <c r="UHE180" s="1"/>
      <c r="UHF180" s="1"/>
      <c r="UHG180" s="1"/>
      <c r="UHH180" s="1"/>
      <c r="UHI180" s="1"/>
      <c r="UHJ180" s="1"/>
      <c r="UHK180" s="1"/>
      <c r="UHL180" s="1"/>
      <c r="UHM180" s="1"/>
      <c r="UHN180" s="1"/>
      <c r="UHO180" s="1"/>
      <c r="UHP180" s="1"/>
      <c r="UHQ180" s="1"/>
      <c r="UHR180" s="1"/>
      <c r="UHS180" s="1"/>
      <c r="UHT180" s="1"/>
      <c r="UHU180" s="1"/>
      <c r="UHV180" s="1"/>
      <c r="UHW180" s="1"/>
      <c r="UHX180" s="1"/>
      <c r="UHY180" s="1"/>
      <c r="UHZ180" s="1"/>
      <c r="UIA180" s="1"/>
      <c r="UIB180" s="1"/>
      <c r="UIC180" s="1"/>
      <c r="UID180" s="1"/>
      <c r="UIE180" s="1"/>
      <c r="UIF180" s="1"/>
      <c r="UIG180" s="1"/>
      <c r="UIH180" s="1"/>
      <c r="UII180" s="1"/>
      <c r="UIJ180" s="1"/>
      <c r="UIK180" s="1"/>
      <c r="UIL180" s="1"/>
      <c r="UIM180" s="1"/>
      <c r="UIN180" s="1"/>
      <c r="UIO180" s="1"/>
      <c r="UIP180" s="1"/>
      <c r="UIQ180" s="1"/>
      <c r="UIR180" s="1"/>
      <c r="UIS180" s="1"/>
      <c r="UIT180" s="1"/>
      <c r="UIU180" s="1"/>
      <c r="UIV180" s="1"/>
      <c r="UIW180" s="1"/>
      <c r="UIX180" s="1"/>
      <c r="UIY180" s="1"/>
      <c r="UIZ180" s="1"/>
      <c r="UJA180" s="1"/>
      <c r="UJB180" s="1"/>
      <c r="UJC180" s="1"/>
      <c r="UJD180" s="1"/>
      <c r="UJE180" s="1"/>
      <c r="UJF180" s="1"/>
      <c r="UJG180" s="1"/>
      <c r="UJH180" s="1"/>
      <c r="UJI180" s="1"/>
      <c r="UJJ180" s="1"/>
      <c r="UJK180" s="1"/>
      <c r="UJL180" s="1"/>
      <c r="UJM180" s="1"/>
      <c r="UJN180" s="1"/>
      <c r="UJO180" s="1"/>
      <c r="UJP180" s="1"/>
      <c r="UJQ180" s="1"/>
      <c r="UJR180" s="1"/>
      <c r="UJS180" s="1"/>
      <c r="UJT180" s="1"/>
      <c r="UJU180" s="1"/>
      <c r="UJV180" s="1"/>
      <c r="UJW180" s="1"/>
      <c r="UJX180" s="1"/>
      <c r="UJY180" s="1"/>
      <c r="UJZ180" s="1"/>
      <c r="UKA180" s="1"/>
      <c r="UKB180" s="1"/>
      <c r="UKC180" s="1"/>
      <c r="UKD180" s="1"/>
      <c r="UKE180" s="1"/>
      <c r="UKF180" s="1"/>
      <c r="UKG180" s="1"/>
      <c r="UKH180" s="1"/>
      <c r="UKI180" s="1"/>
      <c r="UKJ180" s="1"/>
      <c r="UKK180" s="1"/>
      <c r="UKL180" s="1"/>
      <c r="UKM180" s="1"/>
      <c r="UKN180" s="1"/>
      <c r="UKO180" s="1"/>
      <c r="UKP180" s="1"/>
      <c r="UKQ180" s="1"/>
      <c r="UKR180" s="1"/>
      <c r="UKS180" s="1"/>
      <c r="UKT180" s="1"/>
      <c r="UKU180" s="1"/>
      <c r="UKV180" s="1"/>
      <c r="UKW180" s="1"/>
      <c r="UKX180" s="1"/>
      <c r="UKY180" s="1"/>
      <c r="UKZ180" s="1"/>
      <c r="ULA180" s="1"/>
      <c r="ULB180" s="1"/>
      <c r="ULC180" s="1"/>
      <c r="ULD180" s="1"/>
      <c r="ULE180" s="1"/>
      <c r="ULF180" s="1"/>
      <c r="ULG180" s="1"/>
      <c r="ULH180" s="1"/>
      <c r="ULI180" s="1"/>
      <c r="ULJ180" s="1"/>
      <c r="ULK180" s="1"/>
      <c r="ULL180" s="1"/>
      <c r="ULM180" s="1"/>
      <c r="ULN180" s="1"/>
      <c r="ULO180" s="1"/>
      <c r="ULP180" s="1"/>
      <c r="ULQ180" s="1"/>
      <c r="ULR180" s="1"/>
      <c r="ULS180" s="1"/>
      <c r="ULT180" s="1"/>
      <c r="ULU180" s="1"/>
      <c r="ULV180" s="1"/>
      <c r="ULW180" s="1"/>
      <c r="ULX180" s="1"/>
      <c r="ULY180" s="1"/>
      <c r="ULZ180" s="1"/>
      <c r="UMA180" s="1"/>
      <c r="UMB180" s="1"/>
      <c r="UMC180" s="1"/>
      <c r="UMD180" s="1"/>
      <c r="UME180" s="1"/>
      <c r="UMF180" s="1"/>
      <c r="UMG180" s="1"/>
      <c r="UMH180" s="1"/>
      <c r="UMI180" s="1"/>
      <c r="UMJ180" s="1"/>
      <c r="UMK180" s="1"/>
      <c r="UML180" s="1"/>
      <c r="UMM180" s="1"/>
      <c r="UMN180" s="1"/>
      <c r="UMO180" s="1"/>
      <c r="UMP180" s="1"/>
      <c r="UMQ180" s="1"/>
      <c r="UMR180" s="1"/>
      <c r="UMS180" s="1"/>
      <c r="UMT180" s="1"/>
      <c r="UMU180" s="1"/>
      <c r="UMV180" s="1"/>
      <c r="UMW180" s="1"/>
      <c r="UMX180" s="1"/>
      <c r="UMY180" s="1"/>
      <c r="UMZ180" s="1"/>
      <c r="UNA180" s="1"/>
      <c r="UNB180" s="1"/>
      <c r="UNC180" s="1"/>
      <c r="UND180" s="1"/>
      <c r="UNE180" s="1"/>
      <c r="UNF180" s="1"/>
      <c r="UNG180" s="1"/>
      <c r="UNH180" s="1"/>
      <c r="UNI180" s="1"/>
      <c r="UNJ180" s="1"/>
      <c r="UNK180" s="1"/>
      <c r="UNL180" s="1"/>
      <c r="UNM180" s="1"/>
      <c r="UNN180" s="1"/>
      <c r="UNO180" s="1"/>
      <c r="UNP180" s="1"/>
      <c r="UNQ180" s="1"/>
      <c r="UNR180" s="1"/>
      <c r="UNS180" s="1"/>
      <c r="UNT180" s="1"/>
      <c r="UNU180" s="1"/>
      <c r="UNV180" s="1"/>
      <c r="UNW180" s="1"/>
      <c r="UNX180" s="1"/>
      <c r="UNY180" s="1"/>
      <c r="UNZ180" s="1"/>
      <c r="UOA180" s="1"/>
      <c r="UOB180" s="1"/>
      <c r="UOC180" s="1"/>
      <c r="UOD180" s="1"/>
      <c r="UOE180" s="1"/>
      <c r="UOF180" s="1"/>
      <c r="UOG180" s="1"/>
      <c r="UOH180" s="1"/>
      <c r="UOI180" s="1"/>
      <c r="UOJ180" s="1"/>
      <c r="UOK180" s="1"/>
      <c r="UOL180" s="1"/>
      <c r="UOM180" s="1"/>
      <c r="UON180" s="1"/>
      <c r="UOO180" s="1"/>
      <c r="UOP180" s="1"/>
      <c r="UOQ180" s="1"/>
      <c r="UOR180" s="1"/>
      <c r="UOS180" s="1"/>
      <c r="UOT180" s="1"/>
      <c r="UOU180" s="1"/>
      <c r="UOV180" s="1"/>
      <c r="UOW180" s="1"/>
      <c r="UOX180" s="1"/>
      <c r="UOY180" s="1"/>
      <c r="UOZ180" s="1"/>
      <c r="UPA180" s="1"/>
      <c r="UPB180" s="1"/>
      <c r="UPC180" s="1"/>
      <c r="UPD180" s="1"/>
      <c r="UPE180" s="1"/>
      <c r="UPF180" s="1"/>
      <c r="UPG180" s="1"/>
      <c r="UPH180" s="1"/>
      <c r="UPI180" s="1"/>
      <c r="UPJ180" s="1"/>
      <c r="UPK180" s="1"/>
      <c r="UPL180" s="1"/>
      <c r="UPM180" s="1"/>
      <c r="UPN180" s="1"/>
      <c r="UPO180" s="1"/>
      <c r="UPP180" s="1"/>
      <c r="UPQ180" s="1"/>
      <c r="UPR180" s="1"/>
      <c r="UPS180" s="1"/>
      <c r="UPT180" s="1"/>
      <c r="UPU180" s="1"/>
      <c r="UPV180" s="1"/>
      <c r="UPW180" s="1"/>
      <c r="UPX180" s="1"/>
      <c r="UPY180" s="1"/>
      <c r="UPZ180" s="1"/>
      <c r="UQA180" s="1"/>
      <c r="UQB180" s="1"/>
      <c r="UQC180" s="1"/>
      <c r="UQD180" s="1"/>
      <c r="UQE180" s="1"/>
      <c r="UQF180" s="1"/>
      <c r="UQG180" s="1"/>
      <c r="UQH180" s="1"/>
      <c r="UQI180" s="1"/>
      <c r="UQJ180" s="1"/>
      <c r="UQK180" s="1"/>
      <c r="UQL180" s="1"/>
      <c r="UQM180" s="1"/>
      <c r="UQN180" s="1"/>
      <c r="UQO180" s="1"/>
      <c r="UQP180" s="1"/>
      <c r="UQQ180" s="1"/>
      <c r="UQR180" s="1"/>
      <c r="UQS180" s="1"/>
      <c r="UQT180" s="1"/>
      <c r="UQU180" s="1"/>
      <c r="UQV180" s="1"/>
      <c r="UQW180" s="1"/>
      <c r="UQX180" s="1"/>
      <c r="UQY180" s="1"/>
      <c r="UQZ180" s="1"/>
      <c r="URA180" s="1"/>
      <c r="URB180" s="1"/>
      <c r="URC180" s="1"/>
      <c r="URD180" s="1"/>
      <c r="URE180" s="1"/>
      <c r="URF180" s="1"/>
      <c r="URG180" s="1"/>
      <c r="URH180" s="1"/>
      <c r="URI180" s="1"/>
      <c r="URJ180" s="1"/>
      <c r="URK180" s="1"/>
      <c r="URL180" s="1"/>
      <c r="URM180" s="1"/>
      <c r="URN180" s="1"/>
      <c r="URO180" s="1"/>
      <c r="URP180" s="1"/>
      <c r="URQ180" s="1"/>
      <c r="URR180" s="1"/>
      <c r="URS180" s="1"/>
      <c r="URT180" s="1"/>
      <c r="URU180" s="1"/>
      <c r="URV180" s="1"/>
      <c r="URW180" s="1"/>
      <c r="URX180" s="1"/>
      <c r="URY180" s="1"/>
      <c r="URZ180" s="1"/>
      <c r="USA180" s="1"/>
      <c r="USB180" s="1"/>
      <c r="USC180" s="1"/>
      <c r="USD180" s="1"/>
      <c r="USE180" s="1"/>
      <c r="USF180" s="1"/>
      <c r="USG180" s="1"/>
      <c r="USH180" s="1"/>
      <c r="USI180" s="1"/>
      <c r="USJ180" s="1"/>
      <c r="USK180" s="1"/>
      <c r="USL180" s="1"/>
      <c r="USM180" s="1"/>
      <c r="USN180" s="1"/>
      <c r="USO180" s="1"/>
      <c r="USP180" s="1"/>
      <c r="USQ180" s="1"/>
      <c r="USR180" s="1"/>
      <c r="USS180" s="1"/>
      <c r="UST180" s="1"/>
      <c r="USU180" s="1"/>
      <c r="USV180" s="1"/>
      <c r="USW180" s="1"/>
      <c r="USX180" s="1"/>
      <c r="USY180" s="1"/>
      <c r="USZ180" s="1"/>
      <c r="UTA180" s="1"/>
      <c r="UTB180" s="1"/>
      <c r="UTC180" s="1"/>
      <c r="UTD180" s="1"/>
      <c r="UTE180" s="1"/>
      <c r="UTF180" s="1"/>
      <c r="UTG180" s="1"/>
      <c r="UTH180" s="1"/>
      <c r="UTI180" s="1"/>
      <c r="UTJ180" s="1"/>
      <c r="UTK180" s="1"/>
      <c r="UTL180" s="1"/>
      <c r="UTM180" s="1"/>
      <c r="UTN180" s="1"/>
      <c r="UTO180" s="1"/>
      <c r="UTP180" s="1"/>
      <c r="UTQ180" s="1"/>
      <c r="UTR180" s="1"/>
      <c r="UTS180" s="1"/>
      <c r="UTT180" s="1"/>
      <c r="UTU180" s="1"/>
      <c r="UTV180" s="1"/>
      <c r="UTW180" s="1"/>
      <c r="UTX180" s="1"/>
      <c r="UTY180" s="1"/>
      <c r="UTZ180" s="1"/>
      <c r="UUA180" s="1"/>
      <c r="UUB180" s="1"/>
      <c r="UUC180" s="1"/>
      <c r="UUD180" s="1"/>
      <c r="UUE180" s="1"/>
      <c r="UUF180" s="1"/>
      <c r="UUG180" s="1"/>
      <c r="UUH180" s="1"/>
      <c r="UUI180" s="1"/>
      <c r="UUJ180" s="1"/>
      <c r="UUK180" s="1"/>
      <c r="UUL180" s="1"/>
      <c r="UUM180" s="1"/>
      <c r="UUN180" s="1"/>
      <c r="UUO180" s="1"/>
      <c r="UUP180" s="1"/>
      <c r="UUQ180" s="1"/>
      <c r="UUR180" s="1"/>
      <c r="UUS180" s="1"/>
      <c r="UUT180" s="1"/>
      <c r="UUU180" s="1"/>
      <c r="UUV180" s="1"/>
      <c r="UUW180" s="1"/>
      <c r="UUX180" s="1"/>
      <c r="UUY180" s="1"/>
      <c r="UUZ180" s="1"/>
      <c r="UVA180" s="1"/>
      <c r="UVB180" s="1"/>
      <c r="UVC180" s="1"/>
      <c r="UVD180" s="1"/>
      <c r="UVE180" s="1"/>
      <c r="UVF180" s="1"/>
      <c r="UVG180" s="1"/>
      <c r="UVH180" s="1"/>
      <c r="UVI180" s="1"/>
      <c r="UVJ180" s="1"/>
      <c r="UVK180" s="1"/>
      <c r="UVL180" s="1"/>
      <c r="UVM180" s="1"/>
      <c r="UVN180" s="1"/>
      <c r="UVO180" s="1"/>
      <c r="UVP180" s="1"/>
      <c r="UVQ180" s="1"/>
      <c r="UVR180" s="1"/>
      <c r="UVS180" s="1"/>
      <c r="UVT180" s="1"/>
      <c r="UVU180" s="1"/>
      <c r="UVV180" s="1"/>
      <c r="UVW180" s="1"/>
      <c r="UVX180" s="1"/>
      <c r="UVY180" s="1"/>
      <c r="UVZ180" s="1"/>
      <c r="UWA180" s="1"/>
      <c r="UWB180" s="1"/>
      <c r="UWC180" s="1"/>
      <c r="UWD180" s="1"/>
      <c r="UWE180" s="1"/>
      <c r="UWF180" s="1"/>
      <c r="UWG180" s="1"/>
      <c r="UWH180" s="1"/>
      <c r="UWI180" s="1"/>
      <c r="UWJ180" s="1"/>
      <c r="UWK180" s="1"/>
      <c r="UWL180" s="1"/>
      <c r="UWM180" s="1"/>
      <c r="UWN180" s="1"/>
      <c r="UWO180" s="1"/>
      <c r="UWP180" s="1"/>
      <c r="UWQ180" s="1"/>
      <c r="UWR180" s="1"/>
      <c r="UWS180" s="1"/>
      <c r="UWT180" s="1"/>
      <c r="UWU180" s="1"/>
      <c r="UWV180" s="1"/>
      <c r="UWW180" s="1"/>
      <c r="UWX180" s="1"/>
      <c r="UWY180" s="1"/>
      <c r="UWZ180" s="1"/>
      <c r="UXA180" s="1"/>
      <c r="UXB180" s="1"/>
      <c r="UXC180" s="1"/>
      <c r="UXD180" s="1"/>
      <c r="UXE180" s="1"/>
      <c r="UXF180" s="1"/>
      <c r="UXG180" s="1"/>
      <c r="UXH180" s="1"/>
      <c r="UXI180" s="1"/>
      <c r="UXJ180" s="1"/>
      <c r="UXK180" s="1"/>
      <c r="UXL180" s="1"/>
      <c r="UXM180" s="1"/>
      <c r="UXN180" s="1"/>
      <c r="UXO180" s="1"/>
      <c r="UXP180" s="1"/>
      <c r="UXQ180" s="1"/>
      <c r="UXR180" s="1"/>
      <c r="UXS180" s="1"/>
      <c r="UXT180" s="1"/>
      <c r="UXU180" s="1"/>
      <c r="UXV180" s="1"/>
      <c r="UXW180" s="1"/>
      <c r="UXX180" s="1"/>
      <c r="UXY180" s="1"/>
      <c r="UXZ180" s="1"/>
      <c r="UYA180" s="1"/>
      <c r="UYB180" s="1"/>
      <c r="UYC180" s="1"/>
      <c r="UYD180" s="1"/>
      <c r="UYE180" s="1"/>
      <c r="UYF180" s="1"/>
      <c r="UYG180" s="1"/>
      <c r="UYH180" s="1"/>
      <c r="UYI180" s="1"/>
      <c r="UYJ180" s="1"/>
      <c r="UYK180" s="1"/>
      <c r="UYL180" s="1"/>
      <c r="UYM180" s="1"/>
      <c r="UYN180" s="1"/>
      <c r="UYO180" s="1"/>
      <c r="UYP180" s="1"/>
      <c r="UYQ180" s="1"/>
      <c r="UYR180" s="1"/>
      <c r="UYS180" s="1"/>
      <c r="UYT180" s="1"/>
      <c r="UYU180" s="1"/>
      <c r="UYV180" s="1"/>
      <c r="UYW180" s="1"/>
      <c r="UYX180" s="1"/>
      <c r="UYY180" s="1"/>
      <c r="UYZ180" s="1"/>
      <c r="UZA180" s="1"/>
      <c r="UZB180" s="1"/>
      <c r="UZC180" s="1"/>
      <c r="UZD180" s="1"/>
      <c r="UZE180" s="1"/>
      <c r="UZF180" s="1"/>
      <c r="UZG180" s="1"/>
      <c r="UZH180" s="1"/>
      <c r="UZI180" s="1"/>
      <c r="UZJ180" s="1"/>
      <c r="UZK180" s="1"/>
      <c r="UZL180" s="1"/>
      <c r="UZM180" s="1"/>
      <c r="UZN180" s="1"/>
      <c r="UZO180" s="1"/>
      <c r="UZP180" s="1"/>
      <c r="UZQ180" s="1"/>
      <c r="UZR180" s="1"/>
      <c r="UZS180" s="1"/>
      <c r="UZT180" s="1"/>
      <c r="UZU180" s="1"/>
      <c r="UZV180" s="1"/>
      <c r="UZW180" s="1"/>
      <c r="UZX180" s="1"/>
      <c r="UZY180" s="1"/>
      <c r="UZZ180" s="1"/>
      <c r="VAA180" s="1"/>
      <c r="VAB180" s="1"/>
      <c r="VAC180" s="1"/>
      <c r="VAD180" s="1"/>
      <c r="VAE180" s="1"/>
      <c r="VAF180" s="1"/>
      <c r="VAG180" s="1"/>
      <c r="VAH180" s="1"/>
      <c r="VAI180" s="1"/>
      <c r="VAJ180" s="1"/>
      <c r="VAK180" s="1"/>
      <c r="VAL180" s="1"/>
      <c r="VAM180" s="1"/>
      <c r="VAN180" s="1"/>
      <c r="VAO180" s="1"/>
      <c r="VAP180" s="1"/>
      <c r="VAQ180" s="1"/>
      <c r="VAR180" s="1"/>
      <c r="VAS180" s="1"/>
      <c r="VAT180" s="1"/>
      <c r="VAU180" s="1"/>
      <c r="VAV180" s="1"/>
      <c r="VAW180" s="1"/>
      <c r="VAX180" s="1"/>
      <c r="VAY180" s="1"/>
      <c r="VAZ180" s="1"/>
      <c r="VBA180" s="1"/>
      <c r="VBB180" s="1"/>
      <c r="VBC180" s="1"/>
      <c r="VBD180" s="1"/>
      <c r="VBE180" s="1"/>
      <c r="VBF180" s="1"/>
      <c r="VBG180" s="1"/>
      <c r="VBH180" s="1"/>
      <c r="VBI180" s="1"/>
      <c r="VBJ180" s="1"/>
      <c r="VBK180" s="1"/>
      <c r="VBL180" s="1"/>
      <c r="VBM180" s="1"/>
      <c r="VBN180" s="1"/>
      <c r="VBO180" s="1"/>
      <c r="VBP180" s="1"/>
      <c r="VBQ180" s="1"/>
      <c r="VBR180" s="1"/>
      <c r="VBS180" s="1"/>
      <c r="VBT180" s="1"/>
      <c r="VBU180" s="1"/>
      <c r="VBV180" s="1"/>
      <c r="VBW180" s="1"/>
      <c r="VBX180" s="1"/>
      <c r="VBY180" s="1"/>
      <c r="VBZ180" s="1"/>
      <c r="VCA180" s="1"/>
      <c r="VCB180" s="1"/>
      <c r="VCC180" s="1"/>
      <c r="VCD180" s="1"/>
      <c r="VCE180" s="1"/>
      <c r="VCF180" s="1"/>
      <c r="VCG180" s="1"/>
      <c r="VCH180" s="1"/>
      <c r="VCI180" s="1"/>
      <c r="VCJ180" s="1"/>
      <c r="VCK180" s="1"/>
      <c r="VCL180" s="1"/>
      <c r="VCM180" s="1"/>
      <c r="VCN180" s="1"/>
      <c r="VCO180" s="1"/>
      <c r="VCP180" s="1"/>
      <c r="VCQ180" s="1"/>
      <c r="VCR180" s="1"/>
      <c r="VCS180" s="1"/>
      <c r="VCT180" s="1"/>
      <c r="VCU180" s="1"/>
      <c r="VCV180" s="1"/>
      <c r="VCW180" s="1"/>
      <c r="VCX180" s="1"/>
      <c r="VCY180" s="1"/>
      <c r="VCZ180" s="1"/>
      <c r="VDA180" s="1"/>
      <c r="VDB180" s="1"/>
      <c r="VDC180" s="1"/>
      <c r="VDD180" s="1"/>
      <c r="VDE180" s="1"/>
      <c r="VDF180" s="1"/>
      <c r="VDG180" s="1"/>
      <c r="VDH180" s="1"/>
      <c r="VDI180" s="1"/>
      <c r="VDJ180" s="1"/>
      <c r="VDK180" s="1"/>
      <c r="VDL180" s="1"/>
      <c r="VDM180" s="1"/>
      <c r="VDN180" s="1"/>
      <c r="VDO180" s="1"/>
      <c r="VDP180" s="1"/>
      <c r="VDQ180" s="1"/>
      <c r="VDR180" s="1"/>
      <c r="VDS180" s="1"/>
      <c r="VDT180" s="1"/>
      <c r="VDU180" s="1"/>
      <c r="VDV180" s="1"/>
      <c r="VDW180" s="1"/>
      <c r="VDX180" s="1"/>
      <c r="VDY180" s="1"/>
      <c r="VDZ180" s="1"/>
      <c r="VEA180" s="1"/>
      <c r="VEB180" s="1"/>
      <c r="VEC180" s="1"/>
      <c r="VED180" s="1"/>
      <c r="VEE180" s="1"/>
      <c r="VEF180" s="1"/>
      <c r="VEG180" s="1"/>
      <c r="VEH180" s="1"/>
      <c r="VEI180" s="1"/>
      <c r="VEJ180" s="1"/>
      <c r="VEK180" s="1"/>
      <c r="VEL180" s="1"/>
      <c r="VEM180" s="1"/>
      <c r="VEN180" s="1"/>
      <c r="VEO180" s="1"/>
      <c r="VEP180" s="1"/>
      <c r="VEQ180" s="1"/>
      <c r="VER180" s="1"/>
      <c r="VES180" s="1"/>
      <c r="VET180" s="1"/>
      <c r="VEU180" s="1"/>
      <c r="VEV180" s="1"/>
      <c r="VEW180" s="1"/>
      <c r="VEX180" s="1"/>
      <c r="VEY180" s="1"/>
      <c r="VEZ180" s="1"/>
      <c r="VFA180" s="1"/>
      <c r="VFB180" s="1"/>
      <c r="VFC180" s="1"/>
      <c r="VFD180" s="1"/>
      <c r="VFE180" s="1"/>
      <c r="VFF180" s="1"/>
      <c r="VFG180" s="1"/>
      <c r="VFH180" s="1"/>
      <c r="VFI180" s="1"/>
      <c r="VFJ180" s="1"/>
      <c r="VFK180" s="1"/>
      <c r="VFL180" s="1"/>
      <c r="VFM180" s="1"/>
      <c r="VFN180" s="1"/>
      <c r="VFO180" s="1"/>
      <c r="VFP180" s="1"/>
      <c r="VFQ180" s="1"/>
      <c r="VFR180" s="1"/>
      <c r="VFS180" s="1"/>
      <c r="VFT180" s="1"/>
      <c r="VFU180" s="1"/>
      <c r="VFV180" s="1"/>
      <c r="VFW180" s="1"/>
      <c r="VFX180" s="1"/>
      <c r="VFY180" s="1"/>
      <c r="VFZ180" s="1"/>
      <c r="VGA180" s="1"/>
      <c r="VGB180" s="1"/>
      <c r="VGC180" s="1"/>
      <c r="VGD180" s="1"/>
      <c r="VGE180" s="1"/>
      <c r="VGF180" s="1"/>
      <c r="VGG180" s="1"/>
      <c r="VGH180" s="1"/>
      <c r="VGI180" s="1"/>
      <c r="VGJ180" s="1"/>
      <c r="VGK180" s="1"/>
      <c r="VGL180" s="1"/>
      <c r="VGM180" s="1"/>
      <c r="VGN180" s="1"/>
      <c r="VGO180" s="1"/>
      <c r="VGP180" s="1"/>
      <c r="VGQ180" s="1"/>
      <c r="VGR180" s="1"/>
      <c r="VGS180" s="1"/>
      <c r="VGT180" s="1"/>
      <c r="VGU180" s="1"/>
      <c r="VGV180" s="1"/>
      <c r="VGW180" s="1"/>
      <c r="VGX180" s="1"/>
      <c r="VGY180" s="1"/>
      <c r="VGZ180" s="1"/>
      <c r="VHA180" s="1"/>
      <c r="VHB180" s="1"/>
      <c r="VHC180" s="1"/>
      <c r="VHD180" s="1"/>
      <c r="VHE180" s="1"/>
      <c r="VHF180" s="1"/>
      <c r="VHG180" s="1"/>
      <c r="VHH180" s="1"/>
      <c r="VHI180" s="1"/>
      <c r="VHJ180" s="1"/>
      <c r="VHK180" s="1"/>
      <c r="VHL180" s="1"/>
      <c r="VHM180" s="1"/>
      <c r="VHN180" s="1"/>
      <c r="VHO180" s="1"/>
      <c r="VHP180" s="1"/>
      <c r="VHQ180" s="1"/>
      <c r="VHR180" s="1"/>
      <c r="VHS180" s="1"/>
      <c r="VHT180" s="1"/>
      <c r="VHU180" s="1"/>
      <c r="VHV180" s="1"/>
      <c r="VHW180" s="1"/>
      <c r="VHX180" s="1"/>
      <c r="VHY180" s="1"/>
      <c r="VHZ180" s="1"/>
      <c r="VIA180" s="1"/>
      <c r="VIB180" s="1"/>
      <c r="VIC180" s="1"/>
      <c r="VID180" s="1"/>
      <c r="VIE180" s="1"/>
      <c r="VIF180" s="1"/>
      <c r="VIG180" s="1"/>
      <c r="VIH180" s="1"/>
      <c r="VII180" s="1"/>
      <c r="VIJ180" s="1"/>
      <c r="VIK180" s="1"/>
      <c r="VIL180" s="1"/>
      <c r="VIM180" s="1"/>
      <c r="VIN180" s="1"/>
      <c r="VIO180" s="1"/>
      <c r="VIP180" s="1"/>
      <c r="VIQ180" s="1"/>
      <c r="VIR180" s="1"/>
      <c r="VIS180" s="1"/>
      <c r="VIT180" s="1"/>
      <c r="VIU180" s="1"/>
      <c r="VIV180" s="1"/>
      <c r="VIW180" s="1"/>
      <c r="VIX180" s="1"/>
      <c r="VIY180" s="1"/>
      <c r="VIZ180" s="1"/>
      <c r="VJA180" s="1"/>
      <c r="VJB180" s="1"/>
      <c r="VJC180" s="1"/>
      <c r="VJD180" s="1"/>
      <c r="VJE180" s="1"/>
      <c r="VJF180" s="1"/>
      <c r="VJG180" s="1"/>
      <c r="VJH180" s="1"/>
      <c r="VJI180" s="1"/>
      <c r="VJJ180" s="1"/>
      <c r="VJK180" s="1"/>
      <c r="VJL180" s="1"/>
      <c r="VJM180" s="1"/>
      <c r="VJN180" s="1"/>
      <c r="VJO180" s="1"/>
      <c r="VJP180" s="1"/>
      <c r="VJQ180" s="1"/>
      <c r="VJR180" s="1"/>
      <c r="VJS180" s="1"/>
      <c r="VJT180" s="1"/>
      <c r="VJU180" s="1"/>
      <c r="VJV180" s="1"/>
      <c r="VJW180" s="1"/>
      <c r="VJX180" s="1"/>
      <c r="VJY180" s="1"/>
      <c r="VJZ180" s="1"/>
      <c r="VKA180" s="1"/>
      <c r="VKB180" s="1"/>
      <c r="VKC180" s="1"/>
      <c r="VKD180" s="1"/>
      <c r="VKE180" s="1"/>
      <c r="VKF180" s="1"/>
      <c r="VKG180" s="1"/>
      <c r="VKH180" s="1"/>
      <c r="VKI180" s="1"/>
      <c r="VKJ180" s="1"/>
      <c r="VKK180" s="1"/>
      <c r="VKL180" s="1"/>
      <c r="VKM180" s="1"/>
      <c r="VKN180" s="1"/>
      <c r="VKO180" s="1"/>
      <c r="VKP180" s="1"/>
      <c r="VKQ180" s="1"/>
      <c r="VKR180" s="1"/>
      <c r="VKS180" s="1"/>
      <c r="VKT180" s="1"/>
      <c r="VKU180" s="1"/>
      <c r="VKV180" s="1"/>
      <c r="VKW180" s="1"/>
      <c r="VKX180" s="1"/>
      <c r="VKY180" s="1"/>
      <c r="VKZ180" s="1"/>
      <c r="VLA180" s="1"/>
      <c r="VLB180" s="1"/>
      <c r="VLC180" s="1"/>
      <c r="VLD180" s="1"/>
      <c r="VLE180" s="1"/>
      <c r="VLF180" s="1"/>
      <c r="VLG180" s="1"/>
      <c r="VLH180" s="1"/>
      <c r="VLI180" s="1"/>
      <c r="VLJ180" s="1"/>
      <c r="VLK180" s="1"/>
      <c r="VLL180" s="1"/>
      <c r="VLM180" s="1"/>
      <c r="VLN180" s="1"/>
      <c r="VLO180" s="1"/>
      <c r="VLP180" s="1"/>
      <c r="VLQ180" s="1"/>
      <c r="VLR180" s="1"/>
      <c r="VLS180" s="1"/>
      <c r="VLT180" s="1"/>
      <c r="VLU180" s="1"/>
      <c r="VLV180" s="1"/>
      <c r="VLW180" s="1"/>
      <c r="VLX180" s="1"/>
      <c r="VLY180" s="1"/>
      <c r="VLZ180" s="1"/>
      <c r="VMA180" s="1"/>
      <c r="VMB180" s="1"/>
      <c r="VMC180" s="1"/>
      <c r="VMD180" s="1"/>
      <c r="VME180" s="1"/>
      <c r="VMF180" s="1"/>
      <c r="VMG180" s="1"/>
      <c r="VMH180" s="1"/>
      <c r="VMI180" s="1"/>
      <c r="VMJ180" s="1"/>
      <c r="VMK180" s="1"/>
      <c r="VML180" s="1"/>
      <c r="VMM180" s="1"/>
      <c r="VMN180" s="1"/>
      <c r="VMO180" s="1"/>
      <c r="VMP180" s="1"/>
      <c r="VMQ180" s="1"/>
      <c r="VMR180" s="1"/>
      <c r="VMS180" s="1"/>
      <c r="VMT180" s="1"/>
      <c r="VMU180" s="1"/>
      <c r="VMV180" s="1"/>
      <c r="VMW180" s="1"/>
      <c r="VMX180" s="1"/>
      <c r="VMY180" s="1"/>
      <c r="VMZ180" s="1"/>
      <c r="VNA180" s="1"/>
      <c r="VNB180" s="1"/>
      <c r="VNC180" s="1"/>
      <c r="VND180" s="1"/>
      <c r="VNE180" s="1"/>
      <c r="VNF180" s="1"/>
      <c r="VNG180" s="1"/>
      <c r="VNH180" s="1"/>
      <c r="VNI180" s="1"/>
      <c r="VNJ180" s="1"/>
      <c r="VNK180" s="1"/>
      <c r="VNL180" s="1"/>
      <c r="VNM180" s="1"/>
      <c r="VNN180" s="1"/>
      <c r="VNO180" s="1"/>
      <c r="VNP180" s="1"/>
      <c r="VNQ180" s="1"/>
      <c r="VNR180" s="1"/>
      <c r="VNS180" s="1"/>
      <c r="VNT180" s="1"/>
      <c r="VNU180" s="1"/>
      <c r="VNV180" s="1"/>
      <c r="VNW180" s="1"/>
      <c r="VNX180" s="1"/>
      <c r="VNY180" s="1"/>
      <c r="VNZ180" s="1"/>
      <c r="VOA180" s="1"/>
      <c r="VOB180" s="1"/>
      <c r="VOC180" s="1"/>
      <c r="VOD180" s="1"/>
      <c r="VOE180" s="1"/>
      <c r="VOF180" s="1"/>
      <c r="VOG180" s="1"/>
      <c r="VOH180" s="1"/>
      <c r="VOI180" s="1"/>
      <c r="VOJ180" s="1"/>
      <c r="VOK180" s="1"/>
      <c r="VOL180" s="1"/>
      <c r="VOM180" s="1"/>
      <c r="VON180" s="1"/>
      <c r="VOO180" s="1"/>
      <c r="VOP180" s="1"/>
      <c r="VOQ180" s="1"/>
      <c r="VOR180" s="1"/>
      <c r="VOS180" s="1"/>
      <c r="VOT180" s="1"/>
      <c r="VOU180" s="1"/>
      <c r="VOV180" s="1"/>
      <c r="VOW180" s="1"/>
      <c r="VOX180" s="1"/>
      <c r="VOY180" s="1"/>
      <c r="VOZ180" s="1"/>
      <c r="VPA180" s="1"/>
      <c r="VPB180" s="1"/>
      <c r="VPC180" s="1"/>
      <c r="VPD180" s="1"/>
      <c r="VPE180" s="1"/>
      <c r="VPF180" s="1"/>
      <c r="VPG180" s="1"/>
      <c r="VPH180" s="1"/>
      <c r="VPI180" s="1"/>
      <c r="VPJ180" s="1"/>
      <c r="VPK180" s="1"/>
      <c r="VPL180" s="1"/>
      <c r="VPM180" s="1"/>
      <c r="VPN180" s="1"/>
      <c r="VPO180" s="1"/>
      <c r="VPP180" s="1"/>
      <c r="VPQ180" s="1"/>
      <c r="VPR180" s="1"/>
      <c r="VPS180" s="1"/>
      <c r="VPT180" s="1"/>
      <c r="VPU180" s="1"/>
      <c r="VPV180" s="1"/>
      <c r="VPW180" s="1"/>
      <c r="VPX180" s="1"/>
      <c r="VPY180" s="1"/>
      <c r="VPZ180" s="1"/>
      <c r="VQA180" s="1"/>
      <c r="VQB180" s="1"/>
      <c r="VQC180" s="1"/>
      <c r="VQD180" s="1"/>
      <c r="VQE180" s="1"/>
      <c r="VQF180" s="1"/>
      <c r="VQG180" s="1"/>
      <c r="VQH180" s="1"/>
      <c r="VQI180" s="1"/>
      <c r="VQJ180" s="1"/>
      <c r="VQK180" s="1"/>
      <c r="VQL180" s="1"/>
      <c r="VQM180" s="1"/>
      <c r="VQN180" s="1"/>
      <c r="VQO180" s="1"/>
      <c r="VQP180" s="1"/>
      <c r="VQQ180" s="1"/>
      <c r="VQR180" s="1"/>
      <c r="VQS180" s="1"/>
      <c r="VQT180" s="1"/>
      <c r="VQU180" s="1"/>
      <c r="VQV180" s="1"/>
      <c r="VQW180" s="1"/>
      <c r="VQX180" s="1"/>
      <c r="VQY180" s="1"/>
      <c r="VQZ180" s="1"/>
      <c r="VRA180" s="1"/>
      <c r="VRB180" s="1"/>
      <c r="VRC180" s="1"/>
      <c r="VRD180" s="1"/>
      <c r="VRE180" s="1"/>
      <c r="VRF180" s="1"/>
      <c r="VRG180" s="1"/>
      <c r="VRH180" s="1"/>
      <c r="VRI180" s="1"/>
      <c r="VRJ180" s="1"/>
      <c r="VRK180" s="1"/>
      <c r="VRL180" s="1"/>
      <c r="VRM180" s="1"/>
      <c r="VRN180" s="1"/>
      <c r="VRO180" s="1"/>
      <c r="VRP180" s="1"/>
      <c r="VRQ180" s="1"/>
      <c r="VRR180" s="1"/>
      <c r="VRS180" s="1"/>
      <c r="VRT180" s="1"/>
      <c r="VRU180" s="1"/>
      <c r="VRV180" s="1"/>
      <c r="VRW180" s="1"/>
      <c r="VRX180" s="1"/>
      <c r="VRY180" s="1"/>
      <c r="VRZ180" s="1"/>
      <c r="VSA180" s="1"/>
      <c r="VSB180" s="1"/>
      <c r="VSC180" s="1"/>
      <c r="VSD180" s="1"/>
      <c r="VSE180" s="1"/>
      <c r="VSF180" s="1"/>
      <c r="VSG180" s="1"/>
      <c r="VSH180" s="1"/>
      <c r="VSI180" s="1"/>
      <c r="VSJ180" s="1"/>
      <c r="VSK180" s="1"/>
      <c r="VSL180" s="1"/>
      <c r="VSM180" s="1"/>
      <c r="VSN180" s="1"/>
      <c r="VSO180" s="1"/>
      <c r="VSP180" s="1"/>
      <c r="VSQ180" s="1"/>
      <c r="VSR180" s="1"/>
      <c r="VSS180" s="1"/>
      <c r="VST180" s="1"/>
      <c r="VSU180" s="1"/>
      <c r="VSV180" s="1"/>
      <c r="VSW180" s="1"/>
      <c r="VSX180" s="1"/>
      <c r="VSY180" s="1"/>
      <c r="VSZ180" s="1"/>
      <c r="VTA180" s="1"/>
      <c r="VTB180" s="1"/>
      <c r="VTC180" s="1"/>
      <c r="VTD180" s="1"/>
      <c r="VTE180" s="1"/>
      <c r="VTF180" s="1"/>
      <c r="VTG180" s="1"/>
      <c r="VTH180" s="1"/>
      <c r="VTI180" s="1"/>
      <c r="VTJ180" s="1"/>
      <c r="VTK180" s="1"/>
      <c r="VTL180" s="1"/>
      <c r="VTM180" s="1"/>
      <c r="VTN180" s="1"/>
      <c r="VTO180" s="1"/>
      <c r="VTP180" s="1"/>
      <c r="VTQ180" s="1"/>
      <c r="VTR180" s="1"/>
      <c r="VTS180" s="1"/>
      <c r="VTT180" s="1"/>
      <c r="VTU180" s="1"/>
      <c r="VTV180" s="1"/>
      <c r="VTW180" s="1"/>
      <c r="VTX180" s="1"/>
      <c r="VTY180" s="1"/>
      <c r="VTZ180" s="1"/>
      <c r="VUA180" s="1"/>
      <c r="VUB180" s="1"/>
      <c r="VUC180" s="1"/>
      <c r="VUD180" s="1"/>
      <c r="VUE180" s="1"/>
      <c r="VUF180" s="1"/>
      <c r="VUG180" s="1"/>
      <c r="VUH180" s="1"/>
      <c r="VUI180" s="1"/>
      <c r="VUJ180" s="1"/>
      <c r="VUK180" s="1"/>
      <c r="VUL180" s="1"/>
      <c r="VUM180" s="1"/>
      <c r="VUN180" s="1"/>
      <c r="VUO180" s="1"/>
      <c r="VUP180" s="1"/>
      <c r="VUQ180" s="1"/>
      <c r="VUR180" s="1"/>
      <c r="VUS180" s="1"/>
      <c r="VUT180" s="1"/>
      <c r="VUU180" s="1"/>
      <c r="VUV180" s="1"/>
      <c r="VUW180" s="1"/>
      <c r="VUX180" s="1"/>
      <c r="VUY180" s="1"/>
      <c r="VUZ180" s="1"/>
      <c r="VVA180" s="1"/>
      <c r="VVB180" s="1"/>
      <c r="VVC180" s="1"/>
      <c r="VVD180" s="1"/>
      <c r="VVE180" s="1"/>
      <c r="VVF180" s="1"/>
      <c r="VVG180" s="1"/>
      <c r="VVH180" s="1"/>
      <c r="VVI180" s="1"/>
      <c r="VVJ180" s="1"/>
      <c r="VVK180" s="1"/>
      <c r="VVL180" s="1"/>
      <c r="VVM180" s="1"/>
      <c r="VVN180" s="1"/>
      <c r="VVO180" s="1"/>
      <c r="VVP180" s="1"/>
      <c r="VVQ180" s="1"/>
      <c r="VVR180" s="1"/>
      <c r="VVS180" s="1"/>
      <c r="VVT180" s="1"/>
      <c r="VVU180" s="1"/>
      <c r="VVV180" s="1"/>
      <c r="VVW180" s="1"/>
      <c r="VVX180" s="1"/>
      <c r="VVY180" s="1"/>
      <c r="VVZ180" s="1"/>
      <c r="VWA180" s="1"/>
      <c r="VWB180" s="1"/>
      <c r="VWC180" s="1"/>
      <c r="VWD180" s="1"/>
      <c r="VWE180" s="1"/>
      <c r="VWF180" s="1"/>
      <c r="VWG180" s="1"/>
      <c r="VWH180" s="1"/>
      <c r="VWI180" s="1"/>
      <c r="VWJ180" s="1"/>
      <c r="VWK180" s="1"/>
      <c r="VWL180" s="1"/>
      <c r="VWM180" s="1"/>
      <c r="VWN180" s="1"/>
      <c r="VWO180" s="1"/>
      <c r="VWP180" s="1"/>
      <c r="VWQ180" s="1"/>
      <c r="VWR180" s="1"/>
      <c r="VWS180" s="1"/>
      <c r="VWT180" s="1"/>
      <c r="VWU180" s="1"/>
      <c r="VWV180" s="1"/>
      <c r="VWW180" s="1"/>
      <c r="VWX180" s="1"/>
      <c r="VWY180" s="1"/>
      <c r="VWZ180" s="1"/>
      <c r="VXA180" s="1"/>
      <c r="VXB180" s="1"/>
      <c r="VXC180" s="1"/>
      <c r="VXD180" s="1"/>
      <c r="VXE180" s="1"/>
      <c r="VXF180" s="1"/>
      <c r="VXG180" s="1"/>
      <c r="VXH180" s="1"/>
      <c r="VXI180" s="1"/>
      <c r="VXJ180" s="1"/>
      <c r="VXK180" s="1"/>
      <c r="VXL180" s="1"/>
      <c r="VXM180" s="1"/>
      <c r="VXN180" s="1"/>
      <c r="VXO180" s="1"/>
      <c r="VXP180" s="1"/>
      <c r="VXQ180" s="1"/>
      <c r="VXR180" s="1"/>
      <c r="VXS180" s="1"/>
      <c r="VXT180" s="1"/>
      <c r="VXU180" s="1"/>
      <c r="VXV180" s="1"/>
      <c r="VXW180" s="1"/>
      <c r="VXX180" s="1"/>
      <c r="VXY180" s="1"/>
      <c r="VXZ180" s="1"/>
      <c r="VYA180" s="1"/>
      <c r="VYB180" s="1"/>
      <c r="VYC180" s="1"/>
      <c r="VYD180" s="1"/>
      <c r="VYE180" s="1"/>
      <c r="VYF180" s="1"/>
      <c r="VYG180" s="1"/>
      <c r="VYH180" s="1"/>
      <c r="VYI180" s="1"/>
      <c r="VYJ180" s="1"/>
      <c r="VYK180" s="1"/>
      <c r="VYL180" s="1"/>
      <c r="VYM180" s="1"/>
      <c r="VYN180" s="1"/>
      <c r="VYO180" s="1"/>
      <c r="VYP180" s="1"/>
      <c r="VYQ180" s="1"/>
      <c r="VYR180" s="1"/>
      <c r="VYS180" s="1"/>
      <c r="VYT180" s="1"/>
      <c r="VYU180" s="1"/>
      <c r="VYV180" s="1"/>
      <c r="VYW180" s="1"/>
      <c r="VYX180" s="1"/>
      <c r="VYY180" s="1"/>
      <c r="VYZ180" s="1"/>
      <c r="VZA180" s="1"/>
      <c r="VZB180" s="1"/>
      <c r="VZC180" s="1"/>
      <c r="VZD180" s="1"/>
      <c r="VZE180" s="1"/>
      <c r="VZF180" s="1"/>
      <c r="VZG180" s="1"/>
      <c r="VZH180" s="1"/>
      <c r="VZI180" s="1"/>
      <c r="VZJ180" s="1"/>
      <c r="VZK180" s="1"/>
      <c r="VZL180" s="1"/>
      <c r="VZM180" s="1"/>
      <c r="VZN180" s="1"/>
      <c r="VZO180" s="1"/>
      <c r="VZP180" s="1"/>
      <c r="VZQ180" s="1"/>
      <c r="VZR180" s="1"/>
      <c r="VZS180" s="1"/>
      <c r="VZT180" s="1"/>
      <c r="VZU180" s="1"/>
      <c r="VZV180" s="1"/>
      <c r="VZW180" s="1"/>
      <c r="VZX180" s="1"/>
      <c r="VZY180" s="1"/>
      <c r="VZZ180" s="1"/>
      <c r="WAA180" s="1"/>
      <c r="WAB180" s="1"/>
      <c r="WAC180" s="1"/>
      <c r="WAD180" s="1"/>
      <c r="WAE180" s="1"/>
      <c r="WAF180" s="1"/>
      <c r="WAG180" s="1"/>
      <c r="WAH180" s="1"/>
      <c r="WAI180" s="1"/>
      <c r="WAJ180" s="1"/>
      <c r="WAK180" s="1"/>
      <c r="WAL180" s="1"/>
      <c r="WAM180" s="1"/>
      <c r="WAN180" s="1"/>
      <c r="WAO180" s="1"/>
      <c r="WAP180" s="1"/>
      <c r="WAQ180" s="1"/>
      <c r="WAR180" s="1"/>
      <c r="WAS180" s="1"/>
      <c r="WAT180" s="1"/>
      <c r="WAU180" s="1"/>
      <c r="WAV180" s="1"/>
      <c r="WAW180" s="1"/>
      <c r="WAX180" s="1"/>
      <c r="WAY180" s="1"/>
      <c r="WAZ180" s="1"/>
      <c r="WBA180" s="1"/>
      <c r="WBB180" s="1"/>
      <c r="WBC180" s="1"/>
      <c r="WBD180" s="1"/>
      <c r="WBE180" s="1"/>
      <c r="WBF180" s="1"/>
      <c r="WBG180" s="1"/>
      <c r="WBH180" s="1"/>
      <c r="WBI180" s="1"/>
      <c r="WBJ180" s="1"/>
      <c r="WBK180" s="1"/>
      <c r="WBL180" s="1"/>
      <c r="WBM180" s="1"/>
      <c r="WBN180" s="1"/>
      <c r="WBO180" s="1"/>
      <c r="WBP180" s="1"/>
      <c r="WBQ180" s="1"/>
      <c r="WBR180" s="1"/>
      <c r="WBS180" s="1"/>
      <c r="WBT180" s="1"/>
      <c r="WBU180" s="1"/>
      <c r="WBV180" s="1"/>
      <c r="WBW180" s="1"/>
      <c r="WBX180" s="1"/>
      <c r="WBY180" s="1"/>
      <c r="WBZ180" s="1"/>
      <c r="WCA180" s="1"/>
      <c r="WCB180" s="1"/>
      <c r="WCC180" s="1"/>
      <c r="WCD180" s="1"/>
      <c r="WCE180" s="1"/>
      <c r="WCF180" s="1"/>
      <c r="WCG180" s="1"/>
      <c r="WCH180" s="1"/>
      <c r="WCI180" s="1"/>
      <c r="WCJ180" s="1"/>
      <c r="WCK180" s="1"/>
      <c r="WCL180" s="1"/>
      <c r="WCM180" s="1"/>
      <c r="WCN180" s="1"/>
      <c r="WCO180" s="1"/>
      <c r="WCP180" s="1"/>
      <c r="WCQ180" s="1"/>
      <c r="WCR180" s="1"/>
      <c r="WCS180" s="1"/>
      <c r="WCT180" s="1"/>
      <c r="WCU180" s="1"/>
      <c r="WCV180" s="1"/>
      <c r="WCW180" s="1"/>
      <c r="WCX180" s="1"/>
      <c r="WCY180" s="1"/>
      <c r="WCZ180" s="1"/>
      <c r="WDA180" s="1"/>
      <c r="WDB180" s="1"/>
      <c r="WDC180" s="1"/>
      <c r="WDD180" s="1"/>
      <c r="WDE180" s="1"/>
      <c r="WDF180" s="1"/>
      <c r="WDG180" s="1"/>
      <c r="WDH180" s="1"/>
      <c r="WDI180" s="1"/>
      <c r="WDJ180" s="1"/>
      <c r="WDK180" s="1"/>
      <c r="WDL180" s="1"/>
      <c r="WDM180" s="1"/>
      <c r="WDN180" s="1"/>
      <c r="WDO180" s="1"/>
      <c r="WDP180" s="1"/>
      <c r="WDQ180" s="1"/>
      <c r="WDR180" s="1"/>
      <c r="WDS180" s="1"/>
      <c r="WDT180" s="1"/>
      <c r="WDU180" s="1"/>
      <c r="WDV180" s="1"/>
      <c r="WDW180" s="1"/>
      <c r="WDX180" s="1"/>
      <c r="WDY180" s="1"/>
      <c r="WDZ180" s="1"/>
      <c r="WEA180" s="1"/>
      <c r="WEB180" s="1"/>
      <c r="WEC180" s="1"/>
      <c r="WED180" s="1"/>
      <c r="WEE180" s="1"/>
      <c r="WEF180" s="1"/>
      <c r="WEG180" s="1"/>
      <c r="WEH180" s="1"/>
      <c r="WEI180" s="1"/>
      <c r="WEJ180" s="1"/>
      <c r="WEK180" s="1"/>
      <c r="WEL180" s="1"/>
      <c r="WEM180" s="1"/>
      <c r="WEN180" s="1"/>
      <c r="WEO180" s="1"/>
      <c r="WEP180" s="1"/>
      <c r="WEQ180" s="1"/>
      <c r="WER180" s="1"/>
      <c r="WES180" s="1"/>
      <c r="WET180" s="1"/>
      <c r="WEU180" s="1"/>
      <c r="WEV180" s="1"/>
      <c r="WEW180" s="1"/>
      <c r="WEX180" s="1"/>
      <c r="WEY180" s="1"/>
      <c r="WEZ180" s="1"/>
      <c r="WFA180" s="1"/>
      <c r="WFB180" s="1"/>
      <c r="WFC180" s="1"/>
      <c r="WFD180" s="1"/>
      <c r="WFE180" s="1"/>
      <c r="WFF180" s="1"/>
      <c r="WFG180" s="1"/>
      <c r="WFH180" s="1"/>
      <c r="WFI180" s="1"/>
      <c r="WFJ180" s="1"/>
      <c r="WFK180" s="1"/>
      <c r="WFL180" s="1"/>
      <c r="WFM180" s="1"/>
      <c r="WFN180" s="1"/>
      <c r="WFO180" s="1"/>
      <c r="WFP180" s="1"/>
      <c r="WFQ180" s="1"/>
      <c r="WFR180" s="1"/>
      <c r="WFS180" s="1"/>
      <c r="WFT180" s="1"/>
      <c r="WFU180" s="1"/>
      <c r="WFV180" s="1"/>
      <c r="WFW180" s="1"/>
      <c r="WFX180" s="1"/>
      <c r="WFY180" s="1"/>
      <c r="WFZ180" s="1"/>
      <c r="WGA180" s="1"/>
      <c r="WGB180" s="1"/>
      <c r="WGC180" s="1"/>
      <c r="WGD180" s="1"/>
      <c r="WGE180" s="1"/>
      <c r="WGF180" s="1"/>
      <c r="WGG180" s="1"/>
      <c r="WGH180" s="1"/>
      <c r="WGI180" s="1"/>
      <c r="WGJ180" s="1"/>
      <c r="WGK180" s="1"/>
      <c r="WGL180" s="1"/>
      <c r="WGM180" s="1"/>
      <c r="WGN180" s="1"/>
      <c r="WGO180" s="1"/>
      <c r="WGP180" s="1"/>
      <c r="WGQ180" s="1"/>
      <c r="WGR180" s="1"/>
      <c r="WGS180" s="1"/>
      <c r="WGT180" s="1"/>
      <c r="WGU180" s="1"/>
      <c r="WGV180" s="1"/>
      <c r="WGW180" s="1"/>
      <c r="WGX180" s="1"/>
      <c r="WGY180" s="1"/>
      <c r="WGZ180" s="1"/>
      <c r="WHA180" s="1"/>
      <c r="WHB180" s="1"/>
      <c r="WHC180" s="1"/>
      <c r="WHD180" s="1"/>
      <c r="WHE180" s="1"/>
      <c r="WHF180" s="1"/>
      <c r="WHG180" s="1"/>
      <c r="WHH180" s="1"/>
      <c r="WHI180" s="1"/>
      <c r="WHJ180" s="1"/>
      <c r="WHK180" s="1"/>
      <c r="WHL180" s="1"/>
      <c r="WHM180" s="1"/>
      <c r="WHN180" s="1"/>
      <c r="WHO180" s="1"/>
      <c r="WHP180" s="1"/>
      <c r="WHQ180" s="1"/>
      <c r="WHR180" s="1"/>
      <c r="WHS180" s="1"/>
      <c r="WHT180" s="1"/>
      <c r="WHU180" s="1"/>
      <c r="WHV180" s="1"/>
      <c r="WHW180" s="1"/>
      <c r="WHX180" s="1"/>
      <c r="WHY180" s="1"/>
      <c r="WHZ180" s="1"/>
      <c r="WIA180" s="1"/>
      <c r="WIB180" s="1"/>
      <c r="WIC180" s="1"/>
      <c r="WID180" s="1"/>
      <c r="WIE180" s="1"/>
      <c r="WIF180" s="1"/>
      <c r="WIG180" s="1"/>
      <c r="WIH180" s="1"/>
      <c r="WII180" s="1"/>
      <c r="WIJ180" s="1"/>
      <c r="WIK180" s="1"/>
      <c r="WIL180" s="1"/>
      <c r="WIM180" s="1"/>
      <c r="WIN180" s="1"/>
      <c r="WIO180" s="1"/>
      <c r="WIP180" s="1"/>
      <c r="WIQ180" s="1"/>
      <c r="WIR180" s="1"/>
      <c r="WIS180" s="1"/>
      <c r="WIT180" s="1"/>
      <c r="WIU180" s="1"/>
      <c r="WIV180" s="1"/>
      <c r="WIW180" s="1"/>
      <c r="WIX180" s="1"/>
      <c r="WIY180" s="1"/>
      <c r="WIZ180" s="1"/>
      <c r="WJA180" s="1"/>
      <c r="WJB180" s="1"/>
      <c r="WJC180" s="1"/>
      <c r="WJD180" s="1"/>
      <c r="WJE180" s="1"/>
      <c r="WJF180" s="1"/>
      <c r="WJG180" s="1"/>
      <c r="WJH180" s="1"/>
      <c r="WJI180" s="1"/>
      <c r="WJJ180" s="1"/>
      <c r="WJK180" s="1"/>
      <c r="WJL180" s="1"/>
      <c r="WJM180" s="1"/>
      <c r="WJN180" s="1"/>
      <c r="WJO180" s="1"/>
      <c r="WJP180" s="1"/>
      <c r="WJQ180" s="1"/>
      <c r="WJR180" s="1"/>
      <c r="WJS180" s="1"/>
      <c r="WJT180" s="1"/>
      <c r="WJU180" s="1"/>
      <c r="WJV180" s="1"/>
      <c r="WJW180" s="1"/>
      <c r="WJX180" s="1"/>
      <c r="WJY180" s="1"/>
      <c r="WJZ180" s="1"/>
      <c r="WKA180" s="1"/>
      <c r="WKB180" s="1"/>
      <c r="WKC180" s="1"/>
      <c r="WKD180" s="1"/>
      <c r="WKE180" s="1"/>
      <c r="WKF180" s="1"/>
      <c r="WKG180" s="1"/>
      <c r="WKH180" s="1"/>
      <c r="WKI180" s="1"/>
      <c r="WKJ180" s="1"/>
      <c r="WKK180" s="1"/>
      <c r="WKL180" s="1"/>
      <c r="WKM180" s="1"/>
      <c r="WKN180" s="1"/>
      <c r="WKO180" s="1"/>
      <c r="WKP180" s="1"/>
      <c r="WKQ180" s="1"/>
      <c r="WKR180" s="1"/>
      <c r="WKS180" s="1"/>
      <c r="WKT180" s="1"/>
      <c r="WKU180" s="1"/>
      <c r="WKV180" s="1"/>
      <c r="WKW180" s="1"/>
      <c r="WKX180" s="1"/>
      <c r="WKY180" s="1"/>
      <c r="WKZ180" s="1"/>
      <c r="WLA180" s="1"/>
      <c r="WLB180" s="1"/>
      <c r="WLC180" s="1"/>
      <c r="WLD180" s="1"/>
      <c r="WLE180" s="1"/>
      <c r="WLF180" s="1"/>
      <c r="WLG180" s="1"/>
      <c r="WLH180" s="1"/>
      <c r="WLI180" s="1"/>
      <c r="WLJ180" s="1"/>
      <c r="WLK180" s="1"/>
      <c r="WLL180" s="1"/>
      <c r="WLM180" s="1"/>
      <c r="WLN180" s="1"/>
      <c r="WLO180" s="1"/>
      <c r="WLP180" s="1"/>
      <c r="WLQ180" s="1"/>
      <c r="WLR180" s="1"/>
      <c r="WLS180" s="1"/>
      <c r="WLT180" s="1"/>
      <c r="WLU180" s="1"/>
      <c r="WLV180" s="1"/>
      <c r="WLW180" s="1"/>
      <c r="WLX180" s="1"/>
      <c r="WLY180" s="1"/>
      <c r="WLZ180" s="1"/>
      <c r="WMA180" s="1"/>
      <c r="WMB180" s="1"/>
      <c r="WMC180" s="1"/>
      <c r="WMD180" s="1"/>
      <c r="WME180" s="1"/>
      <c r="WMF180" s="1"/>
      <c r="WMG180" s="1"/>
      <c r="WMH180" s="1"/>
      <c r="WMI180" s="1"/>
      <c r="WMJ180" s="1"/>
      <c r="WMK180" s="1"/>
      <c r="WML180" s="1"/>
      <c r="WMM180" s="1"/>
      <c r="WMN180" s="1"/>
      <c r="WMO180" s="1"/>
      <c r="WMP180" s="1"/>
      <c r="WMQ180" s="1"/>
      <c r="WMR180" s="1"/>
      <c r="WMS180" s="1"/>
      <c r="WMT180" s="1"/>
      <c r="WMU180" s="1"/>
      <c r="WMV180" s="1"/>
      <c r="WMW180" s="1"/>
      <c r="WMX180" s="1"/>
      <c r="WMY180" s="1"/>
      <c r="WMZ180" s="1"/>
      <c r="WNA180" s="1"/>
      <c r="WNB180" s="1"/>
      <c r="WNC180" s="1"/>
      <c r="WND180" s="1"/>
      <c r="WNE180" s="1"/>
      <c r="WNF180" s="1"/>
      <c r="WNG180" s="1"/>
      <c r="WNH180" s="1"/>
      <c r="WNI180" s="1"/>
      <c r="WNJ180" s="1"/>
      <c r="WNK180" s="1"/>
      <c r="WNL180" s="1"/>
      <c r="WNM180" s="1"/>
      <c r="WNN180" s="1"/>
      <c r="WNO180" s="1"/>
      <c r="WNP180" s="1"/>
      <c r="WNQ180" s="1"/>
      <c r="WNR180" s="1"/>
      <c r="WNS180" s="1"/>
      <c r="WNT180" s="1"/>
      <c r="WNU180" s="1"/>
      <c r="WNV180" s="1"/>
      <c r="WNW180" s="1"/>
      <c r="WNX180" s="1"/>
      <c r="WNY180" s="1"/>
      <c r="WNZ180" s="1"/>
      <c r="WOA180" s="1"/>
      <c r="WOB180" s="1"/>
      <c r="WOC180" s="1"/>
      <c r="WOD180" s="1"/>
      <c r="WOE180" s="1"/>
      <c r="WOF180" s="1"/>
      <c r="WOG180" s="1"/>
      <c r="WOH180" s="1"/>
      <c r="WOI180" s="1"/>
      <c r="WOJ180" s="1"/>
      <c r="WOK180" s="1"/>
      <c r="WOL180" s="1"/>
      <c r="WOM180" s="1"/>
      <c r="WON180" s="1"/>
      <c r="WOO180" s="1"/>
      <c r="WOP180" s="1"/>
      <c r="WOQ180" s="1"/>
      <c r="WOR180" s="1"/>
      <c r="WOS180" s="1"/>
      <c r="WOT180" s="1"/>
      <c r="WOU180" s="1"/>
      <c r="WOV180" s="1"/>
      <c r="WOW180" s="1"/>
      <c r="WOX180" s="1"/>
      <c r="WOY180" s="1"/>
      <c r="WOZ180" s="1"/>
      <c r="WPA180" s="1"/>
      <c r="WPB180" s="1"/>
      <c r="WPC180" s="1"/>
      <c r="WPD180" s="1"/>
      <c r="WPE180" s="1"/>
      <c r="WPF180" s="1"/>
      <c r="WPG180" s="1"/>
      <c r="WPH180" s="1"/>
      <c r="WPI180" s="1"/>
      <c r="WPJ180" s="1"/>
      <c r="WPK180" s="1"/>
      <c r="WPL180" s="1"/>
      <c r="WPM180" s="1"/>
      <c r="WPN180" s="1"/>
      <c r="WPO180" s="1"/>
      <c r="WPP180" s="1"/>
      <c r="WPQ180" s="1"/>
      <c r="WPR180" s="1"/>
      <c r="WPS180" s="1"/>
      <c r="WPT180" s="1"/>
      <c r="WPU180" s="1"/>
      <c r="WPV180" s="1"/>
      <c r="WPW180" s="1"/>
      <c r="WPX180" s="1"/>
      <c r="WPY180" s="1"/>
      <c r="WPZ180" s="1"/>
      <c r="WQA180" s="1"/>
      <c r="WQB180" s="1"/>
      <c r="WQC180" s="1"/>
      <c r="WQD180" s="1"/>
      <c r="WQE180" s="1"/>
      <c r="WQF180" s="1"/>
      <c r="WQG180" s="1"/>
      <c r="WQH180" s="1"/>
      <c r="WQI180" s="1"/>
      <c r="WQJ180" s="1"/>
      <c r="WQK180" s="1"/>
      <c r="WQL180" s="1"/>
      <c r="WQM180" s="1"/>
      <c r="WQN180" s="1"/>
      <c r="WQO180" s="1"/>
      <c r="WQP180" s="1"/>
      <c r="WQQ180" s="1"/>
      <c r="WQR180" s="1"/>
      <c r="WQS180" s="1"/>
      <c r="WQT180" s="1"/>
      <c r="WQU180" s="1"/>
      <c r="WQV180" s="1"/>
      <c r="WQW180" s="1"/>
      <c r="WQX180" s="1"/>
      <c r="WQY180" s="1"/>
      <c r="WQZ180" s="1"/>
      <c r="WRA180" s="1"/>
      <c r="WRB180" s="1"/>
      <c r="WRC180" s="1"/>
      <c r="WRD180" s="1"/>
      <c r="WRE180" s="1"/>
      <c r="WRF180" s="1"/>
      <c r="WRG180" s="1"/>
      <c r="WRH180" s="1"/>
      <c r="WRI180" s="1"/>
      <c r="WRJ180" s="1"/>
      <c r="WRK180" s="1"/>
      <c r="WRL180" s="1"/>
      <c r="WRM180" s="1"/>
      <c r="WRN180" s="1"/>
      <c r="WRO180" s="1"/>
      <c r="WRP180" s="1"/>
      <c r="WRQ180" s="1"/>
      <c r="WRR180" s="1"/>
      <c r="WRS180" s="1"/>
      <c r="WRT180" s="1"/>
      <c r="WRU180" s="1"/>
      <c r="WRV180" s="1"/>
      <c r="WRW180" s="1"/>
      <c r="WRX180" s="1"/>
      <c r="WRY180" s="1"/>
      <c r="WRZ180" s="1"/>
      <c r="WSA180" s="1"/>
      <c r="WSB180" s="1"/>
      <c r="WSC180" s="1"/>
      <c r="WSD180" s="1"/>
      <c r="WSE180" s="1"/>
      <c r="WSF180" s="1"/>
      <c r="WSG180" s="1"/>
      <c r="WSH180" s="1"/>
      <c r="WSI180" s="1"/>
      <c r="WSJ180" s="1"/>
      <c r="WSK180" s="1"/>
      <c r="WSL180" s="1"/>
      <c r="WSM180" s="1"/>
      <c r="WSN180" s="1"/>
      <c r="WSO180" s="1"/>
      <c r="WSP180" s="1"/>
      <c r="WSQ180" s="1"/>
      <c r="WSR180" s="1"/>
      <c r="WSS180" s="1"/>
      <c r="WST180" s="1"/>
      <c r="WSU180" s="1"/>
      <c r="WSV180" s="1"/>
      <c r="WSW180" s="1"/>
      <c r="WSX180" s="1"/>
      <c r="WSY180" s="1"/>
      <c r="WSZ180" s="1"/>
      <c r="WTA180" s="1"/>
      <c r="WTB180" s="1"/>
      <c r="WTC180" s="1"/>
      <c r="WTD180" s="1"/>
      <c r="WTE180" s="1"/>
      <c r="WTF180" s="1"/>
      <c r="WTG180" s="1"/>
      <c r="WTH180" s="1"/>
      <c r="WTI180" s="1"/>
      <c r="WTJ180" s="1"/>
      <c r="WTK180" s="1"/>
      <c r="WTL180" s="1"/>
      <c r="WTM180" s="1"/>
      <c r="WTN180" s="1"/>
      <c r="WTO180" s="1"/>
      <c r="WTP180" s="1"/>
      <c r="WTQ180" s="1"/>
      <c r="WTR180" s="1"/>
      <c r="WTS180" s="1"/>
      <c r="WTT180" s="1"/>
      <c r="WTU180" s="1"/>
      <c r="WTV180" s="1"/>
      <c r="WTW180" s="1"/>
      <c r="WTX180" s="1"/>
      <c r="WTY180" s="1"/>
      <c r="WTZ180" s="1"/>
      <c r="WUA180" s="1"/>
      <c r="WUB180" s="1"/>
      <c r="WUC180" s="1"/>
      <c r="WUD180" s="1"/>
      <c r="WUE180" s="1"/>
      <c r="WUF180" s="1"/>
      <c r="WUG180" s="1"/>
      <c r="WUH180" s="1"/>
      <c r="WUI180" s="1"/>
      <c r="WUJ180" s="1"/>
      <c r="WUK180" s="1"/>
      <c r="WUL180" s="1"/>
      <c r="WUM180" s="1"/>
      <c r="WUN180" s="1"/>
      <c r="WUO180" s="1"/>
      <c r="WUP180" s="1"/>
      <c r="WUQ180" s="1"/>
      <c r="WUR180" s="1"/>
      <c r="WUS180" s="1"/>
      <c r="WUT180" s="1"/>
      <c r="WUU180" s="1"/>
      <c r="WUV180" s="1"/>
      <c r="WUW180" s="1"/>
      <c r="WUX180" s="1"/>
      <c r="WUY180" s="1"/>
      <c r="WUZ180" s="1"/>
      <c r="WVA180" s="1"/>
      <c r="WVB180" s="1"/>
      <c r="WVC180" s="1"/>
      <c r="WVD180" s="1"/>
      <c r="WVE180" s="1"/>
      <c r="WVF180" s="1"/>
      <c r="WVG180" s="1"/>
      <c r="WVH180" s="1"/>
      <c r="WVI180" s="1"/>
      <c r="WVJ180" s="1"/>
      <c r="WVK180" s="1"/>
      <c r="WVL180" s="1"/>
      <c r="WVM180" s="1"/>
      <c r="WVN180" s="1"/>
      <c r="WVO180" s="1"/>
      <c r="WVP180" s="1"/>
      <c r="WVQ180" s="1"/>
      <c r="WVR180" s="1"/>
      <c r="WVS180" s="1"/>
      <c r="WVT180" s="1"/>
      <c r="WVU180" s="1"/>
      <c r="WVV180" s="1"/>
      <c r="WVW180" s="1"/>
      <c r="WVX180" s="1"/>
      <c r="WVY180" s="1"/>
      <c r="WVZ180" s="1"/>
      <c r="WWA180" s="1"/>
      <c r="WWB180" s="1"/>
      <c r="WWC180" s="1"/>
    </row>
    <row r="181" spans="2:16149" ht="12.75" hidden="1" customHeight="1" x14ac:dyDescent="0.2">
      <c r="B181" s="444" t="s">
        <v>32</v>
      </c>
      <c r="C181" s="461">
        <f t="shared" si="56"/>
        <v>0</v>
      </c>
      <c r="D181" s="468">
        <f t="shared" si="53"/>
        <v>2</v>
      </c>
      <c r="E181" s="461">
        <f t="shared" si="53"/>
        <v>1</v>
      </c>
      <c r="F181" s="468">
        <f t="shared" si="53"/>
        <v>2</v>
      </c>
      <c r="G181" s="461">
        <f t="shared" si="53"/>
        <v>2</v>
      </c>
      <c r="H181" s="468">
        <f t="shared" si="53"/>
        <v>1</v>
      </c>
      <c r="I181" s="461">
        <f t="shared" si="53"/>
        <v>0</v>
      </c>
      <c r="J181" s="468">
        <f t="shared" si="53"/>
        <v>0</v>
      </c>
      <c r="K181" s="461">
        <f t="shared" si="53"/>
        <v>0</v>
      </c>
      <c r="L181" s="468">
        <f t="shared" si="53"/>
        <v>0</v>
      </c>
      <c r="M181" s="461">
        <f t="shared" si="53"/>
        <v>0</v>
      </c>
      <c r="N181" s="468">
        <f t="shared" si="53"/>
        <v>0</v>
      </c>
      <c r="O181" s="461">
        <f t="shared" si="53"/>
        <v>0</v>
      </c>
      <c r="P181" s="468">
        <f t="shared" si="53"/>
        <v>1</v>
      </c>
      <c r="Q181" s="275"/>
      <c r="R181" s="482"/>
      <c r="S181" s="482"/>
      <c r="T181" s="484">
        <f t="shared" si="54"/>
        <v>12</v>
      </c>
      <c r="U181" s="477">
        <f t="shared" si="54"/>
        <v>14</v>
      </c>
      <c r="V181" s="14"/>
      <c r="W181" s="461">
        <f t="shared" si="55"/>
        <v>3</v>
      </c>
      <c r="X181" s="450">
        <f t="shared" si="55"/>
        <v>6</v>
      </c>
      <c r="Y181" s="457">
        <f t="shared" si="55"/>
        <v>9</v>
      </c>
    </row>
    <row r="182" spans="2:16149" ht="12.75" hidden="1" customHeight="1" x14ac:dyDescent="0.2">
      <c r="B182" s="443" t="s">
        <v>33</v>
      </c>
      <c r="C182" s="461">
        <f t="shared" si="56"/>
        <v>0</v>
      </c>
      <c r="D182" s="468">
        <f t="shared" si="53"/>
        <v>2</v>
      </c>
      <c r="E182" s="461">
        <f t="shared" si="53"/>
        <v>1</v>
      </c>
      <c r="F182" s="468">
        <f t="shared" si="53"/>
        <v>2</v>
      </c>
      <c r="G182" s="461">
        <f t="shared" si="53"/>
        <v>3</v>
      </c>
      <c r="H182" s="468">
        <f t="shared" si="53"/>
        <v>1</v>
      </c>
      <c r="I182" s="461">
        <f t="shared" si="53"/>
        <v>0</v>
      </c>
      <c r="J182" s="468">
        <f t="shared" si="53"/>
        <v>0</v>
      </c>
      <c r="K182" s="461">
        <f t="shared" si="53"/>
        <v>0</v>
      </c>
      <c r="L182" s="468">
        <f t="shared" si="53"/>
        <v>0</v>
      </c>
      <c r="M182" s="461">
        <f t="shared" si="53"/>
        <v>0</v>
      </c>
      <c r="N182" s="468">
        <f t="shared" si="53"/>
        <v>0</v>
      </c>
      <c r="O182" s="461">
        <f t="shared" si="53"/>
        <v>0</v>
      </c>
      <c r="P182" s="468">
        <f t="shared" si="53"/>
        <v>1</v>
      </c>
      <c r="Q182" s="275"/>
      <c r="R182" s="482"/>
      <c r="S182" s="482"/>
      <c r="T182" s="484">
        <f t="shared" si="54"/>
        <v>17</v>
      </c>
      <c r="U182" s="477">
        <f t="shared" si="54"/>
        <v>22</v>
      </c>
      <c r="V182" s="14"/>
      <c r="W182" s="461">
        <f t="shared" si="55"/>
        <v>4</v>
      </c>
      <c r="X182" s="450">
        <f t="shared" si="55"/>
        <v>6</v>
      </c>
      <c r="Y182" s="457">
        <f t="shared" si="55"/>
        <v>10</v>
      </c>
    </row>
    <row r="183" spans="2:16149" ht="12.75" hidden="1" customHeight="1" x14ac:dyDescent="0.2">
      <c r="B183" s="445" t="s">
        <v>34</v>
      </c>
      <c r="C183" s="461">
        <f t="shared" si="56"/>
        <v>0</v>
      </c>
      <c r="D183" s="468">
        <f t="shared" si="53"/>
        <v>2</v>
      </c>
      <c r="E183" s="461">
        <f t="shared" si="53"/>
        <v>2</v>
      </c>
      <c r="F183" s="468">
        <f t="shared" si="53"/>
        <v>2</v>
      </c>
      <c r="G183" s="461">
        <f t="shared" si="53"/>
        <v>5</v>
      </c>
      <c r="H183" s="468">
        <f t="shared" si="53"/>
        <v>1</v>
      </c>
      <c r="I183" s="461">
        <f t="shared" si="53"/>
        <v>1</v>
      </c>
      <c r="J183" s="468">
        <f t="shared" si="53"/>
        <v>0</v>
      </c>
      <c r="K183" s="461">
        <f t="shared" si="53"/>
        <v>0</v>
      </c>
      <c r="L183" s="468">
        <f t="shared" si="53"/>
        <v>0</v>
      </c>
      <c r="M183" s="461">
        <f t="shared" si="53"/>
        <v>0</v>
      </c>
      <c r="N183" s="468">
        <f t="shared" si="53"/>
        <v>0</v>
      </c>
      <c r="O183" s="461">
        <f t="shared" si="53"/>
        <v>0</v>
      </c>
      <c r="P183" s="468">
        <f t="shared" si="53"/>
        <v>1</v>
      </c>
      <c r="Q183" s="275"/>
      <c r="R183" s="482"/>
      <c r="S183" s="482"/>
      <c r="T183" s="484">
        <f t="shared" si="54"/>
        <v>22</v>
      </c>
      <c r="U183" s="477">
        <f t="shared" si="54"/>
        <v>27</v>
      </c>
      <c r="V183" s="14"/>
      <c r="W183" s="461">
        <f t="shared" si="55"/>
        <v>8</v>
      </c>
      <c r="X183" s="450">
        <f t="shared" si="55"/>
        <v>6</v>
      </c>
      <c r="Y183" s="457">
        <f t="shared" si="55"/>
        <v>14</v>
      </c>
    </row>
    <row r="184" spans="2:16149" ht="12.75" hidden="1" customHeight="1" x14ac:dyDescent="0.2">
      <c r="B184" s="443" t="s">
        <v>35</v>
      </c>
      <c r="C184" s="463">
        <f t="shared" si="56"/>
        <v>0</v>
      </c>
      <c r="D184" s="470">
        <f t="shared" si="53"/>
        <v>3</v>
      </c>
      <c r="E184" s="463">
        <f t="shared" si="53"/>
        <v>2</v>
      </c>
      <c r="F184" s="470">
        <f t="shared" si="53"/>
        <v>2</v>
      </c>
      <c r="G184" s="463">
        <f t="shared" si="53"/>
        <v>5</v>
      </c>
      <c r="H184" s="470">
        <f t="shared" si="53"/>
        <v>1</v>
      </c>
      <c r="I184" s="463">
        <f t="shared" si="53"/>
        <v>1</v>
      </c>
      <c r="J184" s="470">
        <f t="shared" si="53"/>
        <v>0</v>
      </c>
      <c r="K184" s="463">
        <f t="shared" si="53"/>
        <v>0</v>
      </c>
      <c r="L184" s="470">
        <f t="shared" si="53"/>
        <v>0</v>
      </c>
      <c r="M184" s="463">
        <f t="shared" si="53"/>
        <v>0</v>
      </c>
      <c r="N184" s="470">
        <f t="shared" si="53"/>
        <v>0</v>
      </c>
      <c r="O184" s="463">
        <f t="shared" si="53"/>
        <v>0</v>
      </c>
      <c r="P184" s="470">
        <f t="shared" si="53"/>
        <v>1</v>
      </c>
      <c r="Q184" s="275"/>
      <c r="R184" s="482"/>
      <c r="S184" s="482"/>
      <c r="T184" s="486">
        <f t="shared" si="54"/>
        <v>26</v>
      </c>
      <c r="U184" s="479">
        <f t="shared" si="54"/>
        <v>28</v>
      </c>
      <c r="V184" s="14"/>
      <c r="W184" s="463">
        <f t="shared" si="55"/>
        <v>8</v>
      </c>
      <c r="X184" s="454">
        <f t="shared" si="55"/>
        <v>7</v>
      </c>
      <c r="Y184" s="459">
        <f t="shared" si="55"/>
        <v>15</v>
      </c>
    </row>
    <row r="185" spans="2:16149" ht="12.75" hidden="1" customHeight="1" x14ac:dyDescent="0.2">
      <c r="B185" s="443" t="s">
        <v>36</v>
      </c>
      <c r="C185" s="461">
        <f t="shared" si="56"/>
        <v>0</v>
      </c>
      <c r="D185" s="468">
        <f t="shared" si="53"/>
        <v>3</v>
      </c>
      <c r="E185" s="461">
        <f t="shared" si="53"/>
        <v>2</v>
      </c>
      <c r="F185" s="468">
        <f t="shared" si="53"/>
        <v>2</v>
      </c>
      <c r="G185" s="461">
        <f t="shared" si="53"/>
        <v>5</v>
      </c>
      <c r="H185" s="468">
        <f t="shared" si="53"/>
        <v>1</v>
      </c>
      <c r="I185" s="461">
        <f t="shared" si="53"/>
        <v>1</v>
      </c>
      <c r="J185" s="468">
        <f t="shared" si="53"/>
        <v>0</v>
      </c>
      <c r="K185" s="461">
        <f t="shared" si="53"/>
        <v>0</v>
      </c>
      <c r="L185" s="468">
        <f t="shared" si="53"/>
        <v>0</v>
      </c>
      <c r="M185" s="461">
        <f t="shared" si="53"/>
        <v>0</v>
      </c>
      <c r="N185" s="468">
        <f t="shared" si="53"/>
        <v>0</v>
      </c>
      <c r="O185" s="461">
        <f t="shared" si="53"/>
        <v>0</v>
      </c>
      <c r="P185" s="468">
        <f t="shared" si="53"/>
        <v>1</v>
      </c>
      <c r="Q185" s="275"/>
      <c r="R185" s="482"/>
      <c r="S185" s="482"/>
      <c r="T185" s="484">
        <f t="shared" si="54"/>
        <v>30</v>
      </c>
      <c r="U185" s="477">
        <f t="shared" si="54"/>
        <v>31</v>
      </c>
      <c r="V185" s="14"/>
      <c r="W185" s="461">
        <f t="shared" si="55"/>
        <v>8</v>
      </c>
      <c r="X185" s="450">
        <f t="shared" si="55"/>
        <v>7</v>
      </c>
      <c r="Y185" s="457">
        <f t="shared" si="55"/>
        <v>15</v>
      </c>
    </row>
    <row r="186" spans="2:16149" ht="12.75" hidden="1" customHeight="1" x14ac:dyDescent="0.2">
      <c r="B186" s="443" t="s">
        <v>37</v>
      </c>
      <c r="C186" s="462">
        <f t="shared" si="56"/>
        <v>1</v>
      </c>
      <c r="D186" s="469">
        <f t="shared" si="53"/>
        <v>3</v>
      </c>
      <c r="E186" s="462">
        <f t="shared" si="53"/>
        <v>2</v>
      </c>
      <c r="F186" s="469">
        <f t="shared" si="53"/>
        <v>2</v>
      </c>
      <c r="G186" s="462">
        <f t="shared" si="53"/>
        <v>12</v>
      </c>
      <c r="H186" s="469">
        <f t="shared" si="53"/>
        <v>1</v>
      </c>
      <c r="I186" s="462">
        <f t="shared" si="53"/>
        <v>1</v>
      </c>
      <c r="J186" s="469">
        <f t="shared" si="53"/>
        <v>0</v>
      </c>
      <c r="K186" s="462">
        <f t="shared" si="53"/>
        <v>0</v>
      </c>
      <c r="L186" s="469">
        <f t="shared" si="53"/>
        <v>0</v>
      </c>
      <c r="M186" s="462">
        <f t="shared" si="53"/>
        <v>0</v>
      </c>
      <c r="N186" s="469">
        <f t="shared" si="53"/>
        <v>0</v>
      </c>
      <c r="O186" s="462">
        <f t="shared" si="53"/>
        <v>0</v>
      </c>
      <c r="P186" s="469">
        <f t="shared" si="53"/>
        <v>1</v>
      </c>
      <c r="Q186" s="275"/>
      <c r="R186" s="482"/>
      <c r="S186" s="482"/>
      <c r="T186" s="485">
        <f t="shared" si="54"/>
        <v>33</v>
      </c>
      <c r="U186" s="478">
        <f t="shared" si="54"/>
        <v>39</v>
      </c>
      <c r="V186" s="14"/>
      <c r="W186" s="462">
        <f t="shared" si="55"/>
        <v>16</v>
      </c>
      <c r="X186" s="452">
        <f t="shared" si="55"/>
        <v>7</v>
      </c>
      <c r="Y186" s="458">
        <f t="shared" si="55"/>
        <v>23</v>
      </c>
    </row>
    <row r="187" spans="2:16149" ht="12.75" hidden="1" customHeight="1" x14ac:dyDescent="0.2">
      <c r="B187" s="444" t="s">
        <v>38</v>
      </c>
      <c r="C187" s="461">
        <f t="shared" si="56"/>
        <v>1</v>
      </c>
      <c r="D187" s="468">
        <f t="shared" si="53"/>
        <v>3</v>
      </c>
      <c r="E187" s="461">
        <f t="shared" si="53"/>
        <v>2</v>
      </c>
      <c r="F187" s="468">
        <f t="shared" si="53"/>
        <v>2</v>
      </c>
      <c r="G187" s="461">
        <f t="shared" si="53"/>
        <v>12</v>
      </c>
      <c r="H187" s="468">
        <f t="shared" si="53"/>
        <v>1</v>
      </c>
      <c r="I187" s="461">
        <f t="shared" si="53"/>
        <v>1</v>
      </c>
      <c r="J187" s="468">
        <f t="shared" si="53"/>
        <v>0</v>
      </c>
      <c r="K187" s="461">
        <f t="shared" si="53"/>
        <v>0</v>
      </c>
      <c r="L187" s="468">
        <f t="shared" si="53"/>
        <v>0</v>
      </c>
      <c r="M187" s="461">
        <f t="shared" si="53"/>
        <v>0</v>
      </c>
      <c r="N187" s="468">
        <f t="shared" si="53"/>
        <v>0</v>
      </c>
      <c r="O187" s="461">
        <f t="shared" si="53"/>
        <v>0</v>
      </c>
      <c r="P187" s="468">
        <f t="shared" si="53"/>
        <v>1</v>
      </c>
      <c r="Q187" s="275"/>
      <c r="R187" s="482"/>
      <c r="S187" s="482"/>
      <c r="T187" s="484">
        <f t="shared" si="54"/>
        <v>34</v>
      </c>
      <c r="U187" s="477">
        <f t="shared" si="54"/>
        <v>43</v>
      </c>
      <c r="V187" s="14"/>
      <c r="W187" s="461">
        <f t="shared" si="55"/>
        <v>16</v>
      </c>
      <c r="X187" s="450">
        <f t="shared" si="55"/>
        <v>7</v>
      </c>
      <c r="Y187" s="457">
        <f t="shared" si="55"/>
        <v>23</v>
      </c>
    </row>
    <row r="188" spans="2:16149" ht="12.75" hidden="1" customHeight="1" x14ac:dyDescent="0.2">
      <c r="B188" s="443" t="s">
        <v>39</v>
      </c>
      <c r="C188" s="461">
        <f t="shared" si="56"/>
        <v>1</v>
      </c>
      <c r="D188" s="468">
        <f t="shared" si="53"/>
        <v>3</v>
      </c>
      <c r="E188" s="461">
        <f t="shared" si="53"/>
        <v>2</v>
      </c>
      <c r="F188" s="468">
        <f t="shared" si="53"/>
        <v>2</v>
      </c>
      <c r="G188" s="461">
        <f t="shared" si="53"/>
        <v>12</v>
      </c>
      <c r="H188" s="468">
        <f t="shared" si="53"/>
        <v>1</v>
      </c>
      <c r="I188" s="461">
        <f t="shared" si="53"/>
        <v>1</v>
      </c>
      <c r="J188" s="468">
        <f t="shared" si="53"/>
        <v>0</v>
      </c>
      <c r="K188" s="461">
        <f t="shared" si="53"/>
        <v>0</v>
      </c>
      <c r="L188" s="468">
        <f t="shared" si="53"/>
        <v>0</v>
      </c>
      <c r="M188" s="461">
        <f t="shared" si="53"/>
        <v>0</v>
      </c>
      <c r="N188" s="468">
        <f t="shared" si="53"/>
        <v>0</v>
      </c>
      <c r="O188" s="461">
        <f t="shared" si="53"/>
        <v>0</v>
      </c>
      <c r="P188" s="468">
        <f t="shared" si="53"/>
        <v>1</v>
      </c>
      <c r="Q188" s="275"/>
      <c r="R188" s="482"/>
      <c r="S188" s="482"/>
      <c r="T188" s="484">
        <f t="shared" si="54"/>
        <v>39</v>
      </c>
      <c r="U188" s="477">
        <f t="shared" si="54"/>
        <v>44</v>
      </c>
      <c r="V188" s="14"/>
      <c r="W188" s="461">
        <f t="shared" si="55"/>
        <v>16</v>
      </c>
      <c r="X188" s="450">
        <f t="shared" si="55"/>
        <v>7</v>
      </c>
      <c r="Y188" s="457">
        <f t="shared" si="55"/>
        <v>23</v>
      </c>
    </row>
    <row r="189" spans="2:16149" ht="13.5" hidden="1" customHeight="1" thickBot="1" x14ac:dyDescent="0.25">
      <c r="B189" s="446" t="s">
        <v>40</v>
      </c>
      <c r="C189" s="464">
        <f t="shared" si="56"/>
        <v>1</v>
      </c>
      <c r="D189" s="471">
        <f t="shared" si="53"/>
        <v>3</v>
      </c>
      <c r="E189" s="464">
        <f t="shared" si="53"/>
        <v>2</v>
      </c>
      <c r="F189" s="471">
        <f t="shared" si="53"/>
        <v>2</v>
      </c>
      <c r="G189" s="464">
        <f t="shared" si="53"/>
        <v>16</v>
      </c>
      <c r="H189" s="471">
        <f t="shared" si="53"/>
        <v>1</v>
      </c>
      <c r="I189" s="464">
        <f t="shared" si="53"/>
        <v>1</v>
      </c>
      <c r="J189" s="471">
        <f t="shared" si="53"/>
        <v>0</v>
      </c>
      <c r="K189" s="464">
        <f t="shared" si="53"/>
        <v>0</v>
      </c>
      <c r="L189" s="471">
        <f t="shared" si="53"/>
        <v>0</v>
      </c>
      <c r="M189" s="464">
        <f t="shared" si="53"/>
        <v>0</v>
      </c>
      <c r="N189" s="471">
        <f t="shared" si="53"/>
        <v>0</v>
      </c>
      <c r="O189" s="464">
        <f t="shared" si="53"/>
        <v>0</v>
      </c>
      <c r="P189" s="471">
        <f t="shared" si="53"/>
        <v>1</v>
      </c>
      <c r="Q189" s="275"/>
      <c r="R189" s="482"/>
      <c r="S189" s="482"/>
      <c r="T189" s="487">
        <f t="shared" si="54"/>
        <v>40</v>
      </c>
      <c r="U189" s="481">
        <f t="shared" si="54"/>
        <v>48</v>
      </c>
      <c r="V189" s="14"/>
      <c r="W189" s="464">
        <f t="shared" si="55"/>
        <v>20</v>
      </c>
      <c r="X189" s="465">
        <f t="shared" si="55"/>
        <v>7</v>
      </c>
      <c r="Y189" s="460">
        <f t="shared" si="55"/>
        <v>27</v>
      </c>
    </row>
  </sheetData>
  <mergeCells count="85">
    <mergeCell ref="T40:V40"/>
    <mergeCell ref="J41:K41"/>
    <mergeCell ref="T41:V41"/>
    <mergeCell ref="T35:Y35"/>
    <mergeCell ref="T36:V36"/>
    <mergeCell ref="T37:V37"/>
    <mergeCell ref="T38:V38"/>
    <mergeCell ref="T39:V39"/>
    <mergeCell ref="M163:N163"/>
    <mergeCell ref="O163:P163"/>
    <mergeCell ref="T163:U163"/>
    <mergeCell ref="W163:Y163"/>
    <mergeCell ref="C163:D163"/>
    <mergeCell ref="E163:F163"/>
    <mergeCell ref="G163:H163"/>
    <mergeCell ref="I163:J163"/>
    <mergeCell ref="K163:L163"/>
    <mergeCell ref="V163:V164"/>
    <mergeCell ref="M133:N133"/>
    <mergeCell ref="O133:P133"/>
    <mergeCell ref="Q133:R133"/>
    <mergeCell ref="T133:U133"/>
    <mergeCell ref="W133:Y133"/>
    <mergeCell ref="C133:D133"/>
    <mergeCell ref="E133:F133"/>
    <mergeCell ref="G133:H133"/>
    <mergeCell ref="I133:J133"/>
    <mergeCell ref="K133:L133"/>
    <mergeCell ref="M103:N103"/>
    <mergeCell ref="O103:P103"/>
    <mergeCell ref="Q103:R103"/>
    <mergeCell ref="S103:T103"/>
    <mergeCell ref="W103:Y103"/>
    <mergeCell ref="C103:D103"/>
    <mergeCell ref="E103:F103"/>
    <mergeCell ref="G103:H103"/>
    <mergeCell ref="I103:J103"/>
    <mergeCell ref="K103:L103"/>
    <mergeCell ref="W43:Y43"/>
    <mergeCell ref="C73:D73"/>
    <mergeCell ref="E73:F73"/>
    <mergeCell ref="G73:H73"/>
    <mergeCell ref="I73:J73"/>
    <mergeCell ref="K73:L73"/>
    <mergeCell ref="M73:N73"/>
    <mergeCell ref="O73:P73"/>
    <mergeCell ref="Q73:R73"/>
    <mergeCell ref="T73:U73"/>
    <mergeCell ref="W73:Y73"/>
    <mergeCell ref="V73:V74"/>
    <mergeCell ref="T20:V20"/>
    <mergeCell ref="C43:D43"/>
    <mergeCell ref="E43:F43"/>
    <mergeCell ref="G43:H43"/>
    <mergeCell ref="I43:J43"/>
    <mergeCell ref="K43:L43"/>
    <mergeCell ref="M43:N43"/>
    <mergeCell ref="O43:P43"/>
    <mergeCell ref="R43:U43"/>
    <mergeCell ref="T24:Y24"/>
    <mergeCell ref="T25:V25"/>
    <mergeCell ref="T26:V26"/>
    <mergeCell ref="T27:V27"/>
    <mergeCell ref="T28:V28"/>
    <mergeCell ref="T29:V29"/>
    <mergeCell ref="T30:V30"/>
    <mergeCell ref="T19:V19"/>
    <mergeCell ref="T6:Y6"/>
    <mergeCell ref="T7:V7"/>
    <mergeCell ref="T8:V8"/>
    <mergeCell ref="T9:V9"/>
    <mergeCell ref="T10:V10"/>
    <mergeCell ref="T11:V11"/>
    <mergeCell ref="T12:V12"/>
    <mergeCell ref="T14:Y15"/>
    <mergeCell ref="T16:V16"/>
    <mergeCell ref="T17:V17"/>
    <mergeCell ref="T18:V18"/>
    <mergeCell ref="B2:M2"/>
    <mergeCell ref="N2:O2"/>
    <mergeCell ref="C6:E6"/>
    <mergeCell ref="F6:H6"/>
    <mergeCell ref="I6:K6"/>
    <mergeCell ref="L6:N6"/>
    <mergeCell ref="O6:Q6"/>
  </mergeCells>
  <conditionalFormatting sqref="C165:Y177 C135:U147 C105:U117 C45:Y57 W75:Y87 W105:Y117 W135:Y147 C75:U87">
    <cfRule type="expression" dxfId="86" priority="21">
      <formula>IF(C45=0,1,0)</formula>
    </cfRule>
  </conditionalFormatting>
  <conditionalFormatting sqref="Y45:Y57 Y75:Y87 Y105:Y117 Y135:Y147 Y165:Y177 C177:X177 C117:U117 C57:X57 C147:U147 W87:X87 W147:X147 W117:X117 C87:U87">
    <cfRule type="expression" dxfId="85" priority="20">
      <formula>IF(C45=0,1,0)</formula>
    </cfRule>
  </conditionalFormatting>
  <conditionalFormatting sqref="Q58:Q69 V58:V69">
    <cfRule type="expression" dxfId="84" priority="18">
      <formula>IF(Q58=0,1,0)</formula>
    </cfRule>
  </conditionalFormatting>
  <conditionalFormatting sqref="Q58:Q69 V58:V69">
    <cfRule type="expression" dxfId="83" priority="19">
      <formula>IF(Q58=0,1,0)</formula>
    </cfRule>
  </conditionalFormatting>
  <conditionalFormatting sqref="Q178:Q189 V178:V189">
    <cfRule type="expression" dxfId="82" priority="14">
      <formula>IF(Q178=0,1,0)</formula>
    </cfRule>
  </conditionalFormatting>
  <conditionalFormatting sqref="Q178:Q189 V178:V189">
    <cfRule type="expression" dxfId="81" priority="15">
      <formula>IF(Q178=0,1,0)</formula>
    </cfRule>
  </conditionalFormatting>
  <conditionalFormatting sqref="R20">
    <cfRule type="expression" dxfId="80" priority="10">
      <formula>IF(R20=0,1,0)</formula>
    </cfRule>
  </conditionalFormatting>
  <conditionalFormatting sqref="R20">
    <cfRule type="expression" dxfId="79" priority="11">
      <formula>IF(R20=0,1,0)</formula>
    </cfRule>
  </conditionalFormatting>
  <conditionalFormatting sqref="W36:Y41">
    <cfRule type="expression" dxfId="78" priority="9">
      <formula>IF(W36=0,1,0)</formula>
    </cfRule>
  </conditionalFormatting>
  <conditionalFormatting sqref="W39:X39 W41:X41 Y36:Y41">
    <cfRule type="expression" dxfId="77" priority="8">
      <formula>IF(W36=0,1,0)</formula>
    </cfRule>
  </conditionalFormatting>
  <conditionalFormatting sqref="W30:X30 Y26:Y30">
    <cfRule type="expression" dxfId="76" priority="6">
      <formula>IF(W26=0,1,0)</formula>
    </cfRule>
  </conditionalFormatting>
  <conditionalFormatting sqref="W26:Y30">
    <cfRule type="expression" dxfId="75" priority="7">
      <formula>IF(W26=0,1,0)</formula>
    </cfRule>
  </conditionalFormatting>
  <conditionalFormatting sqref="W8:Y12 C8:Q21">
    <cfRule type="expression" dxfId="74" priority="13">
      <formula>IF(C8=0,1,0)</formula>
    </cfRule>
  </conditionalFormatting>
  <conditionalFormatting sqref="E8:E19 H8:H19 K8:K19 N8:N19 C20:P21 Q8:Q21 W12:X12 Y8:Y12 Y16:Y19 Y21">
    <cfRule type="expression" dxfId="73" priority="12">
      <formula>IF(C8=0,1,0)</formula>
    </cfRule>
  </conditionalFormatting>
  <conditionalFormatting sqref="V75:V87 V105:V117 V135:V147">
    <cfRule type="expression" dxfId="72" priority="5">
      <formula>IF(V75=0,1,0)</formula>
    </cfRule>
  </conditionalFormatting>
  <conditionalFormatting sqref="V117 V147 V87">
    <cfRule type="expression" dxfId="71" priority="4">
      <formula>IF(V87=0,1,0)</formula>
    </cfRule>
  </conditionalFormatting>
  <conditionalFormatting sqref="V148:V159">
    <cfRule type="expression" dxfId="70" priority="3">
      <formula>IF(V148=0,1,0)</formula>
    </cfRule>
  </conditionalFormatting>
  <conditionalFormatting sqref="V148:V159">
    <cfRule type="expression" dxfId="69" priority="2">
      <formula>IF(V148=0,1,0)</formula>
    </cfRule>
  </conditionalFormatting>
  <conditionalFormatting sqref="Y20">
    <cfRule type="expression" dxfId="68" priority="1">
      <formula>IF(Y20=0,1,0)</formula>
    </cfRule>
  </conditionalFormatting>
  <pageMargins left="0.25" right="0.25" top="0.75" bottom="0.75" header="0.3" footer="0.3"/>
  <pageSetup paperSize="8" scale="43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Statistics 2016-17</vt:lpstr>
      <vt:lpstr>Quarterly Graphs</vt:lpstr>
      <vt:lpstr>Annual Graphs</vt:lpstr>
      <vt:lpstr>Month &amp; Quarters (new)</vt:lpstr>
      <vt:lpstr>Month &amp; Quarters</vt:lpstr>
      <vt:lpstr>Annual Stats 2015-16</vt:lpstr>
      <vt:lpstr>Statistics 2015-16</vt:lpstr>
      <vt:lpstr>Statistics 2014-15</vt:lpstr>
      <vt:lpstr>Statistics 2013-14</vt:lpstr>
      <vt:lpstr>Statistics 2012-13</vt:lpstr>
      <vt:lpstr>Statistics 2011-12</vt:lpstr>
      <vt:lpstr>Statistics 2010-11</vt:lpstr>
      <vt:lpstr>Statistics - Blank</vt:lpstr>
      <vt:lpstr>'Annual Graphs'!Print_Area</vt:lpstr>
      <vt:lpstr>'Annual Stats 2015-16'!Print_Area</vt:lpstr>
      <vt:lpstr>'Month &amp; Quarters'!Print_Area</vt:lpstr>
      <vt:lpstr>'Month &amp; Quarters (new)'!Print_Area</vt:lpstr>
      <vt:lpstr>'Quarterly Graphs'!Print_Area</vt:lpstr>
      <vt:lpstr>'Statistics - Blank'!Print_Area</vt:lpstr>
      <vt:lpstr>'Statistics 2010-11'!Print_Area</vt:lpstr>
      <vt:lpstr>'Statistics 2011-12'!Print_Area</vt:lpstr>
      <vt:lpstr>'Statistics 2012-13'!Print_Area</vt:lpstr>
      <vt:lpstr>'Statistics 2013-14'!Print_Area</vt:lpstr>
      <vt:lpstr>'Statistics 2014-15'!Print_Area</vt:lpstr>
      <vt:lpstr>'Statistics 2015-16'!Print_Area</vt:lpstr>
      <vt:lpstr>'Statistics 2016-17'!Print_Area</vt:lpstr>
    </vt:vector>
  </TitlesOfParts>
  <Company>National Oceanography Centre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P. Foster</dc:creator>
  <cp:lastModifiedBy>saat</cp:lastModifiedBy>
  <cp:lastPrinted>2016-04-22T15:40:31Z</cp:lastPrinted>
  <dcterms:created xsi:type="dcterms:W3CDTF">2015-04-23T13:50:21Z</dcterms:created>
  <dcterms:modified xsi:type="dcterms:W3CDTF">2018-04-06T06:59:26Z</dcterms:modified>
</cp:coreProperties>
</file>